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"/>
    </mc:Choice>
  </mc:AlternateContent>
  <xr:revisionPtr revIDLastSave="0" documentId="13_ncr:1_{B00C074C-1209-4463-BB2A-FCB15551E5D1}" xr6:coauthVersionLast="47" xr6:coauthVersionMax="47" xr10:uidLastSave="{00000000-0000-0000-0000-000000000000}"/>
  <bookViews>
    <workbookView xWindow="-108" yWindow="-108" windowWidth="23256" windowHeight="12456" xr2:uid="{CD62C6AC-464F-41C4-9AFD-E4B71528B1AC}"/>
  </bookViews>
  <sheets>
    <sheet name="ibm loanApproval IS project 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2" i="1"/>
  <c r="AB4" i="1"/>
  <c r="AB3" i="1"/>
  <c r="R212" i="1"/>
  <c r="R214" i="1"/>
  <c r="R219" i="1"/>
  <c r="R315" i="1"/>
  <c r="R316" i="1"/>
  <c r="R318" i="1"/>
  <c r="R375" i="1"/>
  <c r="R422" i="1"/>
  <c r="R423" i="1"/>
  <c r="R484" i="1"/>
  <c r="R485" i="1"/>
  <c r="R553" i="1"/>
  <c r="R577" i="1"/>
  <c r="R591" i="1"/>
  <c r="R597" i="1"/>
  <c r="R728" i="1"/>
  <c r="R729" i="1"/>
  <c r="R757" i="1"/>
  <c r="R783" i="1"/>
  <c r="R843" i="1"/>
  <c r="R848" i="1"/>
  <c r="R867" i="1"/>
  <c r="R868" i="1"/>
  <c r="R869" i="1"/>
  <c r="R915" i="1"/>
  <c r="R951" i="1"/>
  <c r="R961" i="1"/>
  <c r="R999" i="1"/>
  <c r="R1011" i="1"/>
  <c r="R1012" i="1"/>
  <c r="R1105" i="1"/>
  <c r="R1106" i="1"/>
  <c r="R1113" i="1"/>
  <c r="R1114" i="1"/>
  <c r="R1139" i="1"/>
  <c r="R1143" i="1"/>
  <c r="R1179" i="1"/>
  <c r="R1201" i="1"/>
  <c r="R1202" i="1"/>
  <c r="R1237" i="1"/>
  <c r="R1238" i="1"/>
  <c r="R1257" i="1"/>
  <c r="R1287" i="1"/>
  <c r="R1311" i="1"/>
  <c r="R1357" i="1"/>
  <c r="R1384" i="1"/>
  <c r="R1385" i="1"/>
  <c r="R1515" i="1"/>
  <c r="R1539" i="1"/>
  <c r="R1562" i="1"/>
  <c r="R1597" i="1"/>
  <c r="R1598" i="1"/>
  <c r="R1611" i="1"/>
  <c r="R1612" i="1"/>
  <c r="R1617" i="1"/>
  <c r="R1623" i="1"/>
  <c r="R1712" i="1"/>
  <c r="R1713" i="1"/>
  <c r="R1743" i="1"/>
  <c r="R1828" i="1"/>
  <c r="R1829" i="1"/>
  <c r="R1837" i="1"/>
  <c r="R1842" i="1"/>
  <c r="R1863" i="1"/>
  <c r="R1911" i="1"/>
  <c r="R1948" i="1"/>
  <c r="R1953" i="1"/>
  <c r="R2007" i="1"/>
  <c r="R2055" i="1"/>
  <c r="R2056" i="1"/>
  <c r="R2077" i="1"/>
  <c r="R2137" i="1"/>
  <c r="R2149" i="1"/>
  <c r="R2150" i="1"/>
  <c r="R2173" i="1"/>
  <c r="R2175" i="1"/>
  <c r="R2199" i="1"/>
  <c r="R2283" i="1"/>
  <c r="R2284" i="1"/>
  <c r="R2305" i="1"/>
  <c r="R2343" i="1"/>
  <c r="R2353" i="1"/>
  <c r="R2354" i="1"/>
  <c r="R2356" i="1"/>
  <c r="R2437" i="1"/>
  <c r="R2478" i="1"/>
  <c r="R2533" i="1"/>
  <c r="R2534" i="1"/>
  <c r="R2546" i="1"/>
  <c r="R2569" i="1"/>
  <c r="R2665" i="1"/>
  <c r="R2755" i="1"/>
  <c r="R2823" i="1"/>
  <c r="R2824" i="1"/>
  <c r="R2825" i="1"/>
  <c r="R2860" i="1"/>
  <c r="R2861" i="1"/>
  <c r="R2919" i="1"/>
  <c r="R2920" i="1"/>
  <c r="R3027" i="1"/>
  <c r="R3028" i="1"/>
  <c r="R3085" i="1"/>
  <c r="R3086" i="1"/>
  <c r="R3089" i="1"/>
  <c r="R3107" i="1"/>
  <c r="R3184" i="1"/>
  <c r="R3185" i="1"/>
  <c r="R3241" i="1"/>
  <c r="R3242" i="1"/>
  <c r="R3315" i="1"/>
  <c r="R3317" i="1"/>
  <c r="R3342" i="1"/>
  <c r="R3343" i="1"/>
  <c r="R3400" i="1"/>
  <c r="R3412" i="1"/>
  <c r="R3469" i="1"/>
  <c r="R3471" i="1"/>
  <c r="R3497" i="1"/>
  <c r="R3553" i="1"/>
  <c r="R3554" i="1"/>
  <c r="R3555" i="1"/>
  <c r="R3556" i="1"/>
  <c r="R3557" i="1"/>
  <c r="R3577" i="1"/>
  <c r="R3654" i="1"/>
  <c r="R3655" i="1"/>
  <c r="R3711" i="1"/>
  <c r="R3712" i="1"/>
  <c r="R3783" i="1"/>
  <c r="R3784" i="1"/>
  <c r="R3814" i="1"/>
  <c r="R3818" i="1"/>
  <c r="R3829" i="1"/>
  <c r="R3866" i="1"/>
  <c r="R3879" i="1"/>
  <c r="R3927" i="1"/>
  <c r="R3958" i="1"/>
  <c r="R4009" i="1"/>
  <c r="R4012" i="1"/>
  <c r="R4069" i="1"/>
  <c r="R4071" i="1"/>
  <c r="R4098" i="1"/>
  <c r="R4153" i="1"/>
  <c r="R4156" i="1"/>
  <c r="R4170" i="1"/>
  <c r="R4249" i="1"/>
  <c r="R4250" i="1"/>
  <c r="O2" i="1"/>
  <c r="Z4" i="1"/>
  <c r="Z3" i="1"/>
  <c r="W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2" i="1"/>
  <c r="P13" i="1"/>
  <c r="P14" i="1"/>
  <c r="P17" i="1"/>
  <c r="P25" i="1"/>
  <c r="P27" i="1"/>
  <c r="P49" i="1"/>
  <c r="P51" i="1"/>
  <c r="P56" i="1"/>
  <c r="P68" i="1"/>
  <c r="P73" i="1"/>
  <c r="P97" i="1"/>
  <c r="P98" i="1"/>
  <c r="P100" i="1"/>
  <c r="P102" i="1"/>
  <c r="P104" i="1"/>
  <c r="P121" i="1"/>
  <c r="P133" i="1"/>
  <c r="P135" i="1"/>
  <c r="P136" i="1"/>
  <c r="P138" i="1"/>
  <c r="P145" i="1"/>
  <c r="P147" i="1"/>
  <c r="P179" i="1"/>
  <c r="P183" i="1"/>
  <c r="P193" i="1"/>
  <c r="P195" i="1"/>
  <c r="P206" i="1"/>
  <c r="P217" i="1"/>
  <c r="P262" i="1"/>
  <c r="P263" i="1"/>
  <c r="P267" i="1"/>
  <c r="P289" i="1"/>
  <c r="P296" i="1"/>
  <c r="P298" i="1"/>
  <c r="P337" i="1"/>
  <c r="P339" i="1"/>
  <c r="P340" i="1"/>
  <c r="P349" i="1"/>
  <c r="P363" i="1"/>
  <c r="P368" i="1"/>
  <c r="P369" i="1"/>
  <c r="P370" i="1"/>
  <c r="P374" i="1"/>
  <c r="P387" i="1"/>
  <c r="P397" i="1"/>
  <c r="P398" i="1"/>
  <c r="P405" i="1"/>
  <c r="P406" i="1"/>
  <c r="P423" i="1"/>
  <c r="P433" i="1"/>
  <c r="P445" i="1"/>
  <c r="P448" i="1"/>
  <c r="P450" i="1"/>
  <c r="P452" i="1"/>
  <c r="P459" i="1"/>
  <c r="P481" i="1"/>
  <c r="P483" i="1"/>
  <c r="P488" i="1"/>
  <c r="P507" i="1"/>
  <c r="P529" i="1"/>
  <c r="P534" i="1"/>
  <c r="P553" i="1"/>
  <c r="P567" i="1"/>
  <c r="P579" i="1"/>
  <c r="P589" i="1"/>
  <c r="P591" i="1"/>
  <c r="P608" i="1"/>
  <c r="P610" i="1"/>
  <c r="P615" i="1"/>
  <c r="P644" i="1"/>
  <c r="P645" i="1"/>
  <c r="P646" i="1"/>
  <c r="P658" i="1"/>
  <c r="P663" i="1"/>
  <c r="P674" i="1"/>
  <c r="P675" i="1"/>
  <c r="P686" i="1"/>
  <c r="P688" i="1"/>
  <c r="P690" i="1"/>
  <c r="P711" i="1"/>
  <c r="P716" i="1"/>
  <c r="P724" i="1"/>
  <c r="P726" i="1"/>
  <c r="P745" i="1"/>
  <c r="P747" i="1"/>
  <c r="P764" i="1"/>
  <c r="P767" i="1"/>
  <c r="P774" i="1"/>
  <c r="P794" i="1"/>
  <c r="P805" i="1"/>
  <c r="P806" i="1"/>
  <c r="P807" i="1"/>
  <c r="P829" i="1"/>
  <c r="P831" i="1"/>
  <c r="P848" i="1"/>
  <c r="P850" i="1"/>
  <c r="P851" i="1"/>
  <c r="P855" i="1"/>
  <c r="P877" i="1"/>
  <c r="P878" i="1"/>
  <c r="P879" i="1"/>
  <c r="P880" i="1"/>
  <c r="P884" i="1"/>
  <c r="P886" i="1"/>
  <c r="P891" i="1"/>
  <c r="P915" i="1"/>
  <c r="P926" i="1"/>
  <c r="P930" i="1"/>
  <c r="P937" i="1"/>
  <c r="P950" i="1"/>
  <c r="P960" i="1"/>
  <c r="P961" i="1"/>
  <c r="P987" i="1"/>
  <c r="P1009" i="1"/>
  <c r="P1011" i="1"/>
  <c r="P1033" i="1"/>
  <c r="P1034" i="1"/>
  <c r="P1035" i="1"/>
  <c r="P1036" i="1"/>
  <c r="P1039" i="1"/>
  <c r="P1043" i="1"/>
  <c r="P1069" i="1"/>
  <c r="P1072" i="1"/>
  <c r="P1082" i="1"/>
  <c r="P1083" i="1"/>
  <c r="P1095" i="1"/>
  <c r="P1117" i="1"/>
  <c r="P1118" i="1"/>
  <c r="P1119" i="1"/>
  <c r="P1120" i="1"/>
  <c r="P1131" i="1"/>
  <c r="P1141" i="1"/>
  <c r="P1153" i="1"/>
  <c r="P1155" i="1"/>
  <c r="P1179" i="1"/>
  <c r="P1191" i="1"/>
  <c r="P1192" i="1"/>
  <c r="P1196" i="1"/>
  <c r="P1197" i="1"/>
  <c r="P1203" i="1"/>
  <c r="P1225" i="1"/>
  <c r="P1239" i="1"/>
  <c r="P1249" i="1"/>
  <c r="P1251" i="1"/>
  <c r="P1264" i="1"/>
  <c r="P1267" i="1"/>
  <c r="P1269" i="1"/>
  <c r="P1275" i="1"/>
  <c r="P1287" i="1"/>
  <c r="P1300" i="1"/>
  <c r="P1302" i="1"/>
  <c r="P1311" i="1"/>
  <c r="P1321" i="1"/>
  <c r="P1323" i="1"/>
  <c r="P1335" i="1"/>
  <c r="P1336" i="1"/>
  <c r="P1338" i="1"/>
  <c r="P1369" i="1"/>
  <c r="P1383" i="1"/>
  <c r="P1393" i="1"/>
  <c r="P1394" i="1"/>
  <c r="P1395" i="1"/>
  <c r="P1408" i="1"/>
  <c r="P1410" i="1"/>
  <c r="P1413" i="1"/>
  <c r="P1441" i="1"/>
  <c r="P1443" i="1"/>
  <c r="P1444" i="1"/>
  <c r="P1472" i="1"/>
  <c r="P1479" i="1"/>
  <c r="P1480" i="1"/>
  <c r="P1486" i="1"/>
  <c r="P1491" i="1"/>
  <c r="P1515" i="1"/>
  <c r="P1537" i="1"/>
  <c r="P1538" i="1"/>
  <c r="P1539" i="1"/>
  <c r="P1544" i="1"/>
  <c r="P1554" i="1"/>
  <c r="P1558" i="1"/>
  <c r="P1588" i="1"/>
  <c r="P1590" i="1"/>
  <c r="P1611" i="1"/>
  <c r="P1617" i="1"/>
  <c r="P1629" i="1"/>
  <c r="P1657" i="1"/>
  <c r="P1659" i="1"/>
  <c r="P1662" i="1"/>
  <c r="P1663" i="1"/>
  <c r="P1681" i="1"/>
  <c r="P1682" i="1"/>
  <c r="P1702" i="1"/>
  <c r="P1707" i="1"/>
  <c r="P1729" i="1"/>
  <c r="P1730" i="1"/>
  <c r="P1732" i="1"/>
  <c r="P1734" i="1"/>
  <c r="P1753" i="1"/>
  <c r="P1774" i="1"/>
  <c r="P1775" i="1"/>
  <c r="P1779" i="1"/>
  <c r="P1801" i="1"/>
  <c r="P1806" i="1"/>
  <c r="P1825" i="1"/>
  <c r="P1827" i="1"/>
  <c r="P1828" i="1"/>
  <c r="P1839" i="1"/>
  <c r="P1840" i="1"/>
  <c r="P1861" i="1"/>
  <c r="P1862" i="1"/>
  <c r="P1864" i="1"/>
  <c r="P1869" i="1"/>
  <c r="P1875" i="1"/>
  <c r="P1899" i="1"/>
  <c r="P1905" i="1"/>
  <c r="P1911" i="1"/>
  <c r="P1933" i="1"/>
  <c r="P1936" i="1"/>
  <c r="P1938" i="1"/>
  <c r="P1957" i="1"/>
  <c r="P1960" i="1"/>
  <c r="P1965" i="1"/>
  <c r="P1971" i="1"/>
  <c r="P1981" i="1"/>
  <c r="P1983" i="1"/>
  <c r="P1995" i="1"/>
  <c r="P1996" i="1"/>
  <c r="P1998" i="1"/>
  <c r="P2017" i="1"/>
  <c r="P2018" i="1"/>
  <c r="P2019" i="1"/>
  <c r="P2028" i="1"/>
  <c r="P2029" i="1"/>
  <c r="P2031" i="1"/>
  <c r="P2043" i="1"/>
  <c r="P2055" i="1"/>
  <c r="P2065" i="1"/>
  <c r="P2067" i="1"/>
  <c r="P2089" i="1"/>
  <c r="P2113" i="1"/>
  <c r="P2127" i="1"/>
  <c r="P2128" i="1"/>
  <c r="P2134" i="1"/>
  <c r="P2139" i="1"/>
  <c r="P2151" i="1"/>
  <c r="P2164" i="1"/>
  <c r="P2175" i="1"/>
  <c r="P2185" i="1"/>
  <c r="P2186" i="1"/>
  <c r="P2187" i="1"/>
  <c r="P2198" i="1"/>
  <c r="P2199" i="1"/>
  <c r="P2221" i="1"/>
  <c r="P2222" i="1"/>
  <c r="P2245" i="1"/>
  <c r="P2247" i="1"/>
  <c r="P2253" i="1"/>
  <c r="P2262" i="1"/>
  <c r="P2265" i="1"/>
  <c r="P2293" i="1"/>
  <c r="P2294" i="1"/>
  <c r="P2307" i="1"/>
  <c r="P2319" i="1"/>
  <c r="P2322" i="1"/>
  <c r="P2329" i="1"/>
  <c r="P2331" i="1"/>
  <c r="P2343" i="1"/>
  <c r="P2353" i="1"/>
  <c r="P2355" i="1"/>
  <c r="P2358" i="1"/>
  <c r="P2395" i="1"/>
  <c r="P2403" i="1"/>
  <c r="P2424" i="1"/>
  <c r="P2425" i="1"/>
  <c r="P2439" i="1"/>
  <c r="P2450" i="1"/>
  <c r="P2451" i="1"/>
  <c r="P2454" i="1"/>
  <c r="P2475" i="1"/>
  <c r="P2486" i="1"/>
  <c r="P2487" i="1"/>
  <c r="P2493" i="1"/>
  <c r="P2517" i="1"/>
  <c r="P2522" i="1"/>
  <c r="P2523" i="1"/>
  <c r="P2533" i="1"/>
  <c r="P2581" i="1"/>
  <c r="P2586" i="1"/>
  <c r="P2605" i="1"/>
  <c r="P2618" i="1"/>
  <c r="P2619" i="1"/>
  <c r="P2651" i="1"/>
  <c r="P2652" i="1"/>
  <c r="P2687" i="1"/>
  <c r="P2713" i="1"/>
  <c r="P2715" i="1"/>
  <c r="P2716" i="1"/>
  <c r="P2718" i="1"/>
  <c r="P2737" i="1"/>
  <c r="P2752" i="1"/>
  <c r="P2757" i="1"/>
  <c r="P2781" i="1"/>
  <c r="P2782" i="1"/>
  <c r="P2787" i="1"/>
  <c r="P2809" i="1"/>
  <c r="P2810" i="1"/>
  <c r="P2821" i="1"/>
  <c r="P2822" i="1"/>
  <c r="P2833" i="1"/>
  <c r="P2853" i="1"/>
  <c r="P2854" i="1"/>
  <c r="P2889" i="1"/>
  <c r="P2916" i="1"/>
  <c r="P2918" i="1"/>
  <c r="P2942" i="1"/>
  <c r="P2944" i="1"/>
  <c r="P2953" i="1"/>
  <c r="P2954" i="1"/>
  <c r="P2965" i="1"/>
  <c r="P2978" i="1"/>
  <c r="P2979" i="1"/>
  <c r="P2980" i="1"/>
  <c r="P2985" i="1"/>
  <c r="P3001" i="1"/>
  <c r="P3021" i="1"/>
  <c r="P3023" i="1"/>
  <c r="P3054" i="1"/>
  <c r="P3073" i="1"/>
  <c r="P3075" i="1"/>
  <c r="P3076" i="1"/>
  <c r="P3085" i="1"/>
  <c r="P3086" i="1"/>
  <c r="P3090" i="1"/>
  <c r="P3117" i="1"/>
  <c r="P3118" i="1"/>
  <c r="P3148" i="1"/>
  <c r="P3150" i="1"/>
  <c r="P3177" i="1"/>
  <c r="P3178" i="1"/>
  <c r="P3213" i="1"/>
  <c r="P3214" i="1"/>
  <c r="P3237" i="1"/>
  <c r="P3238" i="1"/>
  <c r="P3273" i="1"/>
  <c r="P3274" i="1"/>
  <c r="P3301" i="1"/>
  <c r="P3302" i="1"/>
  <c r="P3333" i="1"/>
  <c r="P3361" i="1"/>
  <c r="P3385" i="1"/>
  <c r="P3393" i="1"/>
  <c r="P3394" i="1"/>
  <c r="P3421" i="1"/>
  <c r="P3422" i="1"/>
  <c r="P3445" i="1"/>
  <c r="P3457" i="1"/>
  <c r="P3458" i="1"/>
  <c r="P3481" i="1"/>
  <c r="P3505" i="1"/>
  <c r="P3507" i="1"/>
  <c r="P3518" i="1"/>
  <c r="P3542" i="1"/>
  <c r="P3543" i="1"/>
  <c r="P3544" i="1"/>
  <c r="P3547" i="1"/>
  <c r="P3565" i="1"/>
  <c r="P3566" i="1"/>
  <c r="P3578" i="1"/>
  <c r="P3579" i="1"/>
  <c r="P3601" i="1"/>
  <c r="P3602" i="1"/>
  <c r="P3604" i="1"/>
  <c r="P3606" i="1"/>
  <c r="P3638" i="1"/>
  <c r="P3642" i="1"/>
  <c r="P3643" i="1"/>
  <c r="P3661" i="1"/>
  <c r="P3662" i="1"/>
  <c r="P3664" i="1"/>
  <c r="P3666" i="1"/>
  <c r="P3685" i="1"/>
  <c r="P3686" i="1"/>
  <c r="P3687" i="1"/>
  <c r="P3699" i="1"/>
  <c r="P3700" i="1"/>
  <c r="P3702" i="1"/>
  <c r="P3721" i="1"/>
  <c r="P3723" i="1"/>
  <c r="P3730" i="1"/>
  <c r="P3760" i="1"/>
  <c r="P3762" i="1"/>
  <c r="P3789" i="1"/>
  <c r="P3790" i="1"/>
  <c r="P3849" i="1"/>
  <c r="P3850" i="1"/>
  <c r="P3851" i="1"/>
  <c r="P3885" i="1"/>
  <c r="P3909" i="1"/>
  <c r="P3914" i="1"/>
  <c r="P3945" i="1"/>
  <c r="P3973" i="1"/>
  <c r="P3974" i="1"/>
  <c r="P4005" i="1"/>
  <c r="P4006" i="1"/>
  <c r="P4008" i="1"/>
  <c r="P4033" i="1"/>
  <c r="P4034" i="1"/>
  <c r="P4035" i="1"/>
  <c r="P4057" i="1"/>
  <c r="P4058" i="1"/>
  <c r="P4070" i="1"/>
  <c r="P4071" i="1"/>
  <c r="P4093" i="1"/>
  <c r="P4094" i="1"/>
  <c r="P4118" i="1"/>
  <c r="P4129" i="1"/>
  <c r="P4130" i="1"/>
  <c r="P4155" i="1"/>
  <c r="P4156" i="1"/>
  <c r="P4177" i="1"/>
  <c r="P4178" i="1"/>
  <c r="P4179" i="1"/>
  <c r="P4189" i="1"/>
  <c r="P4190" i="1"/>
  <c r="P4191" i="1"/>
  <c r="P4215" i="1"/>
  <c r="P4216" i="1"/>
  <c r="P4218" i="1"/>
  <c r="P4219" i="1"/>
  <c r="P4237" i="1"/>
  <c r="P4250" i="1"/>
  <c r="P4251" i="1"/>
  <c r="O3" i="1"/>
  <c r="O4" i="1"/>
  <c r="R4" i="1" s="1"/>
  <c r="O5" i="1"/>
  <c r="R5" i="1" s="1"/>
  <c r="O6" i="1"/>
  <c r="R6" i="1" s="1"/>
  <c r="O7" i="1"/>
  <c r="R7" i="1" s="1"/>
  <c r="O8" i="1"/>
  <c r="O9" i="1"/>
  <c r="O10" i="1"/>
  <c r="O11" i="1"/>
  <c r="O12" i="1"/>
  <c r="O13" i="1"/>
  <c r="R13" i="1" s="1"/>
  <c r="O14" i="1"/>
  <c r="R14" i="1" s="1"/>
  <c r="O15" i="1"/>
  <c r="O16" i="1"/>
  <c r="R16" i="1" s="1"/>
  <c r="O17" i="1"/>
  <c r="R17" i="1" s="1"/>
  <c r="O18" i="1"/>
  <c r="R18" i="1" s="1"/>
  <c r="O19" i="1"/>
  <c r="R19" i="1" s="1"/>
  <c r="O20" i="1"/>
  <c r="R20" i="1" s="1"/>
  <c r="O21" i="1"/>
  <c r="O22" i="1"/>
  <c r="O23" i="1"/>
  <c r="O24" i="1"/>
  <c r="O25" i="1"/>
  <c r="R25" i="1" s="1"/>
  <c r="O26" i="1"/>
  <c r="R26" i="1" s="1"/>
  <c r="O27" i="1"/>
  <c r="R27" i="1" s="1"/>
  <c r="O28" i="1"/>
  <c r="R28" i="1" s="1"/>
  <c r="O29" i="1"/>
  <c r="R29" i="1" s="1"/>
  <c r="O30" i="1"/>
  <c r="R30" i="1" s="1"/>
  <c r="O31" i="1"/>
  <c r="R31" i="1" s="1"/>
  <c r="O32" i="1"/>
  <c r="O33" i="1"/>
  <c r="O34" i="1"/>
  <c r="O35" i="1"/>
  <c r="O36" i="1"/>
  <c r="O37" i="1"/>
  <c r="R37" i="1" s="1"/>
  <c r="O38" i="1"/>
  <c r="O39" i="1"/>
  <c r="O40" i="1"/>
  <c r="R40" i="1" s="1"/>
  <c r="O41" i="1"/>
  <c r="R41" i="1" s="1"/>
  <c r="O42" i="1"/>
  <c r="R42" i="1" s="1"/>
  <c r="O43" i="1"/>
  <c r="R43" i="1" s="1"/>
  <c r="O44" i="1"/>
  <c r="O45" i="1"/>
  <c r="O46" i="1"/>
  <c r="O47" i="1"/>
  <c r="O48" i="1"/>
  <c r="O49" i="1"/>
  <c r="R49" i="1" s="1"/>
  <c r="O50" i="1"/>
  <c r="R50" i="1" s="1"/>
  <c r="O51" i="1"/>
  <c r="O52" i="1"/>
  <c r="R52" i="1" s="1"/>
  <c r="O53" i="1"/>
  <c r="R53" i="1" s="1"/>
  <c r="O54" i="1"/>
  <c r="R54" i="1" s="1"/>
  <c r="O55" i="1"/>
  <c r="O56" i="1"/>
  <c r="O57" i="1"/>
  <c r="O58" i="1"/>
  <c r="O59" i="1"/>
  <c r="O60" i="1"/>
  <c r="O61" i="1"/>
  <c r="R61" i="1" s="1"/>
  <c r="O62" i="1"/>
  <c r="R62" i="1" s="1"/>
  <c r="O63" i="1"/>
  <c r="O64" i="1"/>
  <c r="O65" i="1"/>
  <c r="R65" i="1" s="1"/>
  <c r="O66" i="1"/>
  <c r="R66" i="1" s="1"/>
  <c r="O67" i="1"/>
  <c r="R67" i="1" s="1"/>
  <c r="O68" i="1"/>
  <c r="O69" i="1"/>
  <c r="O70" i="1"/>
  <c r="O71" i="1"/>
  <c r="O72" i="1"/>
  <c r="O73" i="1"/>
  <c r="R73" i="1" s="1"/>
  <c r="O74" i="1"/>
  <c r="R74" i="1" s="1"/>
  <c r="O75" i="1"/>
  <c r="O76" i="1"/>
  <c r="R76" i="1" s="1"/>
  <c r="O77" i="1"/>
  <c r="R77" i="1" s="1"/>
  <c r="O78" i="1"/>
  <c r="R78" i="1" s="1"/>
  <c r="O79" i="1"/>
  <c r="R79" i="1" s="1"/>
  <c r="O80" i="1"/>
  <c r="O81" i="1"/>
  <c r="O82" i="1"/>
  <c r="O83" i="1"/>
  <c r="O84" i="1"/>
  <c r="O85" i="1"/>
  <c r="O86" i="1"/>
  <c r="R86" i="1" s="1"/>
  <c r="O87" i="1"/>
  <c r="O88" i="1"/>
  <c r="R88" i="1" s="1"/>
  <c r="O89" i="1"/>
  <c r="R89" i="1" s="1"/>
  <c r="O90" i="1"/>
  <c r="R90" i="1" s="1"/>
  <c r="O91" i="1"/>
  <c r="R91" i="1" s="1"/>
  <c r="O92" i="1"/>
  <c r="O93" i="1"/>
  <c r="O94" i="1"/>
  <c r="O95" i="1"/>
  <c r="O96" i="1"/>
  <c r="O97" i="1"/>
  <c r="R97" i="1" s="1"/>
  <c r="O98" i="1"/>
  <c r="R98" i="1" s="1"/>
  <c r="O99" i="1"/>
  <c r="O100" i="1"/>
  <c r="R100" i="1" s="1"/>
  <c r="O101" i="1"/>
  <c r="R101" i="1" s="1"/>
  <c r="O102" i="1"/>
  <c r="R102" i="1" s="1"/>
  <c r="O103" i="1"/>
  <c r="R103" i="1" s="1"/>
  <c r="O104" i="1"/>
  <c r="O105" i="1"/>
  <c r="O106" i="1"/>
  <c r="O107" i="1"/>
  <c r="O108" i="1"/>
  <c r="O109" i="1"/>
  <c r="O110" i="1"/>
  <c r="R110" i="1" s="1"/>
  <c r="O111" i="1"/>
  <c r="O112" i="1"/>
  <c r="R112" i="1" s="1"/>
  <c r="O113" i="1"/>
  <c r="R113" i="1" s="1"/>
  <c r="O114" i="1"/>
  <c r="R114" i="1" s="1"/>
  <c r="O115" i="1"/>
  <c r="R115" i="1" s="1"/>
  <c r="O116" i="1"/>
  <c r="O117" i="1"/>
  <c r="O118" i="1"/>
  <c r="O119" i="1"/>
  <c r="O120" i="1"/>
  <c r="O121" i="1"/>
  <c r="R121" i="1" s="1"/>
  <c r="O122" i="1"/>
  <c r="R122" i="1" s="1"/>
  <c r="O123" i="1"/>
  <c r="O124" i="1"/>
  <c r="R124" i="1" s="1"/>
  <c r="O125" i="1"/>
  <c r="R125" i="1" s="1"/>
  <c r="O126" i="1"/>
  <c r="R126" i="1" s="1"/>
  <c r="O127" i="1"/>
  <c r="R127" i="1" s="1"/>
  <c r="O128" i="1"/>
  <c r="O129" i="1"/>
  <c r="O130" i="1"/>
  <c r="O131" i="1"/>
  <c r="O132" i="1"/>
  <c r="O133" i="1"/>
  <c r="R133" i="1" s="1"/>
  <c r="O134" i="1"/>
  <c r="R134" i="1" s="1"/>
  <c r="O135" i="1"/>
  <c r="O136" i="1"/>
  <c r="R136" i="1" s="1"/>
  <c r="O137" i="1"/>
  <c r="R137" i="1" s="1"/>
  <c r="O138" i="1"/>
  <c r="R138" i="1" s="1"/>
  <c r="O139" i="1"/>
  <c r="R139" i="1" s="1"/>
  <c r="O140" i="1"/>
  <c r="O141" i="1"/>
  <c r="O142" i="1"/>
  <c r="O143" i="1"/>
  <c r="O144" i="1"/>
  <c r="O145" i="1"/>
  <c r="R145" i="1" s="1"/>
  <c r="O146" i="1"/>
  <c r="R146" i="1" s="1"/>
  <c r="O147" i="1"/>
  <c r="O148" i="1"/>
  <c r="O149" i="1"/>
  <c r="R149" i="1" s="1"/>
  <c r="O150" i="1"/>
  <c r="R150" i="1" s="1"/>
  <c r="O151" i="1"/>
  <c r="R151" i="1" s="1"/>
  <c r="O152" i="1"/>
  <c r="O153" i="1"/>
  <c r="O154" i="1"/>
  <c r="O155" i="1"/>
  <c r="O156" i="1"/>
  <c r="O157" i="1"/>
  <c r="O158" i="1"/>
  <c r="R158" i="1" s="1"/>
  <c r="O159" i="1"/>
  <c r="O160" i="1"/>
  <c r="O161" i="1"/>
  <c r="R161" i="1" s="1"/>
  <c r="O162" i="1"/>
  <c r="R162" i="1" s="1"/>
  <c r="O163" i="1"/>
  <c r="R163" i="1" s="1"/>
  <c r="O164" i="1"/>
  <c r="O165" i="1"/>
  <c r="O166" i="1"/>
  <c r="O167" i="1"/>
  <c r="O168" i="1"/>
  <c r="O169" i="1"/>
  <c r="O170" i="1"/>
  <c r="R170" i="1" s="1"/>
  <c r="O171" i="1"/>
  <c r="O172" i="1"/>
  <c r="O173" i="1"/>
  <c r="R173" i="1" s="1"/>
  <c r="O174" i="1"/>
  <c r="R174" i="1" s="1"/>
  <c r="O175" i="1"/>
  <c r="R175" i="1" s="1"/>
  <c r="O176" i="1"/>
  <c r="O177" i="1"/>
  <c r="O178" i="1"/>
  <c r="O179" i="1"/>
  <c r="O180" i="1"/>
  <c r="O181" i="1"/>
  <c r="O182" i="1"/>
  <c r="R182" i="1" s="1"/>
  <c r="O183" i="1"/>
  <c r="O184" i="1"/>
  <c r="R184" i="1" s="1"/>
  <c r="O185" i="1"/>
  <c r="R185" i="1" s="1"/>
  <c r="O186" i="1"/>
  <c r="R186" i="1" s="1"/>
  <c r="O187" i="1"/>
  <c r="R187" i="1" s="1"/>
  <c r="O188" i="1"/>
  <c r="O189" i="1"/>
  <c r="O190" i="1"/>
  <c r="O191" i="1"/>
  <c r="O192" i="1"/>
  <c r="O193" i="1"/>
  <c r="O194" i="1"/>
  <c r="R194" i="1" s="1"/>
  <c r="O195" i="1"/>
  <c r="O196" i="1"/>
  <c r="O197" i="1"/>
  <c r="R197" i="1" s="1"/>
  <c r="O198" i="1"/>
  <c r="R198" i="1" s="1"/>
  <c r="O199" i="1"/>
  <c r="R199" i="1" s="1"/>
  <c r="O200" i="1"/>
  <c r="O201" i="1"/>
  <c r="O202" i="1"/>
  <c r="O203" i="1"/>
  <c r="O204" i="1"/>
  <c r="O205" i="1"/>
  <c r="O206" i="1"/>
  <c r="R206" i="1" s="1"/>
  <c r="O207" i="1"/>
  <c r="O208" i="1"/>
  <c r="R208" i="1" s="1"/>
  <c r="O209" i="1"/>
  <c r="R209" i="1" s="1"/>
  <c r="O210" i="1"/>
  <c r="R210" i="1" s="1"/>
  <c r="O211" i="1"/>
  <c r="R211" i="1" s="1"/>
  <c r="O212" i="1"/>
  <c r="O213" i="1"/>
  <c r="O214" i="1"/>
  <c r="O215" i="1"/>
  <c r="O216" i="1"/>
  <c r="O217" i="1"/>
  <c r="O218" i="1"/>
  <c r="P218" i="1" s="1"/>
  <c r="O219" i="1"/>
  <c r="O220" i="1"/>
  <c r="R220" i="1" s="1"/>
  <c r="O221" i="1"/>
  <c r="R221" i="1" s="1"/>
  <c r="O222" i="1"/>
  <c r="R222" i="1" s="1"/>
  <c r="O223" i="1"/>
  <c r="R223" i="1" s="1"/>
  <c r="O224" i="1"/>
  <c r="R224" i="1" s="1"/>
  <c r="O225" i="1"/>
  <c r="O226" i="1"/>
  <c r="O227" i="1"/>
  <c r="O228" i="1"/>
  <c r="O229" i="1"/>
  <c r="O230" i="1"/>
  <c r="R230" i="1" s="1"/>
  <c r="O231" i="1"/>
  <c r="O232" i="1"/>
  <c r="O233" i="1"/>
  <c r="R233" i="1" s="1"/>
  <c r="O234" i="1"/>
  <c r="R234" i="1" s="1"/>
  <c r="O235" i="1"/>
  <c r="R235" i="1" s="1"/>
  <c r="O236" i="1"/>
  <c r="O237" i="1"/>
  <c r="O238" i="1"/>
  <c r="O239" i="1"/>
  <c r="O240" i="1"/>
  <c r="O241" i="1"/>
  <c r="O242" i="1"/>
  <c r="R242" i="1" s="1"/>
  <c r="O243" i="1"/>
  <c r="O244" i="1"/>
  <c r="R244" i="1" s="1"/>
  <c r="O245" i="1"/>
  <c r="R245" i="1" s="1"/>
  <c r="O246" i="1"/>
  <c r="R246" i="1" s="1"/>
  <c r="O247" i="1"/>
  <c r="R247" i="1" s="1"/>
  <c r="O248" i="1"/>
  <c r="O249" i="1"/>
  <c r="O250" i="1"/>
  <c r="O251" i="1"/>
  <c r="O252" i="1"/>
  <c r="O253" i="1"/>
  <c r="O254" i="1"/>
  <c r="O255" i="1"/>
  <c r="O256" i="1"/>
  <c r="R256" i="1" s="1"/>
  <c r="O257" i="1"/>
  <c r="R257" i="1" s="1"/>
  <c r="O258" i="1"/>
  <c r="R258" i="1" s="1"/>
  <c r="O259" i="1"/>
  <c r="R259" i="1" s="1"/>
  <c r="O260" i="1"/>
  <c r="O261" i="1"/>
  <c r="O262" i="1"/>
  <c r="O263" i="1"/>
  <c r="O264" i="1"/>
  <c r="O265" i="1"/>
  <c r="O266" i="1"/>
  <c r="R266" i="1" s="1"/>
  <c r="O267" i="1"/>
  <c r="O268" i="1"/>
  <c r="R268" i="1" s="1"/>
  <c r="O269" i="1"/>
  <c r="R269" i="1" s="1"/>
  <c r="O270" i="1"/>
  <c r="R270" i="1" s="1"/>
  <c r="O271" i="1"/>
  <c r="R271" i="1" s="1"/>
  <c r="O272" i="1"/>
  <c r="O273" i="1"/>
  <c r="O274" i="1"/>
  <c r="O275" i="1"/>
  <c r="O276" i="1"/>
  <c r="O277" i="1"/>
  <c r="O278" i="1"/>
  <c r="R278" i="1" s="1"/>
  <c r="O279" i="1"/>
  <c r="O280" i="1"/>
  <c r="O281" i="1"/>
  <c r="R281" i="1" s="1"/>
  <c r="O282" i="1"/>
  <c r="R282" i="1" s="1"/>
  <c r="O283" i="1"/>
  <c r="R283" i="1" s="1"/>
  <c r="O284" i="1"/>
  <c r="O285" i="1"/>
  <c r="O286" i="1"/>
  <c r="O287" i="1"/>
  <c r="O288" i="1"/>
  <c r="O289" i="1"/>
  <c r="O290" i="1"/>
  <c r="R290" i="1" s="1"/>
  <c r="O291" i="1"/>
  <c r="O292" i="1"/>
  <c r="R292" i="1" s="1"/>
  <c r="O293" i="1"/>
  <c r="R293" i="1" s="1"/>
  <c r="O294" i="1"/>
  <c r="R294" i="1" s="1"/>
  <c r="O295" i="1"/>
  <c r="O296" i="1"/>
  <c r="O297" i="1"/>
  <c r="O298" i="1"/>
  <c r="O299" i="1"/>
  <c r="O300" i="1"/>
  <c r="O301" i="1"/>
  <c r="O302" i="1"/>
  <c r="R302" i="1" s="1"/>
  <c r="O303" i="1"/>
  <c r="R303" i="1" s="1"/>
  <c r="O304" i="1"/>
  <c r="O305" i="1"/>
  <c r="R305" i="1" s="1"/>
  <c r="O306" i="1"/>
  <c r="R306" i="1" s="1"/>
  <c r="O307" i="1"/>
  <c r="R307" i="1" s="1"/>
  <c r="O308" i="1"/>
  <c r="O309" i="1"/>
  <c r="O310" i="1"/>
  <c r="O311" i="1"/>
  <c r="O312" i="1"/>
  <c r="O313" i="1"/>
  <c r="O314" i="1"/>
  <c r="R314" i="1" s="1"/>
  <c r="O315" i="1"/>
  <c r="O316" i="1"/>
  <c r="P316" i="1" s="1"/>
  <c r="O317" i="1"/>
  <c r="R317" i="1" s="1"/>
  <c r="O318" i="1"/>
  <c r="O319" i="1"/>
  <c r="R319" i="1" s="1"/>
  <c r="O320" i="1"/>
  <c r="O321" i="1"/>
  <c r="O322" i="1"/>
  <c r="O323" i="1"/>
  <c r="O324" i="1"/>
  <c r="O325" i="1"/>
  <c r="O326" i="1"/>
  <c r="R326" i="1" s="1"/>
  <c r="O327" i="1"/>
  <c r="O328" i="1"/>
  <c r="R328" i="1" s="1"/>
  <c r="O329" i="1"/>
  <c r="R329" i="1" s="1"/>
  <c r="O330" i="1"/>
  <c r="R330" i="1" s="1"/>
  <c r="O331" i="1"/>
  <c r="R331" i="1" s="1"/>
  <c r="O332" i="1"/>
  <c r="R332" i="1" s="1"/>
  <c r="O333" i="1"/>
  <c r="O334" i="1"/>
  <c r="O335" i="1"/>
  <c r="O336" i="1"/>
  <c r="O337" i="1"/>
  <c r="O338" i="1"/>
  <c r="R338" i="1" s="1"/>
  <c r="O339" i="1"/>
  <c r="O340" i="1"/>
  <c r="R340" i="1" s="1"/>
  <c r="O341" i="1"/>
  <c r="R341" i="1" s="1"/>
  <c r="O342" i="1"/>
  <c r="R342" i="1" s="1"/>
  <c r="O343" i="1"/>
  <c r="R343" i="1" s="1"/>
  <c r="O344" i="1"/>
  <c r="O345" i="1"/>
  <c r="O346" i="1"/>
  <c r="O347" i="1"/>
  <c r="O348" i="1"/>
  <c r="O349" i="1"/>
  <c r="O350" i="1"/>
  <c r="R350" i="1" s="1"/>
  <c r="O351" i="1"/>
  <c r="O352" i="1"/>
  <c r="O353" i="1"/>
  <c r="R353" i="1" s="1"/>
  <c r="O354" i="1"/>
  <c r="R354" i="1" s="1"/>
  <c r="O355" i="1"/>
  <c r="R355" i="1" s="1"/>
  <c r="O356" i="1"/>
  <c r="O357" i="1"/>
  <c r="O358" i="1"/>
  <c r="O359" i="1"/>
  <c r="O360" i="1"/>
  <c r="O361" i="1"/>
  <c r="O362" i="1"/>
  <c r="R362" i="1" s="1"/>
  <c r="O363" i="1"/>
  <c r="O364" i="1"/>
  <c r="R364" i="1" s="1"/>
  <c r="O365" i="1"/>
  <c r="R365" i="1" s="1"/>
  <c r="O366" i="1"/>
  <c r="R366" i="1" s="1"/>
  <c r="O367" i="1"/>
  <c r="O368" i="1"/>
  <c r="O369" i="1"/>
  <c r="O370" i="1"/>
  <c r="O371" i="1"/>
  <c r="O372" i="1"/>
  <c r="O373" i="1"/>
  <c r="O374" i="1"/>
  <c r="R374" i="1" s="1"/>
  <c r="O375" i="1"/>
  <c r="O376" i="1"/>
  <c r="P376" i="1" s="1"/>
  <c r="O377" i="1"/>
  <c r="R377" i="1" s="1"/>
  <c r="O378" i="1"/>
  <c r="R378" i="1" s="1"/>
  <c r="O379" i="1"/>
  <c r="R379" i="1" s="1"/>
  <c r="O380" i="1"/>
  <c r="R380" i="1" s="1"/>
  <c r="O381" i="1"/>
  <c r="O382" i="1"/>
  <c r="O383" i="1"/>
  <c r="O384" i="1"/>
  <c r="O385" i="1"/>
  <c r="O386" i="1"/>
  <c r="R386" i="1" s="1"/>
  <c r="O387" i="1"/>
  <c r="O388" i="1"/>
  <c r="R388" i="1" s="1"/>
  <c r="O389" i="1"/>
  <c r="R389" i="1" s="1"/>
  <c r="O390" i="1"/>
  <c r="R390" i="1" s="1"/>
  <c r="O391" i="1"/>
  <c r="R391" i="1" s="1"/>
  <c r="O392" i="1"/>
  <c r="O393" i="1"/>
  <c r="O394" i="1"/>
  <c r="O395" i="1"/>
  <c r="O396" i="1"/>
  <c r="O397" i="1"/>
  <c r="O398" i="1"/>
  <c r="R398" i="1" s="1"/>
  <c r="O399" i="1"/>
  <c r="O400" i="1"/>
  <c r="R400" i="1" s="1"/>
  <c r="O401" i="1"/>
  <c r="R401" i="1" s="1"/>
  <c r="O402" i="1"/>
  <c r="R402" i="1" s="1"/>
  <c r="O403" i="1"/>
  <c r="R403" i="1" s="1"/>
  <c r="O404" i="1"/>
  <c r="O405" i="1"/>
  <c r="O406" i="1"/>
  <c r="O407" i="1"/>
  <c r="O408" i="1"/>
  <c r="O409" i="1"/>
  <c r="O410" i="1"/>
  <c r="R410" i="1" s="1"/>
  <c r="O411" i="1"/>
  <c r="O412" i="1"/>
  <c r="R412" i="1" s="1"/>
  <c r="O413" i="1"/>
  <c r="R413" i="1" s="1"/>
  <c r="O414" i="1"/>
  <c r="R414" i="1" s="1"/>
  <c r="O415" i="1"/>
  <c r="R415" i="1" s="1"/>
  <c r="O416" i="1"/>
  <c r="O417" i="1"/>
  <c r="O418" i="1"/>
  <c r="O419" i="1"/>
  <c r="O420" i="1"/>
  <c r="O421" i="1"/>
  <c r="O422" i="1"/>
  <c r="O423" i="1"/>
  <c r="O424" i="1"/>
  <c r="R424" i="1" s="1"/>
  <c r="O425" i="1"/>
  <c r="R425" i="1" s="1"/>
  <c r="O426" i="1"/>
  <c r="R426" i="1" s="1"/>
  <c r="O427" i="1"/>
  <c r="R427" i="1" s="1"/>
  <c r="O428" i="1"/>
  <c r="O429" i="1"/>
  <c r="O430" i="1"/>
  <c r="O431" i="1"/>
  <c r="O432" i="1"/>
  <c r="O433" i="1"/>
  <c r="O434" i="1"/>
  <c r="R434" i="1" s="1"/>
  <c r="O435" i="1"/>
  <c r="O436" i="1"/>
  <c r="O437" i="1"/>
  <c r="R437" i="1" s="1"/>
  <c r="O438" i="1"/>
  <c r="R438" i="1" s="1"/>
  <c r="O439" i="1"/>
  <c r="R439" i="1" s="1"/>
  <c r="O440" i="1"/>
  <c r="O441" i="1"/>
  <c r="O442" i="1"/>
  <c r="O443" i="1"/>
  <c r="O444" i="1"/>
  <c r="O445" i="1"/>
  <c r="O446" i="1"/>
  <c r="R446" i="1" s="1"/>
  <c r="O447" i="1"/>
  <c r="O448" i="1"/>
  <c r="R448" i="1" s="1"/>
  <c r="O449" i="1"/>
  <c r="R449" i="1" s="1"/>
  <c r="O450" i="1"/>
  <c r="R450" i="1" s="1"/>
  <c r="O451" i="1"/>
  <c r="R451" i="1" s="1"/>
  <c r="O452" i="1"/>
  <c r="O453" i="1"/>
  <c r="O454" i="1"/>
  <c r="O455" i="1"/>
  <c r="O456" i="1"/>
  <c r="O457" i="1"/>
  <c r="O458" i="1"/>
  <c r="R458" i="1" s="1"/>
  <c r="O459" i="1"/>
  <c r="R459" i="1" s="1"/>
  <c r="O460" i="1"/>
  <c r="R460" i="1" s="1"/>
  <c r="O461" i="1"/>
  <c r="R461" i="1" s="1"/>
  <c r="O462" i="1"/>
  <c r="R462" i="1" s="1"/>
  <c r="O463" i="1"/>
  <c r="R463" i="1" s="1"/>
  <c r="O464" i="1"/>
  <c r="O465" i="1"/>
  <c r="O466" i="1"/>
  <c r="O467" i="1"/>
  <c r="O468" i="1"/>
  <c r="O469" i="1"/>
  <c r="O470" i="1"/>
  <c r="R470" i="1" s="1"/>
  <c r="O471" i="1"/>
  <c r="O472" i="1"/>
  <c r="R472" i="1" s="1"/>
  <c r="O473" i="1"/>
  <c r="R473" i="1" s="1"/>
  <c r="O474" i="1"/>
  <c r="R474" i="1" s="1"/>
  <c r="O475" i="1"/>
  <c r="R475" i="1" s="1"/>
  <c r="O476" i="1"/>
  <c r="O477" i="1"/>
  <c r="O478" i="1"/>
  <c r="O479" i="1"/>
  <c r="O480" i="1"/>
  <c r="O481" i="1"/>
  <c r="O482" i="1"/>
  <c r="R482" i="1" s="1"/>
  <c r="O483" i="1"/>
  <c r="O484" i="1"/>
  <c r="O485" i="1"/>
  <c r="O486" i="1"/>
  <c r="R486" i="1" s="1"/>
  <c r="O487" i="1"/>
  <c r="O488" i="1"/>
  <c r="R488" i="1" s="1"/>
  <c r="O489" i="1"/>
  <c r="O490" i="1"/>
  <c r="O491" i="1"/>
  <c r="O492" i="1"/>
  <c r="O493" i="1"/>
  <c r="O494" i="1"/>
  <c r="R494" i="1" s="1"/>
  <c r="O495" i="1"/>
  <c r="O496" i="1"/>
  <c r="R496" i="1" s="1"/>
  <c r="O497" i="1"/>
  <c r="R497" i="1" s="1"/>
  <c r="O498" i="1"/>
  <c r="R498" i="1" s="1"/>
  <c r="O499" i="1"/>
  <c r="R499" i="1" s="1"/>
  <c r="O500" i="1"/>
  <c r="O501" i="1"/>
  <c r="O502" i="1"/>
  <c r="O503" i="1"/>
  <c r="O504" i="1"/>
  <c r="O505" i="1"/>
  <c r="O506" i="1"/>
  <c r="R506" i="1" s="1"/>
  <c r="O507" i="1"/>
  <c r="O508" i="1"/>
  <c r="R508" i="1" s="1"/>
  <c r="O509" i="1"/>
  <c r="R509" i="1" s="1"/>
  <c r="O510" i="1"/>
  <c r="R510" i="1" s="1"/>
  <c r="O511" i="1"/>
  <c r="R511" i="1" s="1"/>
  <c r="O512" i="1"/>
  <c r="O513" i="1"/>
  <c r="O514" i="1"/>
  <c r="O515" i="1"/>
  <c r="O516" i="1"/>
  <c r="O517" i="1"/>
  <c r="O518" i="1"/>
  <c r="R518" i="1" s="1"/>
  <c r="O519" i="1"/>
  <c r="O520" i="1"/>
  <c r="O521" i="1"/>
  <c r="R521" i="1" s="1"/>
  <c r="O522" i="1"/>
  <c r="R522" i="1" s="1"/>
  <c r="O523" i="1"/>
  <c r="R523" i="1" s="1"/>
  <c r="O524" i="1"/>
  <c r="O525" i="1"/>
  <c r="O526" i="1"/>
  <c r="O527" i="1"/>
  <c r="O528" i="1"/>
  <c r="O529" i="1"/>
  <c r="O530" i="1"/>
  <c r="R530" i="1" s="1"/>
  <c r="O531" i="1"/>
  <c r="O532" i="1"/>
  <c r="R532" i="1" s="1"/>
  <c r="O533" i="1"/>
  <c r="R533" i="1" s="1"/>
  <c r="O534" i="1"/>
  <c r="R534" i="1" s="1"/>
  <c r="O535" i="1"/>
  <c r="R535" i="1" s="1"/>
  <c r="O536" i="1"/>
  <c r="R536" i="1" s="1"/>
  <c r="O537" i="1"/>
  <c r="O538" i="1"/>
  <c r="O539" i="1"/>
  <c r="O540" i="1"/>
  <c r="O541" i="1"/>
  <c r="O542" i="1"/>
  <c r="R542" i="1" s="1"/>
  <c r="O543" i="1"/>
  <c r="O544" i="1"/>
  <c r="O545" i="1"/>
  <c r="R545" i="1" s="1"/>
  <c r="O546" i="1"/>
  <c r="R546" i="1" s="1"/>
  <c r="O547" i="1"/>
  <c r="R547" i="1" s="1"/>
  <c r="O548" i="1"/>
  <c r="O549" i="1"/>
  <c r="O550" i="1"/>
  <c r="O551" i="1"/>
  <c r="O552" i="1"/>
  <c r="O553" i="1"/>
  <c r="O554" i="1"/>
  <c r="P554" i="1" s="1"/>
  <c r="O555" i="1"/>
  <c r="O556" i="1"/>
  <c r="R556" i="1" s="1"/>
  <c r="O557" i="1"/>
  <c r="R557" i="1" s="1"/>
  <c r="O558" i="1"/>
  <c r="R558" i="1" s="1"/>
  <c r="O559" i="1"/>
  <c r="R559" i="1" s="1"/>
  <c r="O560" i="1"/>
  <c r="O561" i="1"/>
  <c r="O562" i="1"/>
  <c r="O563" i="1"/>
  <c r="O564" i="1"/>
  <c r="O565" i="1"/>
  <c r="O566" i="1"/>
  <c r="R566" i="1" s="1"/>
  <c r="O567" i="1"/>
  <c r="O568" i="1"/>
  <c r="O569" i="1"/>
  <c r="R569" i="1" s="1"/>
  <c r="O570" i="1"/>
  <c r="R570" i="1" s="1"/>
  <c r="O571" i="1"/>
  <c r="R571" i="1" s="1"/>
  <c r="O572" i="1"/>
  <c r="O573" i="1"/>
  <c r="O574" i="1"/>
  <c r="O575" i="1"/>
  <c r="O576" i="1"/>
  <c r="O577" i="1"/>
  <c r="O578" i="1"/>
  <c r="R578" i="1" s="1"/>
  <c r="O579" i="1"/>
  <c r="O580" i="1"/>
  <c r="R580" i="1" s="1"/>
  <c r="O581" i="1"/>
  <c r="R581" i="1" s="1"/>
  <c r="O582" i="1"/>
  <c r="R582" i="1" s="1"/>
  <c r="O583" i="1"/>
  <c r="R583" i="1" s="1"/>
  <c r="O584" i="1"/>
  <c r="O585" i="1"/>
  <c r="O586" i="1"/>
  <c r="O587" i="1"/>
  <c r="O588" i="1"/>
  <c r="O589" i="1"/>
  <c r="O590" i="1"/>
  <c r="R590" i="1" s="1"/>
  <c r="O591" i="1"/>
  <c r="O592" i="1"/>
  <c r="O593" i="1"/>
  <c r="R593" i="1" s="1"/>
  <c r="O594" i="1"/>
  <c r="R594" i="1" s="1"/>
  <c r="O595" i="1"/>
  <c r="R595" i="1" s="1"/>
  <c r="O596" i="1"/>
  <c r="O597" i="1"/>
  <c r="O598" i="1"/>
  <c r="O599" i="1"/>
  <c r="O600" i="1"/>
  <c r="O601" i="1"/>
  <c r="O602" i="1"/>
  <c r="R602" i="1" s="1"/>
  <c r="O603" i="1"/>
  <c r="O604" i="1"/>
  <c r="O605" i="1"/>
  <c r="R605" i="1" s="1"/>
  <c r="O606" i="1"/>
  <c r="R606" i="1" s="1"/>
  <c r="O607" i="1"/>
  <c r="O608" i="1"/>
  <c r="O609" i="1"/>
  <c r="O610" i="1"/>
  <c r="O611" i="1"/>
  <c r="O612" i="1"/>
  <c r="O613" i="1"/>
  <c r="O614" i="1"/>
  <c r="R614" i="1" s="1"/>
  <c r="O615" i="1"/>
  <c r="O616" i="1"/>
  <c r="R616" i="1" s="1"/>
  <c r="O617" i="1"/>
  <c r="R617" i="1" s="1"/>
  <c r="O618" i="1"/>
  <c r="R618" i="1" s="1"/>
  <c r="O619" i="1"/>
  <c r="R619" i="1" s="1"/>
  <c r="O620" i="1"/>
  <c r="O621" i="1"/>
  <c r="O622" i="1"/>
  <c r="O623" i="1"/>
  <c r="O624" i="1"/>
  <c r="O625" i="1"/>
  <c r="O626" i="1"/>
  <c r="R626" i="1" s="1"/>
  <c r="O627" i="1"/>
  <c r="O628" i="1"/>
  <c r="R628" i="1" s="1"/>
  <c r="O629" i="1"/>
  <c r="R629" i="1" s="1"/>
  <c r="O630" i="1"/>
  <c r="R630" i="1" s="1"/>
  <c r="O631" i="1"/>
  <c r="R631" i="1" s="1"/>
  <c r="O632" i="1"/>
  <c r="O633" i="1"/>
  <c r="O634" i="1"/>
  <c r="O635" i="1"/>
  <c r="O636" i="1"/>
  <c r="O637" i="1"/>
  <c r="O638" i="1"/>
  <c r="R638" i="1" s="1"/>
  <c r="O639" i="1"/>
  <c r="O640" i="1"/>
  <c r="R640" i="1" s="1"/>
  <c r="O641" i="1"/>
  <c r="R641" i="1" s="1"/>
  <c r="O642" i="1"/>
  <c r="R642" i="1" s="1"/>
  <c r="O643" i="1"/>
  <c r="R643" i="1" s="1"/>
  <c r="O644" i="1"/>
  <c r="R644" i="1" s="1"/>
  <c r="O645" i="1"/>
  <c r="O646" i="1"/>
  <c r="O647" i="1"/>
  <c r="O648" i="1"/>
  <c r="O649" i="1"/>
  <c r="O650" i="1"/>
  <c r="R650" i="1" s="1"/>
  <c r="O651" i="1"/>
  <c r="O652" i="1"/>
  <c r="R652" i="1" s="1"/>
  <c r="O653" i="1"/>
  <c r="R653" i="1" s="1"/>
  <c r="O654" i="1"/>
  <c r="R654" i="1" s="1"/>
  <c r="O655" i="1"/>
  <c r="R655" i="1" s="1"/>
  <c r="O656" i="1"/>
  <c r="O657" i="1"/>
  <c r="O658" i="1"/>
  <c r="O659" i="1"/>
  <c r="O660" i="1"/>
  <c r="O661" i="1"/>
  <c r="O662" i="1"/>
  <c r="R662" i="1" s="1"/>
  <c r="O663" i="1"/>
  <c r="O664" i="1"/>
  <c r="R664" i="1" s="1"/>
  <c r="O665" i="1"/>
  <c r="R665" i="1" s="1"/>
  <c r="O666" i="1"/>
  <c r="R666" i="1" s="1"/>
  <c r="O667" i="1"/>
  <c r="R667" i="1" s="1"/>
  <c r="O668" i="1"/>
  <c r="O669" i="1"/>
  <c r="O670" i="1"/>
  <c r="O671" i="1"/>
  <c r="O672" i="1"/>
  <c r="O673" i="1"/>
  <c r="O674" i="1"/>
  <c r="R674" i="1" s="1"/>
  <c r="O675" i="1"/>
  <c r="O676" i="1"/>
  <c r="O677" i="1"/>
  <c r="R677" i="1" s="1"/>
  <c r="O678" i="1"/>
  <c r="R678" i="1" s="1"/>
  <c r="O679" i="1"/>
  <c r="R679" i="1" s="1"/>
  <c r="O680" i="1"/>
  <c r="O681" i="1"/>
  <c r="O682" i="1"/>
  <c r="O683" i="1"/>
  <c r="O684" i="1"/>
  <c r="O685" i="1"/>
  <c r="O686" i="1"/>
  <c r="R686" i="1" s="1"/>
  <c r="O687" i="1"/>
  <c r="O688" i="1"/>
  <c r="R688" i="1" s="1"/>
  <c r="O689" i="1"/>
  <c r="R689" i="1" s="1"/>
  <c r="O690" i="1"/>
  <c r="R690" i="1" s="1"/>
  <c r="O691" i="1"/>
  <c r="R691" i="1" s="1"/>
  <c r="O692" i="1"/>
  <c r="O693" i="1"/>
  <c r="O694" i="1"/>
  <c r="O695" i="1"/>
  <c r="O696" i="1"/>
  <c r="O697" i="1"/>
  <c r="O698" i="1"/>
  <c r="R698" i="1" s="1"/>
  <c r="O699" i="1"/>
  <c r="O700" i="1"/>
  <c r="R700" i="1" s="1"/>
  <c r="O701" i="1"/>
  <c r="R701" i="1" s="1"/>
  <c r="O702" i="1"/>
  <c r="R702" i="1" s="1"/>
  <c r="O703" i="1"/>
  <c r="R703" i="1" s="1"/>
  <c r="O704" i="1"/>
  <c r="O705" i="1"/>
  <c r="O706" i="1"/>
  <c r="O707" i="1"/>
  <c r="O708" i="1"/>
  <c r="O709" i="1"/>
  <c r="O710" i="1"/>
  <c r="R710" i="1" s="1"/>
  <c r="O711" i="1"/>
  <c r="O712" i="1"/>
  <c r="R712" i="1" s="1"/>
  <c r="O713" i="1"/>
  <c r="R713" i="1" s="1"/>
  <c r="O714" i="1"/>
  <c r="R714" i="1" s="1"/>
  <c r="O715" i="1"/>
  <c r="O716" i="1"/>
  <c r="O717" i="1"/>
  <c r="O718" i="1"/>
  <c r="O719" i="1"/>
  <c r="O720" i="1"/>
  <c r="O721" i="1"/>
  <c r="O722" i="1"/>
  <c r="R722" i="1" s="1"/>
  <c r="O723" i="1"/>
  <c r="O724" i="1"/>
  <c r="R724" i="1" s="1"/>
  <c r="O725" i="1"/>
  <c r="R725" i="1" s="1"/>
  <c r="O726" i="1"/>
  <c r="R726" i="1" s="1"/>
  <c r="O727" i="1"/>
  <c r="R727" i="1" s="1"/>
  <c r="O728" i="1"/>
  <c r="O729" i="1"/>
  <c r="O730" i="1"/>
  <c r="O731" i="1"/>
  <c r="O732" i="1"/>
  <c r="O733" i="1"/>
  <c r="O734" i="1"/>
  <c r="R734" i="1" s="1"/>
  <c r="O735" i="1"/>
  <c r="O736" i="1"/>
  <c r="R736" i="1" s="1"/>
  <c r="O737" i="1"/>
  <c r="R737" i="1" s="1"/>
  <c r="O738" i="1"/>
  <c r="R738" i="1" s="1"/>
  <c r="O739" i="1"/>
  <c r="R739" i="1" s="1"/>
  <c r="O740" i="1"/>
  <c r="O741" i="1"/>
  <c r="O742" i="1"/>
  <c r="O743" i="1"/>
  <c r="O744" i="1"/>
  <c r="O745" i="1"/>
  <c r="O746" i="1"/>
  <c r="R746" i="1" s="1"/>
  <c r="O747" i="1"/>
  <c r="O748" i="1"/>
  <c r="R748" i="1" s="1"/>
  <c r="O749" i="1"/>
  <c r="R749" i="1" s="1"/>
  <c r="O750" i="1"/>
  <c r="R750" i="1" s="1"/>
  <c r="O751" i="1"/>
  <c r="R751" i="1" s="1"/>
  <c r="O752" i="1"/>
  <c r="O753" i="1"/>
  <c r="O754" i="1"/>
  <c r="O755" i="1"/>
  <c r="O756" i="1"/>
  <c r="O757" i="1"/>
  <c r="O758" i="1"/>
  <c r="R758" i="1" s="1"/>
  <c r="O759" i="1"/>
  <c r="O760" i="1"/>
  <c r="R760" i="1" s="1"/>
  <c r="O761" i="1"/>
  <c r="R761" i="1" s="1"/>
  <c r="O762" i="1"/>
  <c r="R762" i="1" s="1"/>
  <c r="O763" i="1"/>
  <c r="R763" i="1" s="1"/>
  <c r="O764" i="1"/>
  <c r="O765" i="1"/>
  <c r="O766" i="1"/>
  <c r="O767" i="1"/>
  <c r="O768" i="1"/>
  <c r="O769" i="1"/>
  <c r="O770" i="1"/>
  <c r="R770" i="1" s="1"/>
  <c r="O771" i="1"/>
  <c r="O772" i="1"/>
  <c r="R772" i="1" s="1"/>
  <c r="O773" i="1"/>
  <c r="R773" i="1" s="1"/>
  <c r="O774" i="1"/>
  <c r="R774" i="1" s="1"/>
  <c r="O775" i="1"/>
  <c r="R775" i="1" s="1"/>
  <c r="O776" i="1"/>
  <c r="O777" i="1"/>
  <c r="O778" i="1"/>
  <c r="O779" i="1"/>
  <c r="O780" i="1"/>
  <c r="O781" i="1"/>
  <c r="O782" i="1"/>
  <c r="R782" i="1" s="1"/>
  <c r="O783" i="1"/>
  <c r="O784" i="1"/>
  <c r="R784" i="1" s="1"/>
  <c r="O785" i="1"/>
  <c r="R785" i="1" s="1"/>
  <c r="O786" i="1"/>
  <c r="R786" i="1" s="1"/>
  <c r="O787" i="1"/>
  <c r="R787" i="1" s="1"/>
  <c r="O788" i="1"/>
  <c r="O789" i="1"/>
  <c r="O790" i="1"/>
  <c r="O791" i="1"/>
  <c r="O792" i="1"/>
  <c r="O793" i="1"/>
  <c r="O794" i="1"/>
  <c r="R794" i="1" s="1"/>
  <c r="O795" i="1"/>
  <c r="O796" i="1"/>
  <c r="R796" i="1" s="1"/>
  <c r="O797" i="1"/>
  <c r="R797" i="1" s="1"/>
  <c r="O798" i="1"/>
  <c r="R798" i="1" s="1"/>
  <c r="O799" i="1"/>
  <c r="O800" i="1"/>
  <c r="R800" i="1" s="1"/>
  <c r="O801" i="1"/>
  <c r="O802" i="1"/>
  <c r="O803" i="1"/>
  <c r="O804" i="1"/>
  <c r="O805" i="1"/>
  <c r="O806" i="1"/>
  <c r="R806" i="1" s="1"/>
  <c r="O807" i="1"/>
  <c r="O808" i="1"/>
  <c r="O809" i="1"/>
  <c r="R809" i="1" s="1"/>
  <c r="O810" i="1"/>
  <c r="R810" i="1" s="1"/>
  <c r="O811" i="1"/>
  <c r="R811" i="1" s="1"/>
  <c r="O812" i="1"/>
  <c r="O813" i="1"/>
  <c r="O814" i="1"/>
  <c r="O815" i="1"/>
  <c r="O816" i="1"/>
  <c r="O817" i="1"/>
  <c r="O818" i="1"/>
  <c r="R818" i="1" s="1"/>
  <c r="O819" i="1"/>
  <c r="O820" i="1"/>
  <c r="R820" i="1" s="1"/>
  <c r="O821" i="1"/>
  <c r="R821" i="1" s="1"/>
  <c r="O822" i="1"/>
  <c r="R822" i="1" s="1"/>
  <c r="O823" i="1"/>
  <c r="R823" i="1" s="1"/>
  <c r="O824" i="1"/>
  <c r="O825" i="1"/>
  <c r="O826" i="1"/>
  <c r="O827" i="1"/>
  <c r="O828" i="1"/>
  <c r="O829" i="1"/>
  <c r="O830" i="1"/>
  <c r="R830" i="1" s="1"/>
  <c r="O831" i="1"/>
  <c r="O832" i="1"/>
  <c r="R832" i="1" s="1"/>
  <c r="O833" i="1"/>
  <c r="R833" i="1" s="1"/>
  <c r="O834" i="1"/>
  <c r="R834" i="1" s="1"/>
  <c r="O835" i="1"/>
  <c r="R835" i="1" s="1"/>
  <c r="O836" i="1"/>
  <c r="O837" i="1"/>
  <c r="O838" i="1"/>
  <c r="O839" i="1"/>
  <c r="O840" i="1"/>
  <c r="O841" i="1"/>
  <c r="O842" i="1"/>
  <c r="R842" i="1" s="1"/>
  <c r="O843" i="1"/>
  <c r="O844" i="1"/>
  <c r="R844" i="1" s="1"/>
  <c r="O845" i="1"/>
  <c r="R845" i="1" s="1"/>
  <c r="O846" i="1"/>
  <c r="R846" i="1" s="1"/>
  <c r="O847" i="1"/>
  <c r="O848" i="1"/>
  <c r="O849" i="1"/>
  <c r="O850" i="1"/>
  <c r="O851" i="1"/>
  <c r="O852" i="1"/>
  <c r="O853" i="1"/>
  <c r="O854" i="1"/>
  <c r="R854" i="1" s="1"/>
  <c r="O855" i="1"/>
  <c r="O856" i="1"/>
  <c r="R856" i="1" s="1"/>
  <c r="O857" i="1"/>
  <c r="R857" i="1" s="1"/>
  <c r="O858" i="1"/>
  <c r="R858" i="1" s="1"/>
  <c r="O859" i="1"/>
  <c r="R859" i="1" s="1"/>
  <c r="O860" i="1"/>
  <c r="O861" i="1"/>
  <c r="O862" i="1"/>
  <c r="O863" i="1"/>
  <c r="O864" i="1"/>
  <c r="O865" i="1"/>
  <c r="O866" i="1"/>
  <c r="R866" i="1" s="1"/>
  <c r="O867" i="1"/>
  <c r="O868" i="1"/>
  <c r="P868" i="1" s="1"/>
  <c r="O869" i="1"/>
  <c r="O870" i="1"/>
  <c r="R870" i="1" s="1"/>
  <c r="O871" i="1"/>
  <c r="R871" i="1" s="1"/>
  <c r="O872" i="1"/>
  <c r="O873" i="1"/>
  <c r="O874" i="1"/>
  <c r="O875" i="1"/>
  <c r="O876" i="1"/>
  <c r="O877" i="1"/>
  <c r="O878" i="1"/>
  <c r="R878" i="1" s="1"/>
  <c r="O879" i="1"/>
  <c r="O880" i="1"/>
  <c r="R880" i="1" s="1"/>
  <c r="O881" i="1"/>
  <c r="R881" i="1" s="1"/>
  <c r="O882" i="1"/>
  <c r="R882" i="1" s="1"/>
  <c r="O883" i="1"/>
  <c r="R883" i="1" s="1"/>
  <c r="O884" i="1"/>
  <c r="O885" i="1"/>
  <c r="O886" i="1"/>
  <c r="O887" i="1"/>
  <c r="O888" i="1"/>
  <c r="O889" i="1"/>
  <c r="O890" i="1"/>
  <c r="R890" i="1" s="1"/>
  <c r="O891" i="1"/>
  <c r="O892" i="1"/>
  <c r="R892" i="1" s="1"/>
  <c r="O893" i="1"/>
  <c r="R893" i="1" s="1"/>
  <c r="O894" i="1"/>
  <c r="R894" i="1" s="1"/>
  <c r="O895" i="1"/>
  <c r="R895" i="1" s="1"/>
  <c r="O896" i="1"/>
  <c r="O897" i="1"/>
  <c r="O898" i="1"/>
  <c r="O899" i="1"/>
  <c r="O900" i="1"/>
  <c r="O901" i="1"/>
  <c r="O902" i="1"/>
  <c r="R902" i="1" s="1"/>
  <c r="O903" i="1"/>
  <c r="O904" i="1"/>
  <c r="R904" i="1" s="1"/>
  <c r="O905" i="1"/>
  <c r="R905" i="1" s="1"/>
  <c r="O906" i="1"/>
  <c r="R906" i="1" s="1"/>
  <c r="O907" i="1"/>
  <c r="R907" i="1" s="1"/>
  <c r="O908" i="1"/>
  <c r="O909" i="1"/>
  <c r="O910" i="1"/>
  <c r="O911" i="1"/>
  <c r="O912" i="1"/>
  <c r="O913" i="1"/>
  <c r="O914" i="1"/>
  <c r="R914" i="1" s="1"/>
  <c r="O915" i="1"/>
  <c r="O916" i="1"/>
  <c r="R916" i="1" s="1"/>
  <c r="O917" i="1"/>
  <c r="R917" i="1" s="1"/>
  <c r="O918" i="1"/>
  <c r="R918" i="1" s="1"/>
  <c r="O919" i="1"/>
  <c r="R919" i="1" s="1"/>
  <c r="O920" i="1"/>
  <c r="O921" i="1"/>
  <c r="O922" i="1"/>
  <c r="O923" i="1"/>
  <c r="O924" i="1"/>
  <c r="O925" i="1"/>
  <c r="O926" i="1"/>
  <c r="R926" i="1" s="1"/>
  <c r="O927" i="1"/>
  <c r="R927" i="1" s="1"/>
  <c r="O928" i="1"/>
  <c r="R928" i="1" s="1"/>
  <c r="O929" i="1"/>
  <c r="R929" i="1" s="1"/>
  <c r="O930" i="1"/>
  <c r="R930" i="1" s="1"/>
  <c r="O931" i="1"/>
  <c r="R931" i="1" s="1"/>
  <c r="O932" i="1"/>
  <c r="O933" i="1"/>
  <c r="O934" i="1"/>
  <c r="O935" i="1"/>
  <c r="O936" i="1"/>
  <c r="O937" i="1"/>
  <c r="O938" i="1"/>
  <c r="R938" i="1" s="1"/>
  <c r="O939" i="1"/>
  <c r="O940" i="1"/>
  <c r="R940" i="1" s="1"/>
  <c r="O941" i="1"/>
  <c r="R941" i="1" s="1"/>
  <c r="O942" i="1"/>
  <c r="R942" i="1" s="1"/>
  <c r="O943" i="1"/>
  <c r="R943" i="1" s="1"/>
  <c r="O944" i="1"/>
  <c r="O945" i="1"/>
  <c r="O946" i="1"/>
  <c r="O947" i="1"/>
  <c r="O948" i="1"/>
  <c r="O949" i="1"/>
  <c r="O950" i="1"/>
  <c r="R950" i="1" s="1"/>
  <c r="O951" i="1"/>
  <c r="O952" i="1"/>
  <c r="R952" i="1" s="1"/>
  <c r="O953" i="1"/>
  <c r="R953" i="1" s="1"/>
  <c r="O954" i="1"/>
  <c r="R954" i="1" s="1"/>
  <c r="O955" i="1"/>
  <c r="O956" i="1"/>
  <c r="R956" i="1" s="1"/>
  <c r="O957" i="1"/>
  <c r="O958" i="1"/>
  <c r="O959" i="1"/>
  <c r="O960" i="1"/>
  <c r="O961" i="1"/>
  <c r="O962" i="1"/>
  <c r="R962" i="1" s="1"/>
  <c r="O963" i="1"/>
  <c r="O964" i="1"/>
  <c r="R964" i="1" s="1"/>
  <c r="O965" i="1"/>
  <c r="R965" i="1" s="1"/>
  <c r="O966" i="1"/>
  <c r="R966" i="1" s="1"/>
  <c r="O967" i="1"/>
  <c r="R967" i="1" s="1"/>
  <c r="O968" i="1"/>
  <c r="O969" i="1"/>
  <c r="O970" i="1"/>
  <c r="O971" i="1"/>
  <c r="O972" i="1"/>
  <c r="O973" i="1"/>
  <c r="O974" i="1"/>
  <c r="R974" i="1" s="1"/>
  <c r="O975" i="1"/>
  <c r="O976" i="1"/>
  <c r="O977" i="1"/>
  <c r="R977" i="1" s="1"/>
  <c r="O978" i="1"/>
  <c r="R978" i="1" s="1"/>
  <c r="O979" i="1"/>
  <c r="R979" i="1" s="1"/>
  <c r="O980" i="1"/>
  <c r="O981" i="1"/>
  <c r="O982" i="1"/>
  <c r="O983" i="1"/>
  <c r="O984" i="1"/>
  <c r="O985" i="1"/>
  <c r="O986" i="1"/>
  <c r="R986" i="1" s="1"/>
  <c r="O987" i="1"/>
  <c r="O988" i="1"/>
  <c r="R988" i="1" s="1"/>
  <c r="O989" i="1"/>
  <c r="R989" i="1" s="1"/>
  <c r="O990" i="1"/>
  <c r="R990" i="1" s="1"/>
  <c r="O991" i="1"/>
  <c r="R991" i="1" s="1"/>
  <c r="O992" i="1"/>
  <c r="O993" i="1"/>
  <c r="O994" i="1"/>
  <c r="O995" i="1"/>
  <c r="O996" i="1"/>
  <c r="O997" i="1"/>
  <c r="O998" i="1"/>
  <c r="R998" i="1" s="1"/>
  <c r="O999" i="1"/>
  <c r="O1000" i="1"/>
  <c r="R1000" i="1" s="1"/>
  <c r="O1001" i="1"/>
  <c r="R1001" i="1" s="1"/>
  <c r="O1002" i="1"/>
  <c r="R1002" i="1" s="1"/>
  <c r="O1003" i="1"/>
  <c r="R1003" i="1" s="1"/>
  <c r="O1004" i="1"/>
  <c r="O1005" i="1"/>
  <c r="O1006" i="1"/>
  <c r="O1007" i="1"/>
  <c r="O1008" i="1"/>
  <c r="O1009" i="1"/>
  <c r="O1010" i="1"/>
  <c r="R1010" i="1" s="1"/>
  <c r="O1011" i="1"/>
  <c r="O1012" i="1"/>
  <c r="P1012" i="1" s="1"/>
  <c r="O1013" i="1"/>
  <c r="R1013" i="1" s="1"/>
  <c r="O1014" i="1"/>
  <c r="R1014" i="1" s="1"/>
  <c r="O1015" i="1"/>
  <c r="R1015" i="1" s="1"/>
  <c r="O1016" i="1"/>
  <c r="O1017" i="1"/>
  <c r="O1018" i="1"/>
  <c r="O1019" i="1"/>
  <c r="O1020" i="1"/>
  <c r="O1021" i="1"/>
  <c r="O1022" i="1"/>
  <c r="R1022" i="1" s="1"/>
  <c r="O1023" i="1"/>
  <c r="O1024" i="1"/>
  <c r="R1024" i="1" s="1"/>
  <c r="O1025" i="1"/>
  <c r="R1025" i="1" s="1"/>
  <c r="O1026" i="1"/>
  <c r="R1026" i="1" s="1"/>
  <c r="O1027" i="1"/>
  <c r="R1027" i="1" s="1"/>
  <c r="O1028" i="1"/>
  <c r="O1029" i="1"/>
  <c r="O1030" i="1"/>
  <c r="O1031" i="1"/>
  <c r="O1032" i="1"/>
  <c r="O1033" i="1"/>
  <c r="O1034" i="1"/>
  <c r="R1034" i="1" s="1"/>
  <c r="O1035" i="1"/>
  <c r="R1035" i="1" s="1"/>
  <c r="O1036" i="1"/>
  <c r="R1036" i="1" s="1"/>
  <c r="O1037" i="1"/>
  <c r="R1037" i="1" s="1"/>
  <c r="O1038" i="1"/>
  <c r="R1038" i="1" s="1"/>
  <c r="O1039" i="1"/>
  <c r="R1039" i="1" s="1"/>
  <c r="O1040" i="1"/>
  <c r="O1041" i="1"/>
  <c r="O1042" i="1"/>
  <c r="O1043" i="1"/>
  <c r="O1044" i="1"/>
  <c r="O1045" i="1"/>
  <c r="O1046" i="1"/>
  <c r="R1046" i="1" s="1"/>
  <c r="O1047" i="1"/>
  <c r="O1048" i="1"/>
  <c r="R1048" i="1" s="1"/>
  <c r="O1049" i="1"/>
  <c r="R1049" i="1" s="1"/>
  <c r="O1050" i="1"/>
  <c r="R1050" i="1" s="1"/>
  <c r="O1051" i="1"/>
  <c r="R1051" i="1" s="1"/>
  <c r="O1052" i="1"/>
  <c r="O1053" i="1"/>
  <c r="O1054" i="1"/>
  <c r="O1055" i="1"/>
  <c r="O1056" i="1"/>
  <c r="O1057" i="1"/>
  <c r="O1058" i="1"/>
  <c r="R1058" i="1" s="1"/>
  <c r="O1059" i="1"/>
  <c r="O1060" i="1"/>
  <c r="R1060" i="1" s="1"/>
  <c r="O1061" i="1"/>
  <c r="R1061" i="1" s="1"/>
  <c r="O1062" i="1"/>
  <c r="R1062" i="1" s="1"/>
  <c r="O1063" i="1"/>
  <c r="R1063" i="1" s="1"/>
  <c r="O1064" i="1"/>
  <c r="O1065" i="1"/>
  <c r="O1066" i="1"/>
  <c r="O1067" i="1"/>
  <c r="O1068" i="1"/>
  <c r="O1069" i="1"/>
  <c r="O1070" i="1"/>
  <c r="R1070" i="1" s="1"/>
  <c r="O1071" i="1"/>
  <c r="O1072" i="1"/>
  <c r="R1072" i="1" s="1"/>
  <c r="O1073" i="1"/>
  <c r="R1073" i="1" s="1"/>
  <c r="O1074" i="1"/>
  <c r="R1074" i="1" s="1"/>
  <c r="O1075" i="1"/>
  <c r="R1075" i="1" s="1"/>
  <c r="O1076" i="1"/>
  <c r="R1076" i="1" s="1"/>
  <c r="O1077" i="1"/>
  <c r="O1078" i="1"/>
  <c r="O1079" i="1"/>
  <c r="O1080" i="1"/>
  <c r="O1081" i="1"/>
  <c r="O1082" i="1"/>
  <c r="R1082" i="1" s="1"/>
  <c r="O1083" i="1"/>
  <c r="O1084" i="1"/>
  <c r="R1084" i="1" s="1"/>
  <c r="O1085" i="1"/>
  <c r="R1085" i="1" s="1"/>
  <c r="O1086" i="1"/>
  <c r="R1086" i="1" s="1"/>
  <c r="O1087" i="1"/>
  <c r="R1087" i="1" s="1"/>
  <c r="O1088" i="1"/>
  <c r="O1089" i="1"/>
  <c r="O1090" i="1"/>
  <c r="O1091" i="1"/>
  <c r="O1092" i="1"/>
  <c r="O1093" i="1"/>
  <c r="O1094" i="1"/>
  <c r="R1094" i="1" s="1"/>
  <c r="O1095" i="1"/>
  <c r="O1096" i="1"/>
  <c r="R1096" i="1" s="1"/>
  <c r="O1097" i="1"/>
  <c r="R1097" i="1" s="1"/>
  <c r="O1098" i="1"/>
  <c r="R1098" i="1" s="1"/>
  <c r="O1099" i="1"/>
  <c r="R1099" i="1" s="1"/>
  <c r="O1100" i="1"/>
  <c r="O1101" i="1"/>
  <c r="O1102" i="1"/>
  <c r="O1103" i="1"/>
  <c r="O1104" i="1"/>
  <c r="O1105" i="1"/>
  <c r="O1106" i="1"/>
  <c r="O1107" i="1"/>
  <c r="O1108" i="1"/>
  <c r="R1108" i="1" s="1"/>
  <c r="O1109" i="1"/>
  <c r="R1109" i="1" s="1"/>
  <c r="O1110" i="1"/>
  <c r="R1110" i="1" s="1"/>
  <c r="O1111" i="1"/>
  <c r="R1111" i="1" s="1"/>
  <c r="O1112" i="1"/>
  <c r="O1113" i="1"/>
  <c r="O1114" i="1"/>
  <c r="O1115" i="1"/>
  <c r="O1116" i="1"/>
  <c r="O1117" i="1"/>
  <c r="O1118" i="1"/>
  <c r="R1118" i="1" s="1"/>
  <c r="O1119" i="1"/>
  <c r="O1120" i="1"/>
  <c r="R1120" i="1" s="1"/>
  <c r="O1121" i="1"/>
  <c r="R1121" i="1" s="1"/>
  <c r="O1122" i="1"/>
  <c r="R1122" i="1" s="1"/>
  <c r="O1123" i="1"/>
  <c r="R1123" i="1" s="1"/>
  <c r="O1124" i="1"/>
  <c r="O1125" i="1"/>
  <c r="O1126" i="1"/>
  <c r="O1127" i="1"/>
  <c r="O1128" i="1"/>
  <c r="O1129" i="1"/>
  <c r="O1130" i="1"/>
  <c r="R1130" i="1" s="1"/>
  <c r="O1131" i="1"/>
  <c r="O1132" i="1"/>
  <c r="R1132" i="1" s="1"/>
  <c r="O1133" i="1"/>
  <c r="R1133" i="1" s="1"/>
  <c r="O1134" i="1"/>
  <c r="R1134" i="1" s="1"/>
  <c r="O1135" i="1"/>
  <c r="R1135" i="1" s="1"/>
  <c r="O1136" i="1"/>
  <c r="O1137" i="1"/>
  <c r="O1138" i="1"/>
  <c r="O1139" i="1"/>
  <c r="O1140" i="1"/>
  <c r="O1141" i="1"/>
  <c r="O1142" i="1"/>
  <c r="R1142" i="1" s="1"/>
  <c r="O1143" i="1"/>
  <c r="O1144" i="1"/>
  <c r="R1144" i="1" s="1"/>
  <c r="O1145" i="1"/>
  <c r="R1145" i="1" s="1"/>
  <c r="O1146" i="1"/>
  <c r="R1146" i="1" s="1"/>
  <c r="O1147" i="1"/>
  <c r="O1148" i="1"/>
  <c r="O1149" i="1"/>
  <c r="O1150" i="1"/>
  <c r="O1151" i="1"/>
  <c r="O1152" i="1"/>
  <c r="O1153" i="1"/>
  <c r="O1154" i="1"/>
  <c r="R1154" i="1" s="1"/>
  <c r="O1155" i="1"/>
  <c r="O1156" i="1"/>
  <c r="R1156" i="1" s="1"/>
  <c r="O1157" i="1"/>
  <c r="R1157" i="1" s="1"/>
  <c r="O1158" i="1"/>
  <c r="R1158" i="1" s="1"/>
  <c r="O1159" i="1"/>
  <c r="R1159" i="1" s="1"/>
  <c r="O1160" i="1"/>
  <c r="O1161" i="1"/>
  <c r="O1162" i="1"/>
  <c r="O1163" i="1"/>
  <c r="O1164" i="1"/>
  <c r="O1165" i="1"/>
  <c r="O1166" i="1"/>
  <c r="R1166" i="1" s="1"/>
  <c r="O1167" i="1"/>
  <c r="O1168" i="1"/>
  <c r="R1168" i="1" s="1"/>
  <c r="O1169" i="1"/>
  <c r="R1169" i="1" s="1"/>
  <c r="O1170" i="1"/>
  <c r="R1170" i="1" s="1"/>
  <c r="O1171" i="1"/>
  <c r="R1171" i="1" s="1"/>
  <c r="O1172" i="1"/>
  <c r="O1173" i="1"/>
  <c r="O1174" i="1"/>
  <c r="O1175" i="1"/>
  <c r="O1176" i="1"/>
  <c r="O1177" i="1"/>
  <c r="O1178" i="1"/>
  <c r="R1178" i="1" s="1"/>
  <c r="O1179" i="1"/>
  <c r="O1180" i="1"/>
  <c r="R1180" i="1" s="1"/>
  <c r="O1181" i="1"/>
  <c r="R1181" i="1" s="1"/>
  <c r="O1182" i="1"/>
  <c r="R1182" i="1" s="1"/>
  <c r="O1183" i="1"/>
  <c r="R1183" i="1" s="1"/>
  <c r="O1184" i="1"/>
  <c r="O1185" i="1"/>
  <c r="O1186" i="1"/>
  <c r="O1187" i="1"/>
  <c r="O1188" i="1"/>
  <c r="O1189" i="1"/>
  <c r="O1190" i="1"/>
  <c r="O1191" i="1"/>
  <c r="O1192" i="1"/>
  <c r="R1192" i="1" s="1"/>
  <c r="O1193" i="1"/>
  <c r="R1193" i="1" s="1"/>
  <c r="O1194" i="1"/>
  <c r="R1194" i="1" s="1"/>
  <c r="O1195" i="1"/>
  <c r="R1195" i="1" s="1"/>
  <c r="O1196" i="1"/>
  <c r="O1197" i="1"/>
  <c r="O1198" i="1"/>
  <c r="O1199" i="1"/>
  <c r="O1200" i="1"/>
  <c r="O1201" i="1"/>
  <c r="O1202" i="1"/>
  <c r="O1203" i="1"/>
  <c r="O1204" i="1"/>
  <c r="R1204" i="1" s="1"/>
  <c r="O1205" i="1"/>
  <c r="R1205" i="1" s="1"/>
  <c r="O1206" i="1"/>
  <c r="R1206" i="1" s="1"/>
  <c r="O1207" i="1"/>
  <c r="R1207" i="1" s="1"/>
  <c r="O1208" i="1"/>
  <c r="O1209" i="1"/>
  <c r="O1210" i="1"/>
  <c r="O1211" i="1"/>
  <c r="O1212" i="1"/>
  <c r="O1213" i="1"/>
  <c r="O1214" i="1"/>
  <c r="O1215" i="1"/>
  <c r="O1216" i="1"/>
  <c r="R1216" i="1" s="1"/>
  <c r="O1217" i="1"/>
  <c r="R1217" i="1" s="1"/>
  <c r="O1218" i="1"/>
  <c r="R1218" i="1" s="1"/>
  <c r="O1219" i="1"/>
  <c r="R1219" i="1" s="1"/>
  <c r="O1220" i="1"/>
  <c r="O1221" i="1"/>
  <c r="O1222" i="1"/>
  <c r="O1223" i="1"/>
  <c r="O1224" i="1"/>
  <c r="O1225" i="1"/>
  <c r="O1226" i="1"/>
  <c r="R1226" i="1" s="1"/>
  <c r="O1227" i="1"/>
  <c r="O1228" i="1"/>
  <c r="R1228" i="1" s="1"/>
  <c r="O1229" i="1"/>
  <c r="R1229" i="1" s="1"/>
  <c r="O1230" i="1"/>
  <c r="R1230" i="1" s="1"/>
  <c r="O1231" i="1"/>
  <c r="R1231" i="1" s="1"/>
  <c r="O1232" i="1"/>
  <c r="O1233" i="1"/>
  <c r="O1234" i="1"/>
  <c r="O1235" i="1"/>
  <c r="O1236" i="1"/>
  <c r="O1237" i="1"/>
  <c r="O1238" i="1"/>
  <c r="P1238" i="1" s="1"/>
  <c r="O1239" i="1"/>
  <c r="O1240" i="1"/>
  <c r="R1240" i="1" s="1"/>
  <c r="O1241" i="1"/>
  <c r="R1241" i="1" s="1"/>
  <c r="O1242" i="1"/>
  <c r="R1242" i="1" s="1"/>
  <c r="O1243" i="1"/>
  <c r="R1243" i="1" s="1"/>
  <c r="O1244" i="1"/>
  <c r="O1245" i="1"/>
  <c r="O1246" i="1"/>
  <c r="O1247" i="1"/>
  <c r="O1248" i="1"/>
  <c r="O1249" i="1"/>
  <c r="O1250" i="1"/>
  <c r="R1250" i="1" s="1"/>
  <c r="O1251" i="1"/>
  <c r="O1252" i="1"/>
  <c r="R1252" i="1" s="1"/>
  <c r="O1253" i="1"/>
  <c r="R1253" i="1" s="1"/>
  <c r="O1254" i="1"/>
  <c r="R1254" i="1" s="1"/>
  <c r="O1255" i="1"/>
  <c r="R1255" i="1" s="1"/>
  <c r="O1256" i="1"/>
  <c r="O1257" i="1"/>
  <c r="O1258" i="1"/>
  <c r="O1259" i="1"/>
  <c r="O1260" i="1"/>
  <c r="O1261" i="1"/>
  <c r="O1262" i="1"/>
  <c r="R1262" i="1" s="1"/>
  <c r="O1263" i="1"/>
  <c r="O1264" i="1"/>
  <c r="R1264" i="1" s="1"/>
  <c r="O1265" i="1"/>
  <c r="R1265" i="1" s="1"/>
  <c r="O1266" i="1"/>
  <c r="R1266" i="1" s="1"/>
  <c r="O1267" i="1"/>
  <c r="R1267" i="1" s="1"/>
  <c r="O1268" i="1"/>
  <c r="O1269" i="1"/>
  <c r="O1270" i="1"/>
  <c r="O1271" i="1"/>
  <c r="O1272" i="1"/>
  <c r="O1273" i="1"/>
  <c r="O1274" i="1"/>
  <c r="R1274" i="1" s="1"/>
  <c r="O1275" i="1"/>
  <c r="O1276" i="1"/>
  <c r="R1276" i="1" s="1"/>
  <c r="O1277" i="1"/>
  <c r="R1277" i="1" s="1"/>
  <c r="O1278" i="1"/>
  <c r="R1278" i="1" s="1"/>
  <c r="O1279" i="1"/>
  <c r="R1279" i="1" s="1"/>
  <c r="O1280" i="1"/>
  <c r="O1281" i="1"/>
  <c r="O1282" i="1"/>
  <c r="O1283" i="1"/>
  <c r="O1284" i="1"/>
  <c r="O1285" i="1"/>
  <c r="O1286" i="1"/>
  <c r="O1287" i="1"/>
  <c r="O1288" i="1"/>
  <c r="R1288" i="1" s="1"/>
  <c r="O1289" i="1"/>
  <c r="R1289" i="1" s="1"/>
  <c r="O1290" i="1"/>
  <c r="R1290" i="1" s="1"/>
  <c r="O1291" i="1"/>
  <c r="R1291" i="1" s="1"/>
  <c r="O1292" i="1"/>
  <c r="O1293" i="1"/>
  <c r="O1294" i="1"/>
  <c r="O1295" i="1"/>
  <c r="O1296" i="1"/>
  <c r="O1297" i="1"/>
  <c r="O1298" i="1"/>
  <c r="R1298" i="1" s="1"/>
  <c r="O1299" i="1"/>
  <c r="O1300" i="1"/>
  <c r="R1300" i="1" s="1"/>
  <c r="O1301" i="1"/>
  <c r="R1301" i="1" s="1"/>
  <c r="O1302" i="1"/>
  <c r="R1302" i="1" s="1"/>
  <c r="O1303" i="1"/>
  <c r="R1303" i="1" s="1"/>
  <c r="O1304" i="1"/>
  <c r="R1304" i="1" s="1"/>
  <c r="O1305" i="1"/>
  <c r="O1306" i="1"/>
  <c r="O1307" i="1"/>
  <c r="O1308" i="1"/>
  <c r="O1309" i="1"/>
  <c r="O1310" i="1"/>
  <c r="R1310" i="1" s="1"/>
  <c r="O1311" i="1"/>
  <c r="O1312" i="1"/>
  <c r="R1312" i="1" s="1"/>
  <c r="O1313" i="1"/>
  <c r="R1313" i="1" s="1"/>
  <c r="O1314" i="1"/>
  <c r="R1314" i="1" s="1"/>
  <c r="O1315" i="1"/>
  <c r="R1315" i="1" s="1"/>
  <c r="O1316" i="1"/>
  <c r="O1317" i="1"/>
  <c r="O1318" i="1"/>
  <c r="O1319" i="1"/>
  <c r="O1320" i="1"/>
  <c r="O1321" i="1"/>
  <c r="O1322" i="1"/>
  <c r="R1322" i="1" s="1"/>
  <c r="O1323" i="1"/>
  <c r="O1324" i="1"/>
  <c r="R1324" i="1" s="1"/>
  <c r="O1325" i="1"/>
  <c r="R1325" i="1" s="1"/>
  <c r="O1326" i="1"/>
  <c r="R1326" i="1" s="1"/>
  <c r="O1327" i="1"/>
  <c r="R1327" i="1" s="1"/>
  <c r="O1328" i="1"/>
  <c r="O1329" i="1"/>
  <c r="O1330" i="1"/>
  <c r="O1331" i="1"/>
  <c r="O1332" i="1"/>
  <c r="O1333" i="1"/>
  <c r="O1334" i="1"/>
  <c r="R1334" i="1" s="1"/>
  <c r="O1335" i="1"/>
  <c r="O1336" i="1"/>
  <c r="R1336" i="1" s="1"/>
  <c r="O1337" i="1"/>
  <c r="R1337" i="1" s="1"/>
  <c r="O1338" i="1"/>
  <c r="R1338" i="1" s="1"/>
  <c r="O1339" i="1"/>
  <c r="R1339" i="1" s="1"/>
  <c r="O1340" i="1"/>
  <c r="O1341" i="1"/>
  <c r="O1342" i="1"/>
  <c r="O1343" i="1"/>
  <c r="O1344" i="1"/>
  <c r="O1345" i="1"/>
  <c r="O1346" i="1"/>
  <c r="R1346" i="1" s="1"/>
  <c r="O1347" i="1"/>
  <c r="O1348" i="1"/>
  <c r="R1348" i="1" s="1"/>
  <c r="O1349" i="1"/>
  <c r="R1349" i="1" s="1"/>
  <c r="O1350" i="1"/>
  <c r="R1350" i="1" s="1"/>
  <c r="O1351" i="1"/>
  <c r="R1351" i="1" s="1"/>
  <c r="O1352" i="1"/>
  <c r="O1353" i="1"/>
  <c r="O1354" i="1"/>
  <c r="O1355" i="1"/>
  <c r="O1356" i="1"/>
  <c r="O1357" i="1"/>
  <c r="O1358" i="1"/>
  <c r="O1359" i="1"/>
  <c r="O1360" i="1"/>
  <c r="R1360" i="1" s="1"/>
  <c r="O1361" i="1"/>
  <c r="R1361" i="1" s="1"/>
  <c r="O1362" i="1"/>
  <c r="R1362" i="1" s="1"/>
  <c r="O1363" i="1"/>
  <c r="R1363" i="1" s="1"/>
  <c r="O1364" i="1"/>
  <c r="O1365" i="1"/>
  <c r="O1366" i="1"/>
  <c r="O1367" i="1"/>
  <c r="O1368" i="1"/>
  <c r="O1369" i="1"/>
  <c r="O1370" i="1"/>
  <c r="R1370" i="1" s="1"/>
  <c r="O1371" i="1"/>
  <c r="O1372" i="1"/>
  <c r="R1372" i="1" s="1"/>
  <c r="O1373" i="1"/>
  <c r="R1373" i="1" s="1"/>
  <c r="O1374" i="1"/>
  <c r="R1374" i="1" s="1"/>
  <c r="O1375" i="1"/>
  <c r="R1375" i="1" s="1"/>
  <c r="O1376" i="1"/>
  <c r="R1376" i="1" s="1"/>
  <c r="O1377" i="1"/>
  <c r="O1378" i="1"/>
  <c r="O1379" i="1"/>
  <c r="O1380" i="1"/>
  <c r="O1381" i="1"/>
  <c r="O1382" i="1"/>
  <c r="O1383" i="1"/>
  <c r="O1384" i="1"/>
  <c r="O1385" i="1"/>
  <c r="O1386" i="1"/>
  <c r="R1386" i="1" s="1"/>
  <c r="O1387" i="1"/>
  <c r="R1387" i="1" s="1"/>
  <c r="O1388" i="1"/>
  <c r="O1389" i="1"/>
  <c r="O1390" i="1"/>
  <c r="O1391" i="1"/>
  <c r="O1392" i="1"/>
  <c r="O1393" i="1"/>
  <c r="O1394" i="1"/>
  <c r="R1394" i="1" s="1"/>
  <c r="O1395" i="1"/>
  <c r="O1396" i="1"/>
  <c r="R1396" i="1" s="1"/>
  <c r="O1397" i="1"/>
  <c r="R1397" i="1" s="1"/>
  <c r="O1398" i="1"/>
  <c r="R1398" i="1" s="1"/>
  <c r="O1399" i="1"/>
  <c r="R1399" i="1" s="1"/>
  <c r="O1400" i="1"/>
  <c r="O1401" i="1"/>
  <c r="O1402" i="1"/>
  <c r="O1403" i="1"/>
  <c r="O1404" i="1"/>
  <c r="O1405" i="1"/>
  <c r="O1406" i="1"/>
  <c r="O1407" i="1"/>
  <c r="O1408" i="1"/>
  <c r="R1408" i="1" s="1"/>
  <c r="O1409" i="1"/>
  <c r="R1409" i="1" s="1"/>
  <c r="O1410" i="1"/>
  <c r="R1410" i="1" s="1"/>
  <c r="O1411" i="1"/>
  <c r="R1411" i="1" s="1"/>
  <c r="O1412" i="1"/>
  <c r="O1413" i="1"/>
  <c r="O1414" i="1"/>
  <c r="O1415" i="1"/>
  <c r="O1416" i="1"/>
  <c r="O1417" i="1"/>
  <c r="O1418" i="1"/>
  <c r="R1418" i="1" s="1"/>
  <c r="O1419" i="1"/>
  <c r="R1419" i="1" s="1"/>
  <c r="O1420" i="1"/>
  <c r="R1420" i="1" s="1"/>
  <c r="O1421" i="1"/>
  <c r="R1421" i="1" s="1"/>
  <c r="O1422" i="1"/>
  <c r="R1422" i="1" s="1"/>
  <c r="O1423" i="1"/>
  <c r="R1423" i="1" s="1"/>
  <c r="O1424" i="1"/>
  <c r="O1425" i="1"/>
  <c r="O1426" i="1"/>
  <c r="O1427" i="1"/>
  <c r="O1428" i="1"/>
  <c r="O1429" i="1"/>
  <c r="O1430" i="1"/>
  <c r="O1431" i="1"/>
  <c r="O1432" i="1"/>
  <c r="R1432" i="1" s="1"/>
  <c r="O1433" i="1"/>
  <c r="R1433" i="1" s="1"/>
  <c r="O1434" i="1"/>
  <c r="R1434" i="1" s="1"/>
  <c r="O1435" i="1"/>
  <c r="R1435" i="1" s="1"/>
  <c r="O1436" i="1"/>
  <c r="O1437" i="1"/>
  <c r="O1438" i="1"/>
  <c r="O1439" i="1"/>
  <c r="O1440" i="1"/>
  <c r="O1441" i="1"/>
  <c r="O1442" i="1"/>
  <c r="R1442" i="1" s="1"/>
  <c r="O1443" i="1"/>
  <c r="O1444" i="1"/>
  <c r="R1444" i="1" s="1"/>
  <c r="O1445" i="1"/>
  <c r="R1445" i="1" s="1"/>
  <c r="O1446" i="1"/>
  <c r="R1446" i="1" s="1"/>
  <c r="O1447" i="1"/>
  <c r="R1447" i="1" s="1"/>
  <c r="O1448" i="1"/>
  <c r="O1449" i="1"/>
  <c r="O1450" i="1"/>
  <c r="O1451" i="1"/>
  <c r="O1452" i="1"/>
  <c r="O1453" i="1"/>
  <c r="O1454" i="1"/>
  <c r="R1454" i="1" s="1"/>
  <c r="O1455" i="1"/>
  <c r="O1456" i="1"/>
  <c r="R1456" i="1" s="1"/>
  <c r="O1457" i="1"/>
  <c r="R1457" i="1" s="1"/>
  <c r="O1458" i="1"/>
  <c r="R1458" i="1" s="1"/>
  <c r="O1459" i="1"/>
  <c r="R1459" i="1" s="1"/>
  <c r="O1460" i="1"/>
  <c r="O1461" i="1"/>
  <c r="O1462" i="1"/>
  <c r="O1463" i="1"/>
  <c r="O1464" i="1"/>
  <c r="O1465" i="1"/>
  <c r="O1466" i="1"/>
  <c r="R1466" i="1" s="1"/>
  <c r="O1467" i="1"/>
  <c r="O1468" i="1"/>
  <c r="R1468" i="1" s="1"/>
  <c r="O1469" i="1"/>
  <c r="R1469" i="1" s="1"/>
  <c r="O1470" i="1"/>
  <c r="R1470" i="1" s="1"/>
  <c r="O1471" i="1"/>
  <c r="R1471" i="1" s="1"/>
  <c r="O1472" i="1"/>
  <c r="O1473" i="1"/>
  <c r="O1474" i="1"/>
  <c r="O1475" i="1"/>
  <c r="O1476" i="1"/>
  <c r="O1477" i="1"/>
  <c r="O1478" i="1"/>
  <c r="R1478" i="1" s="1"/>
  <c r="O1479" i="1"/>
  <c r="O1480" i="1"/>
  <c r="R1480" i="1" s="1"/>
  <c r="O1481" i="1"/>
  <c r="R1481" i="1" s="1"/>
  <c r="O1482" i="1"/>
  <c r="R1482" i="1" s="1"/>
  <c r="O1483" i="1"/>
  <c r="R1483" i="1" s="1"/>
  <c r="O1484" i="1"/>
  <c r="O1485" i="1"/>
  <c r="O1486" i="1"/>
  <c r="O1487" i="1"/>
  <c r="O1488" i="1"/>
  <c r="O1489" i="1"/>
  <c r="O1490" i="1"/>
  <c r="R1490" i="1" s="1"/>
  <c r="O1491" i="1"/>
  <c r="O1492" i="1"/>
  <c r="R1492" i="1" s="1"/>
  <c r="O1493" i="1"/>
  <c r="R1493" i="1" s="1"/>
  <c r="O1494" i="1"/>
  <c r="R1494" i="1" s="1"/>
  <c r="O1495" i="1"/>
  <c r="R1495" i="1" s="1"/>
  <c r="O1496" i="1"/>
  <c r="O1497" i="1"/>
  <c r="O1498" i="1"/>
  <c r="O1499" i="1"/>
  <c r="O1500" i="1"/>
  <c r="O1501" i="1"/>
  <c r="O1502" i="1"/>
  <c r="R1502" i="1" s="1"/>
  <c r="O1503" i="1"/>
  <c r="O1504" i="1"/>
  <c r="R1504" i="1" s="1"/>
  <c r="O1505" i="1"/>
  <c r="R1505" i="1" s="1"/>
  <c r="O1506" i="1"/>
  <c r="R1506" i="1" s="1"/>
  <c r="O1507" i="1"/>
  <c r="R1507" i="1" s="1"/>
  <c r="O1508" i="1"/>
  <c r="O1509" i="1"/>
  <c r="O1510" i="1"/>
  <c r="O1511" i="1"/>
  <c r="O1512" i="1"/>
  <c r="O1513" i="1"/>
  <c r="O1514" i="1"/>
  <c r="R1514" i="1" s="1"/>
  <c r="O1515" i="1"/>
  <c r="O1516" i="1"/>
  <c r="R1516" i="1" s="1"/>
  <c r="O1517" i="1"/>
  <c r="R1517" i="1" s="1"/>
  <c r="O1518" i="1"/>
  <c r="R1518" i="1" s="1"/>
  <c r="O1519" i="1"/>
  <c r="R1519" i="1" s="1"/>
  <c r="O1520" i="1"/>
  <c r="O1521" i="1"/>
  <c r="O1522" i="1"/>
  <c r="O1523" i="1"/>
  <c r="O1524" i="1"/>
  <c r="O1525" i="1"/>
  <c r="O1526" i="1"/>
  <c r="O1527" i="1"/>
  <c r="O1528" i="1"/>
  <c r="R1528" i="1" s="1"/>
  <c r="O1529" i="1"/>
  <c r="R1529" i="1" s="1"/>
  <c r="O1530" i="1"/>
  <c r="R1530" i="1" s="1"/>
  <c r="O1531" i="1"/>
  <c r="R1531" i="1" s="1"/>
  <c r="O1532" i="1"/>
  <c r="O1533" i="1"/>
  <c r="O1534" i="1"/>
  <c r="O1535" i="1"/>
  <c r="O1536" i="1"/>
  <c r="O1537" i="1"/>
  <c r="O1538" i="1"/>
  <c r="R1538" i="1" s="1"/>
  <c r="O1539" i="1"/>
  <c r="O1540" i="1"/>
  <c r="R1540" i="1" s="1"/>
  <c r="O1541" i="1"/>
  <c r="R1541" i="1" s="1"/>
  <c r="O1542" i="1"/>
  <c r="R1542" i="1" s="1"/>
  <c r="O1543" i="1"/>
  <c r="R1543" i="1" s="1"/>
  <c r="O1544" i="1"/>
  <c r="O1545" i="1"/>
  <c r="O1546" i="1"/>
  <c r="O1547" i="1"/>
  <c r="O1548" i="1"/>
  <c r="O1549" i="1"/>
  <c r="O1550" i="1"/>
  <c r="R1550" i="1" s="1"/>
  <c r="O1551" i="1"/>
  <c r="O1552" i="1"/>
  <c r="O1553" i="1"/>
  <c r="R1553" i="1" s="1"/>
  <c r="O1554" i="1"/>
  <c r="R1554" i="1" s="1"/>
  <c r="O1555" i="1"/>
  <c r="R1555" i="1" s="1"/>
  <c r="O1556" i="1"/>
  <c r="O1557" i="1"/>
  <c r="O1558" i="1"/>
  <c r="O1559" i="1"/>
  <c r="O1560" i="1"/>
  <c r="O1561" i="1"/>
  <c r="O1562" i="1"/>
  <c r="P1562" i="1" s="1"/>
  <c r="O1563" i="1"/>
  <c r="O1564" i="1"/>
  <c r="R1564" i="1" s="1"/>
  <c r="O1565" i="1"/>
  <c r="R1565" i="1" s="1"/>
  <c r="O1566" i="1"/>
  <c r="R1566" i="1" s="1"/>
  <c r="O1567" i="1"/>
  <c r="R1567" i="1" s="1"/>
  <c r="O1568" i="1"/>
  <c r="O1569" i="1"/>
  <c r="O1570" i="1"/>
  <c r="O1571" i="1"/>
  <c r="O1572" i="1"/>
  <c r="O1573" i="1"/>
  <c r="O1574" i="1"/>
  <c r="R1574" i="1" s="1"/>
  <c r="O1575" i="1"/>
  <c r="O1576" i="1"/>
  <c r="R1576" i="1" s="1"/>
  <c r="O1577" i="1"/>
  <c r="R1577" i="1" s="1"/>
  <c r="O1578" i="1"/>
  <c r="R1578" i="1" s="1"/>
  <c r="O1579" i="1"/>
  <c r="R1579" i="1" s="1"/>
  <c r="O1580" i="1"/>
  <c r="O1581" i="1"/>
  <c r="O1582" i="1"/>
  <c r="O1583" i="1"/>
  <c r="O1584" i="1"/>
  <c r="O1585" i="1"/>
  <c r="O1586" i="1"/>
  <c r="R1586" i="1" s="1"/>
  <c r="O1587" i="1"/>
  <c r="O1588" i="1"/>
  <c r="R1588" i="1" s="1"/>
  <c r="O1589" i="1"/>
  <c r="R1589" i="1" s="1"/>
  <c r="O1590" i="1"/>
  <c r="R1590" i="1" s="1"/>
  <c r="O1591" i="1"/>
  <c r="R1591" i="1" s="1"/>
  <c r="O1592" i="1"/>
  <c r="O1593" i="1"/>
  <c r="O1594" i="1"/>
  <c r="O1595" i="1"/>
  <c r="O1596" i="1"/>
  <c r="O1597" i="1"/>
  <c r="O1598" i="1"/>
  <c r="O1599" i="1"/>
  <c r="O1600" i="1"/>
  <c r="O1601" i="1"/>
  <c r="R1601" i="1" s="1"/>
  <c r="O1602" i="1"/>
  <c r="R1602" i="1" s="1"/>
  <c r="O1603" i="1"/>
  <c r="R1603" i="1" s="1"/>
  <c r="O1604" i="1"/>
  <c r="R1604" i="1" s="1"/>
  <c r="O1605" i="1"/>
  <c r="O1606" i="1"/>
  <c r="O1607" i="1"/>
  <c r="O1608" i="1"/>
  <c r="O1609" i="1"/>
  <c r="O1610" i="1"/>
  <c r="R1610" i="1" s="1"/>
  <c r="O1611" i="1"/>
  <c r="O1612" i="1"/>
  <c r="P1612" i="1" s="1"/>
  <c r="O1613" i="1"/>
  <c r="R1613" i="1" s="1"/>
  <c r="O1614" i="1"/>
  <c r="R1614" i="1" s="1"/>
  <c r="O1615" i="1"/>
  <c r="O1616" i="1"/>
  <c r="O1617" i="1"/>
  <c r="O1618" i="1"/>
  <c r="O1619" i="1"/>
  <c r="O1620" i="1"/>
  <c r="O1621" i="1"/>
  <c r="O1622" i="1"/>
  <c r="R1622" i="1" s="1"/>
  <c r="O1623" i="1"/>
  <c r="O1624" i="1"/>
  <c r="R1624" i="1" s="1"/>
  <c r="O1625" i="1"/>
  <c r="R1625" i="1" s="1"/>
  <c r="O1626" i="1"/>
  <c r="R1626" i="1" s="1"/>
  <c r="O1627" i="1"/>
  <c r="R1627" i="1" s="1"/>
  <c r="O1628" i="1"/>
  <c r="O1629" i="1"/>
  <c r="O1630" i="1"/>
  <c r="O1631" i="1"/>
  <c r="O1632" i="1"/>
  <c r="O1633" i="1"/>
  <c r="O1634" i="1"/>
  <c r="R1634" i="1" s="1"/>
  <c r="O1635" i="1"/>
  <c r="O1636" i="1"/>
  <c r="R1636" i="1" s="1"/>
  <c r="O1637" i="1"/>
  <c r="R1637" i="1" s="1"/>
  <c r="O1638" i="1"/>
  <c r="R1638" i="1" s="1"/>
  <c r="O1639" i="1"/>
  <c r="R1639" i="1" s="1"/>
  <c r="O1640" i="1"/>
  <c r="O1641" i="1"/>
  <c r="O1642" i="1"/>
  <c r="O1643" i="1"/>
  <c r="O1644" i="1"/>
  <c r="O1645" i="1"/>
  <c r="O1646" i="1"/>
  <c r="R1646" i="1" s="1"/>
  <c r="O1647" i="1"/>
  <c r="O1648" i="1"/>
  <c r="O1649" i="1"/>
  <c r="R1649" i="1" s="1"/>
  <c r="O1650" i="1"/>
  <c r="R1650" i="1" s="1"/>
  <c r="O1651" i="1"/>
  <c r="R1651" i="1" s="1"/>
  <c r="O1652" i="1"/>
  <c r="O1653" i="1"/>
  <c r="O1654" i="1"/>
  <c r="O1655" i="1"/>
  <c r="O1656" i="1"/>
  <c r="O1657" i="1"/>
  <c r="O1658" i="1"/>
  <c r="R1658" i="1" s="1"/>
  <c r="O1659" i="1"/>
  <c r="O1660" i="1"/>
  <c r="R1660" i="1" s="1"/>
  <c r="O1661" i="1"/>
  <c r="R1661" i="1" s="1"/>
  <c r="O1662" i="1"/>
  <c r="R1662" i="1" s="1"/>
  <c r="O1663" i="1"/>
  <c r="R1663" i="1" s="1"/>
  <c r="O1664" i="1"/>
  <c r="O1665" i="1"/>
  <c r="O1666" i="1"/>
  <c r="O1667" i="1"/>
  <c r="O1668" i="1"/>
  <c r="O1669" i="1"/>
  <c r="O1670" i="1"/>
  <c r="R1670" i="1" s="1"/>
  <c r="O1671" i="1"/>
  <c r="O1672" i="1"/>
  <c r="R1672" i="1" s="1"/>
  <c r="O1673" i="1"/>
  <c r="R1673" i="1" s="1"/>
  <c r="O1674" i="1"/>
  <c r="R1674" i="1" s="1"/>
  <c r="O1675" i="1"/>
  <c r="R1675" i="1" s="1"/>
  <c r="O1676" i="1"/>
  <c r="R1676" i="1" s="1"/>
  <c r="O1677" i="1"/>
  <c r="O1678" i="1"/>
  <c r="O1679" i="1"/>
  <c r="O1680" i="1"/>
  <c r="O1681" i="1"/>
  <c r="O1682" i="1"/>
  <c r="R1682" i="1" s="1"/>
  <c r="O1683" i="1"/>
  <c r="R1683" i="1" s="1"/>
  <c r="O1684" i="1"/>
  <c r="R1684" i="1" s="1"/>
  <c r="O1685" i="1"/>
  <c r="R1685" i="1" s="1"/>
  <c r="O1686" i="1"/>
  <c r="R1686" i="1" s="1"/>
  <c r="O1687" i="1"/>
  <c r="R1687" i="1" s="1"/>
  <c r="O1688" i="1"/>
  <c r="O1689" i="1"/>
  <c r="O1690" i="1"/>
  <c r="O1691" i="1"/>
  <c r="O1692" i="1"/>
  <c r="O1693" i="1"/>
  <c r="O1694" i="1"/>
  <c r="R1694" i="1" s="1"/>
  <c r="O1695" i="1"/>
  <c r="O1696" i="1"/>
  <c r="R1696" i="1" s="1"/>
  <c r="O1697" i="1"/>
  <c r="R1697" i="1" s="1"/>
  <c r="O1698" i="1"/>
  <c r="R1698" i="1" s="1"/>
  <c r="O1699" i="1"/>
  <c r="R1699" i="1" s="1"/>
  <c r="O1700" i="1"/>
  <c r="O1701" i="1"/>
  <c r="O1702" i="1"/>
  <c r="O1703" i="1"/>
  <c r="O1704" i="1"/>
  <c r="O1705" i="1"/>
  <c r="O1706" i="1"/>
  <c r="R1706" i="1" s="1"/>
  <c r="O1707" i="1"/>
  <c r="O1708" i="1"/>
  <c r="R1708" i="1" s="1"/>
  <c r="O1709" i="1"/>
  <c r="R1709" i="1" s="1"/>
  <c r="O1710" i="1"/>
  <c r="R1710" i="1" s="1"/>
  <c r="O1711" i="1"/>
  <c r="R1711" i="1" s="1"/>
  <c r="O1712" i="1"/>
  <c r="O1713" i="1"/>
  <c r="O1714" i="1"/>
  <c r="O1715" i="1"/>
  <c r="O1716" i="1"/>
  <c r="O1717" i="1"/>
  <c r="O1718" i="1"/>
  <c r="R1718" i="1" s="1"/>
  <c r="O1719" i="1"/>
  <c r="R1719" i="1" s="1"/>
  <c r="O1720" i="1"/>
  <c r="R1720" i="1" s="1"/>
  <c r="O1721" i="1"/>
  <c r="R1721" i="1" s="1"/>
  <c r="O1722" i="1"/>
  <c r="R1722" i="1" s="1"/>
  <c r="O1723" i="1"/>
  <c r="R1723" i="1" s="1"/>
  <c r="O1724" i="1"/>
  <c r="O1725" i="1"/>
  <c r="O1726" i="1"/>
  <c r="O1727" i="1"/>
  <c r="O1728" i="1"/>
  <c r="O1729" i="1"/>
  <c r="O1730" i="1"/>
  <c r="R1730" i="1" s="1"/>
  <c r="O1731" i="1"/>
  <c r="O1732" i="1"/>
  <c r="R1732" i="1" s="1"/>
  <c r="O1733" i="1"/>
  <c r="R1733" i="1" s="1"/>
  <c r="O1734" i="1"/>
  <c r="R1734" i="1" s="1"/>
  <c r="O1735" i="1"/>
  <c r="R1735" i="1" s="1"/>
  <c r="O1736" i="1"/>
  <c r="O1737" i="1"/>
  <c r="O1738" i="1"/>
  <c r="O1739" i="1"/>
  <c r="O1740" i="1"/>
  <c r="O1741" i="1"/>
  <c r="O1742" i="1"/>
  <c r="R1742" i="1" s="1"/>
  <c r="O1743" i="1"/>
  <c r="O1744" i="1"/>
  <c r="R1744" i="1" s="1"/>
  <c r="O1745" i="1"/>
  <c r="R1745" i="1" s="1"/>
  <c r="O1746" i="1"/>
  <c r="R1746" i="1" s="1"/>
  <c r="O1747" i="1"/>
  <c r="R1747" i="1" s="1"/>
  <c r="O1748" i="1"/>
  <c r="O1749" i="1"/>
  <c r="O1750" i="1"/>
  <c r="O1751" i="1"/>
  <c r="O1752" i="1"/>
  <c r="O1753" i="1"/>
  <c r="O1754" i="1"/>
  <c r="R1754" i="1" s="1"/>
  <c r="O1755" i="1"/>
  <c r="O1756" i="1"/>
  <c r="R1756" i="1" s="1"/>
  <c r="O1757" i="1"/>
  <c r="R1757" i="1" s="1"/>
  <c r="O1758" i="1"/>
  <c r="R1758" i="1" s="1"/>
  <c r="O1759" i="1"/>
  <c r="O1760" i="1"/>
  <c r="O1761" i="1"/>
  <c r="O1762" i="1"/>
  <c r="O1763" i="1"/>
  <c r="O1764" i="1"/>
  <c r="O1765" i="1"/>
  <c r="O1766" i="1"/>
  <c r="R1766" i="1" s="1"/>
  <c r="O1767" i="1"/>
  <c r="O1768" i="1"/>
  <c r="R1768" i="1" s="1"/>
  <c r="O1769" i="1"/>
  <c r="R1769" i="1" s="1"/>
  <c r="O1770" i="1"/>
  <c r="R1770" i="1" s="1"/>
  <c r="O1771" i="1"/>
  <c r="R1771" i="1" s="1"/>
  <c r="O1772" i="1"/>
  <c r="O1773" i="1"/>
  <c r="O1774" i="1"/>
  <c r="O1775" i="1"/>
  <c r="O1776" i="1"/>
  <c r="O1777" i="1"/>
  <c r="O1778" i="1"/>
  <c r="R1778" i="1" s="1"/>
  <c r="O1779" i="1"/>
  <c r="O1780" i="1"/>
  <c r="R1780" i="1" s="1"/>
  <c r="O1781" i="1"/>
  <c r="R1781" i="1" s="1"/>
  <c r="O1782" i="1"/>
  <c r="R1782" i="1" s="1"/>
  <c r="O1783" i="1"/>
  <c r="R1783" i="1" s="1"/>
  <c r="O1784" i="1"/>
  <c r="O1785" i="1"/>
  <c r="O1786" i="1"/>
  <c r="O1787" i="1"/>
  <c r="O1788" i="1"/>
  <c r="O1789" i="1"/>
  <c r="O1790" i="1"/>
  <c r="R1790" i="1" s="1"/>
  <c r="O1791" i="1"/>
  <c r="O1792" i="1"/>
  <c r="R1792" i="1" s="1"/>
  <c r="O1793" i="1"/>
  <c r="R1793" i="1" s="1"/>
  <c r="O1794" i="1"/>
  <c r="R1794" i="1" s="1"/>
  <c r="O1795" i="1"/>
  <c r="R1795" i="1" s="1"/>
  <c r="O1796" i="1"/>
  <c r="O1797" i="1"/>
  <c r="O1798" i="1"/>
  <c r="O1799" i="1"/>
  <c r="O1800" i="1"/>
  <c r="O1801" i="1"/>
  <c r="O1802" i="1"/>
  <c r="R1802" i="1" s="1"/>
  <c r="O1803" i="1"/>
  <c r="O1804" i="1"/>
  <c r="R1804" i="1" s="1"/>
  <c r="O1805" i="1"/>
  <c r="R1805" i="1" s="1"/>
  <c r="O1806" i="1"/>
  <c r="R1806" i="1" s="1"/>
  <c r="O1807" i="1"/>
  <c r="R1807" i="1" s="1"/>
  <c r="O1808" i="1"/>
  <c r="O1809" i="1"/>
  <c r="O1810" i="1"/>
  <c r="O1811" i="1"/>
  <c r="O1812" i="1"/>
  <c r="O1813" i="1"/>
  <c r="O1814" i="1"/>
  <c r="O1815" i="1"/>
  <c r="O1816" i="1"/>
  <c r="R1816" i="1" s="1"/>
  <c r="O1817" i="1"/>
  <c r="R1817" i="1" s="1"/>
  <c r="O1818" i="1"/>
  <c r="R1818" i="1" s="1"/>
  <c r="O1819" i="1"/>
  <c r="R1819" i="1" s="1"/>
  <c r="O1820" i="1"/>
  <c r="O1821" i="1"/>
  <c r="O1822" i="1"/>
  <c r="O1823" i="1"/>
  <c r="O1824" i="1"/>
  <c r="O1825" i="1"/>
  <c r="O1826" i="1"/>
  <c r="R1826" i="1" s="1"/>
  <c r="O1827" i="1"/>
  <c r="O1828" i="1"/>
  <c r="O1829" i="1"/>
  <c r="O1830" i="1"/>
  <c r="R1830" i="1" s="1"/>
  <c r="O1831" i="1"/>
  <c r="R1831" i="1" s="1"/>
  <c r="O1832" i="1"/>
  <c r="O1833" i="1"/>
  <c r="O1834" i="1"/>
  <c r="O1835" i="1"/>
  <c r="O1836" i="1"/>
  <c r="O1837" i="1"/>
  <c r="O1838" i="1"/>
  <c r="R1838" i="1" s="1"/>
  <c r="O1839" i="1"/>
  <c r="O1840" i="1"/>
  <c r="R1840" i="1" s="1"/>
  <c r="O1841" i="1"/>
  <c r="R1841" i="1" s="1"/>
  <c r="O1842" i="1"/>
  <c r="O1843" i="1"/>
  <c r="R1843" i="1" s="1"/>
  <c r="O1844" i="1"/>
  <c r="R1844" i="1" s="1"/>
  <c r="O1845" i="1"/>
  <c r="O1846" i="1"/>
  <c r="O1847" i="1"/>
  <c r="O1848" i="1"/>
  <c r="O1849" i="1"/>
  <c r="O1850" i="1"/>
  <c r="R1850" i="1" s="1"/>
  <c r="O1851" i="1"/>
  <c r="O1852" i="1"/>
  <c r="R1852" i="1" s="1"/>
  <c r="O1853" i="1"/>
  <c r="R1853" i="1" s="1"/>
  <c r="O1854" i="1"/>
  <c r="R1854" i="1" s="1"/>
  <c r="O1855" i="1"/>
  <c r="R1855" i="1" s="1"/>
  <c r="O1856" i="1"/>
  <c r="R1856" i="1" s="1"/>
  <c r="O1857" i="1"/>
  <c r="O1858" i="1"/>
  <c r="O1859" i="1"/>
  <c r="O1860" i="1"/>
  <c r="O1861" i="1"/>
  <c r="O1862" i="1"/>
  <c r="R1862" i="1" s="1"/>
  <c r="O1863" i="1"/>
  <c r="O1864" i="1"/>
  <c r="R1864" i="1" s="1"/>
  <c r="O1865" i="1"/>
  <c r="R1865" i="1" s="1"/>
  <c r="O1866" i="1"/>
  <c r="R1866" i="1" s="1"/>
  <c r="O1867" i="1"/>
  <c r="R1867" i="1" s="1"/>
  <c r="O1868" i="1"/>
  <c r="R1868" i="1" s="1"/>
  <c r="O1869" i="1"/>
  <c r="O1870" i="1"/>
  <c r="O1871" i="1"/>
  <c r="O1872" i="1"/>
  <c r="O1873" i="1"/>
  <c r="O1874" i="1"/>
  <c r="R1874" i="1" s="1"/>
  <c r="O1875" i="1"/>
  <c r="O1876" i="1"/>
  <c r="O1877" i="1"/>
  <c r="R1877" i="1" s="1"/>
  <c r="O1878" i="1"/>
  <c r="R1878" i="1" s="1"/>
  <c r="O1879" i="1"/>
  <c r="R1879" i="1" s="1"/>
  <c r="O1880" i="1"/>
  <c r="R1880" i="1" s="1"/>
  <c r="O1881" i="1"/>
  <c r="O1882" i="1"/>
  <c r="O1883" i="1"/>
  <c r="O1884" i="1"/>
  <c r="O1885" i="1"/>
  <c r="R1885" i="1" s="1"/>
  <c r="O1886" i="1"/>
  <c r="R1886" i="1" s="1"/>
  <c r="O1887" i="1"/>
  <c r="R1887" i="1" s="1"/>
  <c r="O1888" i="1"/>
  <c r="R1888" i="1" s="1"/>
  <c r="O1889" i="1"/>
  <c r="R1889" i="1" s="1"/>
  <c r="O1890" i="1"/>
  <c r="R1890" i="1" s="1"/>
  <c r="O1891" i="1"/>
  <c r="R1891" i="1" s="1"/>
  <c r="O1892" i="1"/>
  <c r="R1892" i="1" s="1"/>
  <c r="O1893" i="1"/>
  <c r="O1894" i="1"/>
  <c r="O1895" i="1"/>
  <c r="O1896" i="1"/>
  <c r="O1897" i="1"/>
  <c r="O1898" i="1"/>
  <c r="R1898" i="1" s="1"/>
  <c r="O1899" i="1"/>
  <c r="O1900" i="1"/>
  <c r="O1901" i="1"/>
  <c r="R1901" i="1" s="1"/>
  <c r="O1902" i="1"/>
  <c r="R1902" i="1" s="1"/>
  <c r="O1903" i="1"/>
  <c r="R1903" i="1" s="1"/>
  <c r="O1904" i="1"/>
  <c r="R1904" i="1" s="1"/>
  <c r="O1905" i="1"/>
  <c r="O1906" i="1"/>
  <c r="O1907" i="1"/>
  <c r="O1908" i="1"/>
  <c r="O1909" i="1"/>
  <c r="O1910" i="1"/>
  <c r="R1910" i="1" s="1"/>
  <c r="O1911" i="1"/>
  <c r="O1912" i="1"/>
  <c r="R1912" i="1" s="1"/>
  <c r="O1913" i="1"/>
  <c r="R1913" i="1" s="1"/>
  <c r="O1914" i="1"/>
  <c r="R1914" i="1" s="1"/>
  <c r="O1915" i="1"/>
  <c r="R1915" i="1" s="1"/>
  <c r="O1916" i="1"/>
  <c r="R1916" i="1" s="1"/>
  <c r="O1917" i="1"/>
  <c r="O1918" i="1"/>
  <c r="O1919" i="1"/>
  <c r="O1920" i="1"/>
  <c r="O1921" i="1"/>
  <c r="O1922" i="1"/>
  <c r="R1922" i="1" s="1"/>
  <c r="O1923" i="1"/>
  <c r="O1924" i="1"/>
  <c r="R1924" i="1" s="1"/>
  <c r="O1925" i="1"/>
  <c r="R1925" i="1" s="1"/>
  <c r="O1926" i="1"/>
  <c r="R1926" i="1" s="1"/>
  <c r="O1927" i="1"/>
  <c r="R1927" i="1" s="1"/>
  <c r="O1928" i="1"/>
  <c r="R1928" i="1" s="1"/>
  <c r="O1929" i="1"/>
  <c r="O1930" i="1"/>
  <c r="O1931" i="1"/>
  <c r="O1932" i="1"/>
  <c r="O1933" i="1"/>
  <c r="O1934" i="1"/>
  <c r="R1934" i="1" s="1"/>
  <c r="O1935" i="1"/>
  <c r="R1935" i="1" s="1"/>
  <c r="O1936" i="1"/>
  <c r="R1936" i="1" s="1"/>
  <c r="O1937" i="1"/>
  <c r="R1937" i="1" s="1"/>
  <c r="O1938" i="1"/>
  <c r="R1938" i="1" s="1"/>
  <c r="O1939" i="1"/>
  <c r="R1939" i="1" s="1"/>
  <c r="O1940" i="1"/>
  <c r="R1940" i="1" s="1"/>
  <c r="O1941" i="1"/>
  <c r="O1942" i="1"/>
  <c r="O1943" i="1"/>
  <c r="O1944" i="1"/>
  <c r="O1945" i="1"/>
  <c r="O1946" i="1"/>
  <c r="R1946" i="1" s="1"/>
  <c r="O1947" i="1"/>
  <c r="O1948" i="1"/>
  <c r="O1949" i="1"/>
  <c r="R1949" i="1" s="1"/>
  <c r="O1950" i="1"/>
  <c r="R1950" i="1" s="1"/>
  <c r="O1951" i="1"/>
  <c r="R1951" i="1" s="1"/>
  <c r="O1952" i="1"/>
  <c r="R1952" i="1" s="1"/>
  <c r="O1953" i="1"/>
  <c r="O1954" i="1"/>
  <c r="O1955" i="1"/>
  <c r="O1956" i="1"/>
  <c r="O1957" i="1"/>
  <c r="O1958" i="1"/>
  <c r="R1958" i="1" s="1"/>
  <c r="O1959" i="1"/>
  <c r="O1960" i="1"/>
  <c r="R1960" i="1" s="1"/>
  <c r="O1961" i="1"/>
  <c r="R1961" i="1" s="1"/>
  <c r="O1962" i="1"/>
  <c r="R1962" i="1" s="1"/>
  <c r="O1963" i="1"/>
  <c r="O1964" i="1"/>
  <c r="R1964" i="1" s="1"/>
  <c r="O1965" i="1"/>
  <c r="O1966" i="1"/>
  <c r="O1967" i="1"/>
  <c r="O1968" i="1"/>
  <c r="O1969" i="1"/>
  <c r="O1970" i="1"/>
  <c r="R1970" i="1" s="1"/>
  <c r="O1971" i="1"/>
  <c r="O1972" i="1"/>
  <c r="R1972" i="1" s="1"/>
  <c r="O1973" i="1"/>
  <c r="R1973" i="1" s="1"/>
  <c r="O1974" i="1"/>
  <c r="R1974" i="1" s="1"/>
  <c r="O1975" i="1"/>
  <c r="R1975" i="1" s="1"/>
  <c r="O1976" i="1"/>
  <c r="R1976" i="1" s="1"/>
  <c r="O1977" i="1"/>
  <c r="O1978" i="1"/>
  <c r="O1979" i="1"/>
  <c r="O1980" i="1"/>
  <c r="O1981" i="1"/>
  <c r="O1982" i="1"/>
  <c r="R1982" i="1" s="1"/>
  <c r="O1983" i="1"/>
  <c r="O1984" i="1"/>
  <c r="R1984" i="1" s="1"/>
  <c r="O1985" i="1"/>
  <c r="R1985" i="1" s="1"/>
  <c r="O1986" i="1"/>
  <c r="R1986" i="1" s="1"/>
  <c r="O1987" i="1"/>
  <c r="R1987" i="1" s="1"/>
  <c r="O1988" i="1"/>
  <c r="R1988" i="1" s="1"/>
  <c r="O1989" i="1"/>
  <c r="O1990" i="1"/>
  <c r="O1991" i="1"/>
  <c r="O1992" i="1"/>
  <c r="O1993" i="1"/>
  <c r="O1994" i="1"/>
  <c r="R1994" i="1" s="1"/>
  <c r="O1995" i="1"/>
  <c r="O1996" i="1"/>
  <c r="R1996" i="1" s="1"/>
  <c r="O1997" i="1"/>
  <c r="R1997" i="1" s="1"/>
  <c r="O1998" i="1"/>
  <c r="R1998" i="1" s="1"/>
  <c r="O1999" i="1"/>
  <c r="R1999" i="1" s="1"/>
  <c r="O2000" i="1"/>
  <c r="R2000" i="1" s="1"/>
  <c r="O2001" i="1"/>
  <c r="O2002" i="1"/>
  <c r="O2003" i="1"/>
  <c r="O2004" i="1"/>
  <c r="O2005" i="1"/>
  <c r="O2006" i="1"/>
  <c r="R2006" i="1" s="1"/>
  <c r="O2007" i="1"/>
  <c r="O2008" i="1"/>
  <c r="P2008" i="1" s="1"/>
  <c r="O2009" i="1"/>
  <c r="R2009" i="1" s="1"/>
  <c r="O2010" i="1"/>
  <c r="R2010" i="1" s="1"/>
  <c r="O2011" i="1"/>
  <c r="R2011" i="1" s="1"/>
  <c r="O2012" i="1"/>
  <c r="R2012" i="1" s="1"/>
  <c r="O2013" i="1"/>
  <c r="O2014" i="1"/>
  <c r="O2015" i="1"/>
  <c r="O2016" i="1"/>
  <c r="O2017" i="1"/>
  <c r="O2018" i="1"/>
  <c r="R2018" i="1" s="1"/>
  <c r="O2019" i="1"/>
  <c r="R2019" i="1" s="1"/>
  <c r="O2020" i="1"/>
  <c r="R2020" i="1" s="1"/>
  <c r="O2021" i="1"/>
  <c r="R2021" i="1" s="1"/>
  <c r="O2022" i="1"/>
  <c r="R2022" i="1" s="1"/>
  <c r="O2023" i="1"/>
  <c r="R2023" i="1" s="1"/>
  <c r="O2024" i="1"/>
  <c r="R2024" i="1" s="1"/>
  <c r="O2025" i="1"/>
  <c r="O2026" i="1"/>
  <c r="O2027" i="1"/>
  <c r="O2028" i="1"/>
  <c r="O2029" i="1"/>
  <c r="O2030" i="1"/>
  <c r="R2030" i="1" s="1"/>
  <c r="O2031" i="1"/>
  <c r="O2032" i="1"/>
  <c r="O2033" i="1"/>
  <c r="R2033" i="1" s="1"/>
  <c r="O2034" i="1"/>
  <c r="R2034" i="1" s="1"/>
  <c r="O2035" i="1"/>
  <c r="R2035" i="1" s="1"/>
  <c r="O2036" i="1"/>
  <c r="R2036" i="1" s="1"/>
  <c r="O2037" i="1"/>
  <c r="O2038" i="1"/>
  <c r="O2039" i="1"/>
  <c r="O2040" i="1"/>
  <c r="O2041" i="1"/>
  <c r="O2042" i="1"/>
  <c r="R2042" i="1" s="1"/>
  <c r="O2043" i="1"/>
  <c r="O2044" i="1"/>
  <c r="R2044" i="1" s="1"/>
  <c r="O2045" i="1"/>
  <c r="R2045" i="1" s="1"/>
  <c r="O2046" i="1"/>
  <c r="R2046" i="1" s="1"/>
  <c r="O2047" i="1"/>
  <c r="R2047" i="1" s="1"/>
  <c r="O2048" i="1"/>
  <c r="R2048" i="1" s="1"/>
  <c r="O2049" i="1"/>
  <c r="O2050" i="1"/>
  <c r="O2051" i="1"/>
  <c r="O2052" i="1"/>
  <c r="O2053" i="1"/>
  <c r="R2053" i="1" s="1"/>
  <c r="O2054" i="1"/>
  <c r="R2054" i="1" s="1"/>
  <c r="O2055" i="1"/>
  <c r="O2056" i="1"/>
  <c r="P2056" i="1" s="1"/>
  <c r="O2057" i="1"/>
  <c r="R2057" i="1" s="1"/>
  <c r="O2058" i="1"/>
  <c r="R2058" i="1" s="1"/>
  <c r="O2059" i="1"/>
  <c r="R2059" i="1" s="1"/>
  <c r="O2060" i="1"/>
  <c r="R2060" i="1" s="1"/>
  <c r="O2061" i="1"/>
  <c r="O2062" i="1"/>
  <c r="O2063" i="1"/>
  <c r="O2064" i="1"/>
  <c r="O2065" i="1"/>
  <c r="O2066" i="1"/>
  <c r="R2066" i="1" s="1"/>
  <c r="O2067" i="1"/>
  <c r="O2068" i="1"/>
  <c r="R2068" i="1" s="1"/>
  <c r="O2069" i="1"/>
  <c r="R2069" i="1" s="1"/>
  <c r="O2070" i="1"/>
  <c r="R2070" i="1" s="1"/>
  <c r="O2071" i="1"/>
  <c r="R2071" i="1" s="1"/>
  <c r="O2072" i="1"/>
  <c r="R2072" i="1" s="1"/>
  <c r="O2073" i="1"/>
  <c r="O2074" i="1"/>
  <c r="O2075" i="1"/>
  <c r="O2076" i="1"/>
  <c r="O2077" i="1"/>
  <c r="O2078" i="1"/>
  <c r="R2078" i="1" s="1"/>
  <c r="O2079" i="1"/>
  <c r="O2080" i="1"/>
  <c r="R2080" i="1" s="1"/>
  <c r="O2081" i="1"/>
  <c r="R2081" i="1" s="1"/>
  <c r="O2082" i="1"/>
  <c r="R2082" i="1" s="1"/>
  <c r="O2083" i="1"/>
  <c r="R2083" i="1" s="1"/>
  <c r="O2084" i="1"/>
  <c r="R2084" i="1" s="1"/>
  <c r="O2085" i="1"/>
  <c r="O2086" i="1"/>
  <c r="O2087" i="1"/>
  <c r="O2088" i="1"/>
  <c r="O2089" i="1"/>
  <c r="O2090" i="1"/>
  <c r="R2090" i="1" s="1"/>
  <c r="O2091" i="1"/>
  <c r="O2092" i="1"/>
  <c r="R2092" i="1" s="1"/>
  <c r="O2093" i="1"/>
  <c r="R2093" i="1" s="1"/>
  <c r="O2094" i="1"/>
  <c r="R2094" i="1" s="1"/>
  <c r="O2095" i="1"/>
  <c r="R2095" i="1" s="1"/>
  <c r="O2096" i="1"/>
  <c r="R2096" i="1" s="1"/>
  <c r="O2097" i="1"/>
  <c r="O2098" i="1"/>
  <c r="O2099" i="1"/>
  <c r="O2100" i="1"/>
  <c r="O2101" i="1"/>
  <c r="O2102" i="1"/>
  <c r="R2102" i="1" s="1"/>
  <c r="O2103" i="1"/>
  <c r="O2104" i="1"/>
  <c r="O2105" i="1"/>
  <c r="R2105" i="1" s="1"/>
  <c r="O2106" i="1"/>
  <c r="R2106" i="1" s="1"/>
  <c r="O2107" i="1"/>
  <c r="R2107" i="1" s="1"/>
  <c r="O2108" i="1"/>
  <c r="R2108" i="1" s="1"/>
  <c r="O2109" i="1"/>
  <c r="O2110" i="1"/>
  <c r="O2111" i="1"/>
  <c r="O2112" i="1"/>
  <c r="O2113" i="1"/>
  <c r="O2114" i="1"/>
  <c r="R2114" i="1" s="1"/>
  <c r="O2115" i="1"/>
  <c r="O2116" i="1"/>
  <c r="R2116" i="1" s="1"/>
  <c r="O2117" i="1"/>
  <c r="R2117" i="1" s="1"/>
  <c r="O2118" i="1"/>
  <c r="R2118" i="1" s="1"/>
  <c r="O2119" i="1"/>
  <c r="R2119" i="1" s="1"/>
  <c r="O2120" i="1"/>
  <c r="R2120" i="1" s="1"/>
  <c r="O2121" i="1"/>
  <c r="O2122" i="1"/>
  <c r="O2123" i="1"/>
  <c r="O2124" i="1"/>
  <c r="O2125" i="1"/>
  <c r="O2126" i="1"/>
  <c r="O2127" i="1"/>
  <c r="O2128" i="1"/>
  <c r="R2128" i="1" s="1"/>
  <c r="O2129" i="1"/>
  <c r="R2129" i="1" s="1"/>
  <c r="O2130" i="1"/>
  <c r="R2130" i="1" s="1"/>
  <c r="O2131" i="1"/>
  <c r="R2131" i="1" s="1"/>
  <c r="O2132" i="1"/>
  <c r="R2132" i="1" s="1"/>
  <c r="O2133" i="1"/>
  <c r="O2134" i="1"/>
  <c r="O2135" i="1"/>
  <c r="O2136" i="1"/>
  <c r="O2137" i="1"/>
  <c r="O2138" i="1"/>
  <c r="R2138" i="1" s="1"/>
  <c r="O2139" i="1"/>
  <c r="O2140" i="1"/>
  <c r="R2140" i="1" s="1"/>
  <c r="O2141" i="1"/>
  <c r="R2141" i="1" s="1"/>
  <c r="O2142" i="1"/>
  <c r="R2142" i="1" s="1"/>
  <c r="O2143" i="1"/>
  <c r="R2143" i="1" s="1"/>
  <c r="O2144" i="1"/>
  <c r="R2144" i="1" s="1"/>
  <c r="O2145" i="1"/>
  <c r="O2146" i="1"/>
  <c r="O2147" i="1"/>
  <c r="O2148" i="1"/>
  <c r="O2149" i="1"/>
  <c r="O2150" i="1"/>
  <c r="P2150" i="1" s="1"/>
  <c r="O2151" i="1"/>
  <c r="R2151" i="1" s="1"/>
  <c r="O2152" i="1"/>
  <c r="R2152" i="1" s="1"/>
  <c r="O2153" i="1"/>
  <c r="R2153" i="1" s="1"/>
  <c r="O2154" i="1"/>
  <c r="R2154" i="1" s="1"/>
  <c r="O2155" i="1"/>
  <c r="R2155" i="1" s="1"/>
  <c r="O2156" i="1"/>
  <c r="R2156" i="1" s="1"/>
  <c r="O2157" i="1"/>
  <c r="O2158" i="1"/>
  <c r="O2159" i="1"/>
  <c r="O2160" i="1"/>
  <c r="O2161" i="1"/>
  <c r="O2162" i="1"/>
  <c r="R2162" i="1" s="1"/>
  <c r="O2163" i="1"/>
  <c r="O2164" i="1"/>
  <c r="R2164" i="1" s="1"/>
  <c r="O2165" i="1"/>
  <c r="R2165" i="1" s="1"/>
  <c r="O2166" i="1"/>
  <c r="R2166" i="1" s="1"/>
  <c r="O2167" i="1"/>
  <c r="R2167" i="1" s="1"/>
  <c r="O2168" i="1"/>
  <c r="R2168" i="1" s="1"/>
  <c r="O2169" i="1"/>
  <c r="O2170" i="1"/>
  <c r="O2171" i="1"/>
  <c r="O2172" i="1"/>
  <c r="O2173" i="1"/>
  <c r="O2174" i="1"/>
  <c r="R2174" i="1" s="1"/>
  <c r="O2175" i="1"/>
  <c r="O2176" i="1"/>
  <c r="R2176" i="1" s="1"/>
  <c r="O2177" i="1"/>
  <c r="R2177" i="1" s="1"/>
  <c r="O2178" i="1"/>
  <c r="R2178" i="1" s="1"/>
  <c r="O2179" i="1"/>
  <c r="R2179" i="1" s="1"/>
  <c r="O2180" i="1"/>
  <c r="R2180" i="1" s="1"/>
  <c r="O2181" i="1"/>
  <c r="O2182" i="1"/>
  <c r="O2183" i="1"/>
  <c r="O2184" i="1"/>
  <c r="O2185" i="1"/>
  <c r="O2186" i="1"/>
  <c r="R2186" i="1" s="1"/>
  <c r="O2187" i="1"/>
  <c r="O2188" i="1"/>
  <c r="R2188" i="1" s="1"/>
  <c r="O2189" i="1"/>
  <c r="R2189" i="1" s="1"/>
  <c r="O2190" i="1"/>
  <c r="R2190" i="1" s="1"/>
  <c r="O2191" i="1"/>
  <c r="R2191" i="1" s="1"/>
  <c r="O2192" i="1"/>
  <c r="R2192" i="1" s="1"/>
  <c r="O2193" i="1"/>
  <c r="O2194" i="1"/>
  <c r="O2195" i="1"/>
  <c r="O2196" i="1"/>
  <c r="O2197" i="1"/>
  <c r="O2198" i="1"/>
  <c r="R2198" i="1" s="1"/>
  <c r="O2199" i="1"/>
  <c r="O2200" i="1"/>
  <c r="R2200" i="1" s="1"/>
  <c r="O2201" i="1"/>
  <c r="R2201" i="1" s="1"/>
  <c r="O2202" i="1"/>
  <c r="R2202" i="1" s="1"/>
  <c r="O2203" i="1"/>
  <c r="R2203" i="1" s="1"/>
  <c r="O2204" i="1"/>
  <c r="R2204" i="1" s="1"/>
  <c r="O2205" i="1"/>
  <c r="O2206" i="1"/>
  <c r="O2207" i="1"/>
  <c r="O2208" i="1"/>
  <c r="O2209" i="1"/>
  <c r="O2210" i="1"/>
  <c r="R2210" i="1" s="1"/>
  <c r="O2211" i="1"/>
  <c r="O2212" i="1"/>
  <c r="O2213" i="1"/>
  <c r="R2213" i="1" s="1"/>
  <c r="O2214" i="1"/>
  <c r="R2214" i="1" s="1"/>
  <c r="O2215" i="1"/>
  <c r="R2215" i="1" s="1"/>
  <c r="O2216" i="1"/>
  <c r="R2216" i="1" s="1"/>
  <c r="O2217" i="1"/>
  <c r="O2218" i="1"/>
  <c r="O2219" i="1"/>
  <c r="O2220" i="1"/>
  <c r="O2221" i="1"/>
  <c r="O2222" i="1"/>
  <c r="R2222" i="1" s="1"/>
  <c r="O2223" i="1"/>
  <c r="O2224" i="1"/>
  <c r="R2224" i="1" s="1"/>
  <c r="O2225" i="1"/>
  <c r="R2225" i="1" s="1"/>
  <c r="O2226" i="1"/>
  <c r="R2226" i="1" s="1"/>
  <c r="O2227" i="1"/>
  <c r="R2227" i="1" s="1"/>
  <c r="O2228" i="1"/>
  <c r="R2228" i="1" s="1"/>
  <c r="O2229" i="1"/>
  <c r="O2230" i="1"/>
  <c r="O2231" i="1"/>
  <c r="O2232" i="1"/>
  <c r="O2233" i="1"/>
  <c r="O2234" i="1"/>
  <c r="R2234" i="1" s="1"/>
  <c r="O2235" i="1"/>
  <c r="R2235" i="1" s="1"/>
  <c r="O2236" i="1"/>
  <c r="R2236" i="1" s="1"/>
  <c r="O2237" i="1"/>
  <c r="R2237" i="1" s="1"/>
  <c r="O2238" i="1"/>
  <c r="R2238" i="1" s="1"/>
  <c r="O2239" i="1"/>
  <c r="R2239" i="1" s="1"/>
  <c r="O2240" i="1"/>
  <c r="R2240" i="1" s="1"/>
  <c r="O2241" i="1"/>
  <c r="O2242" i="1"/>
  <c r="O2243" i="1"/>
  <c r="O2244" i="1"/>
  <c r="O2245" i="1"/>
  <c r="O2246" i="1"/>
  <c r="R2246" i="1" s="1"/>
  <c r="O2247" i="1"/>
  <c r="O2248" i="1"/>
  <c r="R2248" i="1" s="1"/>
  <c r="O2249" i="1"/>
  <c r="R2249" i="1" s="1"/>
  <c r="O2250" i="1"/>
  <c r="R2250" i="1" s="1"/>
  <c r="O2251" i="1"/>
  <c r="O2252" i="1"/>
  <c r="O2253" i="1"/>
  <c r="O2254" i="1"/>
  <c r="O2255" i="1"/>
  <c r="O2256" i="1"/>
  <c r="O2257" i="1"/>
  <c r="O2258" i="1"/>
  <c r="R2258" i="1" s="1"/>
  <c r="O2259" i="1"/>
  <c r="O2260" i="1"/>
  <c r="O2261" i="1"/>
  <c r="R2261" i="1" s="1"/>
  <c r="O2262" i="1"/>
  <c r="R2262" i="1" s="1"/>
  <c r="O2263" i="1"/>
  <c r="R2263" i="1" s="1"/>
  <c r="O2264" i="1"/>
  <c r="R2264" i="1" s="1"/>
  <c r="O2265" i="1"/>
  <c r="O2266" i="1"/>
  <c r="O2267" i="1"/>
  <c r="O2268" i="1"/>
  <c r="O2269" i="1"/>
  <c r="O2270" i="1"/>
  <c r="R2270" i="1" s="1"/>
  <c r="O2271" i="1"/>
  <c r="O2272" i="1"/>
  <c r="R2272" i="1" s="1"/>
  <c r="O2273" i="1"/>
  <c r="R2273" i="1" s="1"/>
  <c r="O2274" i="1"/>
  <c r="R2274" i="1" s="1"/>
  <c r="O2275" i="1"/>
  <c r="R2275" i="1" s="1"/>
  <c r="O2276" i="1"/>
  <c r="R2276" i="1" s="1"/>
  <c r="O2277" i="1"/>
  <c r="O2278" i="1"/>
  <c r="O2279" i="1"/>
  <c r="O2280" i="1"/>
  <c r="O2281" i="1"/>
  <c r="O2282" i="1"/>
  <c r="O2283" i="1"/>
  <c r="O2284" i="1"/>
  <c r="P2284" i="1" s="1"/>
  <c r="O2285" i="1"/>
  <c r="R2285" i="1" s="1"/>
  <c r="O2286" i="1"/>
  <c r="R2286" i="1" s="1"/>
  <c r="O2287" i="1"/>
  <c r="R2287" i="1" s="1"/>
  <c r="O2288" i="1"/>
  <c r="R2288" i="1" s="1"/>
  <c r="O2289" i="1"/>
  <c r="O2290" i="1"/>
  <c r="O2291" i="1"/>
  <c r="O2292" i="1"/>
  <c r="O2293" i="1"/>
  <c r="O2294" i="1"/>
  <c r="R2294" i="1" s="1"/>
  <c r="O2295" i="1"/>
  <c r="O2296" i="1"/>
  <c r="R2296" i="1" s="1"/>
  <c r="O2297" i="1"/>
  <c r="R2297" i="1" s="1"/>
  <c r="O2298" i="1"/>
  <c r="R2298" i="1" s="1"/>
  <c r="O2299" i="1"/>
  <c r="R2299" i="1" s="1"/>
  <c r="O2300" i="1"/>
  <c r="R2300" i="1" s="1"/>
  <c r="O2301" i="1"/>
  <c r="O2302" i="1"/>
  <c r="O2303" i="1"/>
  <c r="O2304" i="1"/>
  <c r="O2305" i="1"/>
  <c r="O2306" i="1"/>
  <c r="R2306" i="1" s="1"/>
  <c r="O2307" i="1"/>
  <c r="O2308" i="1"/>
  <c r="R2308" i="1" s="1"/>
  <c r="O2309" i="1"/>
  <c r="R2309" i="1" s="1"/>
  <c r="O2310" i="1"/>
  <c r="R2310" i="1" s="1"/>
  <c r="O2311" i="1"/>
  <c r="R2311" i="1" s="1"/>
  <c r="O2312" i="1"/>
  <c r="R2312" i="1" s="1"/>
  <c r="O2313" i="1"/>
  <c r="O2314" i="1"/>
  <c r="O2315" i="1"/>
  <c r="O2316" i="1"/>
  <c r="O2317" i="1"/>
  <c r="O2318" i="1"/>
  <c r="R2318" i="1" s="1"/>
  <c r="O2319" i="1"/>
  <c r="O2320" i="1"/>
  <c r="R2320" i="1" s="1"/>
  <c r="O2321" i="1"/>
  <c r="R2321" i="1" s="1"/>
  <c r="O2322" i="1"/>
  <c r="R2322" i="1" s="1"/>
  <c r="O2323" i="1"/>
  <c r="R2323" i="1" s="1"/>
  <c r="O2324" i="1"/>
  <c r="R2324" i="1" s="1"/>
  <c r="O2325" i="1"/>
  <c r="O2326" i="1"/>
  <c r="O2327" i="1"/>
  <c r="O2328" i="1"/>
  <c r="O2329" i="1"/>
  <c r="O2330" i="1"/>
  <c r="R2330" i="1" s="1"/>
  <c r="O2331" i="1"/>
  <c r="O2332" i="1"/>
  <c r="R2332" i="1" s="1"/>
  <c r="O2333" i="1"/>
  <c r="R2333" i="1" s="1"/>
  <c r="O2334" i="1"/>
  <c r="R2334" i="1" s="1"/>
  <c r="O2335" i="1"/>
  <c r="R2335" i="1" s="1"/>
  <c r="O2336" i="1"/>
  <c r="R2336" i="1" s="1"/>
  <c r="O2337" i="1"/>
  <c r="O2338" i="1"/>
  <c r="O2339" i="1"/>
  <c r="O2340" i="1"/>
  <c r="O2341" i="1"/>
  <c r="O2342" i="1"/>
  <c r="R2342" i="1" s="1"/>
  <c r="O2343" i="1"/>
  <c r="O2344" i="1"/>
  <c r="O2345" i="1"/>
  <c r="R2345" i="1" s="1"/>
  <c r="O2346" i="1"/>
  <c r="R2346" i="1" s="1"/>
  <c r="O2347" i="1"/>
  <c r="R2347" i="1" s="1"/>
  <c r="O2348" i="1"/>
  <c r="R2348" i="1" s="1"/>
  <c r="O2349" i="1"/>
  <c r="O2350" i="1"/>
  <c r="O2351" i="1"/>
  <c r="O2352" i="1"/>
  <c r="O2353" i="1"/>
  <c r="O2354" i="1"/>
  <c r="O2355" i="1"/>
  <c r="O2356" i="1"/>
  <c r="O2357" i="1"/>
  <c r="R2357" i="1" s="1"/>
  <c r="O2358" i="1"/>
  <c r="R2358" i="1" s="1"/>
  <c r="O2359" i="1"/>
  <c r="R2359" i="1" s="1"/>
  <c r="O2360" i="1"/>
  <c r="R2360" i="1" s="1"/>
  <c r="O2361" i="1"/>
  <c r="O2362" i="1"/>
  <c r="O2363" i="1"/>
  <c r="O2364" i="1"/>
  <c r="O2365" i="1"/>
  <c r="O2366" i="1"/>
  <c r="R2366" i="1" s="1"/>
  <c r="O2367" i="1"/>
  <c r="O2368" i="1"/>
  <c r="O2369" i="1"/>
  <c r="R2369" i="1" s="1"/>
  <c r="O2370" i="1"/>
  <c r="R2370" i="1" s="1"/>
  <c r="O2371" i="1"/>
  <c r="R2371" i="1" s="1"/>
  <c r="O2372" i="1"/>
  <c r="R2372" i="1" s="1"/>
  <c r="O2373" i="1"/>
  <c r="O2374" i="1"/>
  <c r="O2375" i="1"/>
  <c r="O2376" i="1"/>
  <c r="O2377" i="1"/>
  <c r="O2378" i="1"/>
  <c r="R2378" i="1" s="1"/>
  <c r="O2379" i="1"/>
  <c r="O2380" i="1"/>
  <c r="R2380" i="1" s="1"/>
  <c r="O2381" i="1"/>
  <c r="R2381" i="1" s="1"/>
  <c r="O2382" i="1"/>
  <c r="R2382" i="1" s="1"/>
  <c r="O2383" i="1"/>
  <c r="R2383" i="1" s="1"/>
  <c r="O2384" i="1"/>
  <c r="R2384" i="1" s="1"/>
  <c r="O2385" i="1"/>
  <c r="O2386" i="1"/>
  <c r="O2387" i="1"/>
  <c r="O2388" i="1"/>
  <c r="O2389" i="1"/>
  <c r="O2390" i="1"/>
  <c r="R2390" i="1" s="1"/>
  <c r="O2391" i="1"/>
  <c r="O2392" i="1"/>
  <c r="O2393" i="1"/>
  <c r="R2393" i="1" s="1"/>
  <c r="O2394" i="1"/>
  <c r="R2394" i="1" s="1"/>
  <c r="O2395" i="1"/>
  <c r="R2395" i="1" s="1"/>
  <c r="O2396" i="1"/>
  <c r="R2396" i="1" s="1"/>
  <c r="O2397" i="1"/>
  <c r="O2398" i="1"/>
  <c r="O2399" i="1"/>
  <c r="O2400" i="1"/>
  <c r="O2401" i="1"/>
  <c r="O2402" i="1"/>
  <c r="R2402" i="1" s="1"/>
  <c r="O2403" i="1"/>
  <c r="O2404" i="1"/>
  <c r="R2404" i="1" s="1"/>
  <c r="O2405" i="1"/>
  <c r="R2405" i="1" s="1"/>
  <c r="O2406" i="1"/>
  <c r="R2406" i="1" s="1"/>
  <c r="O2407" i="1"/>
  <c r="R2407" i="1" s="1"/>
  <c r="O2408" i="1"/>
  <c r="R2408" i="1" s="1"/>
  <c r="O2409" i="1"/>
  <c r="O2410" i="1"/>
  <c r="O2411" i="1"/>
  <c r="O2412" i="1"/>
  <c r="O2413" i="1"/>
  <c r="O2414" i="1"/>
  <c r="R2414" i="1" s="1"/>
  <c r="O2415" i="1"/>
  <c r="O2416" i="1"/>
  <c r="O2417" i="1"/>
  <c r="R2417" i="1" s="1"/>
  <c r="O2418" i="1"/>
  <c r="R2418" i="1" s="1"/>
  <c r="O2419" i="1"/>
  <c r="O2420" i="1"/>
  <c r="R2420" i="1" s="1"/>
  <c r="O2421" i="1"/>
  <c r="O2422" i="1"/>
  <c r="O2423" i="1"/>
  <c r="O2424" i="1"/>
  <c r="O2425" i="1"/>
  <c r="O2426" i="1"/>
  <c r="R2426" i="1" s="1"/>
  <c r="O2427" i="1"/>
  <c r="O2428" i="1"/>
  <c r="P2428" i="1" s="1"/>
  <c r="O2429" i="1"/>
  <c r="R2429" i="1" s="1"/>
  <c r="O2430" i="1"/>
  <c r="R2430" i="1" s="1"/>
  <c r="O2431" i="1"/>
  <c r="R2431" i="1" s="1"/>
  <c r="O2432" i="1"/>
  <c r="R2432" i="1" s="1"/>
  <c r="O2433" i="1"/>
  <c r="O2434" i="1"/>
  <c r="O2435" i="1"/>
  <c r="O2436" i="1"/>
  <c r="O2437" i="1"/>
  <c r="O2438" i="1"/>
  <c r="R2438" i="1" s="1"/>
  <c r="O2439" i="1"/>
  <c r="O2440" i="1"/>
  <c r="R2440" i="1" s="1"/>
  <c r="O2441" i="1"/>
  <c r="R2441" i="1" s="1"/>
  <c r="O2442" i="1"/>
  <c r="R2442" i="1" s="1"/>
  <c r="O2443" i="1"/>
  <c r="R2443" i="1" s="1"/>
  <c r="O2444" i="1"/>
  <c r="R2444" i="1" s="1"/>
  <c r="O2445" i="1"/>
  <c r="O2446" i="1"/>
  <c r="O2447" i="1"/>
  <c r="O2448" i="1"/>
  <c r="O2449" i="1"/>
  <c r="R2449" i="1" s="1"/>
  <c r="O2450" i="1"/>
  <c r="R2450" i="1" s="1"/>
  <c r="O2451" i="1"/>
  <c r="R2451" i="1" s="1"/>
  <c r="O2452" i="1"/>
  <c r="R2452" i="1" s="1"/>
  <c r="O2453" i="1"/>
  <c r="R2453" i="1" s="1"/>
  <c r="O2454" i="1"/>
  <c r="R2454" i="1" s="1"/>
  <c r="O2455" i="1"/>
  <c r="R2455" i="1" s="1"/>
  <c r="O2456" i="1"/>
  <c r="R2456" i="1" s="1"/>
  <c r="O2457" i="1"/>
  <c r="O2458" i="1"/>
  <c r="O2459" i="1"/>
  <c r="O2460" i="1"/>
  <c r="O2461" i="1"/>
  <c r="O2462" i="1"/>
  <c r="R2462" i="1" s="1"/>
  <c r="O2463" i="1"/>
  <c r="O2464" i="1"/>
  <c r="R2464" i="1" s="1"/>
  <c r="O2465" i="1"/>
  <c r="R2465" i="1" s="1"/>
  <c r="O2466" i="1"/>
  <c r="R2466" i="1" s="1"/>
  <c r="O2467" i="1"/>
  <c r="R2467" i="1" s="1"/>
  <c r="O2468" i="1"/>
  <c r="R2468" i="1" s="1"/>
  <c r="O2469" i="1"/>
  <c r="O2470" i="1"/>
  <c r="O2471" i="1"/>
  <c r="O2472" i="1"/>
  <c r="O2473" i="1"/>
  <c r="O2474" i="1"/>
  <c r="R2474" i="1" s="1"/>
  <c r="O2475" i="1"/>
  <c r="O2476" i="1"/>
  <c r="R2476" i="1" s="1"/>
  <c r="O2477" i="1"/>
  <c r="R2477" i="1" s="1"/>
  <c r="O2478" i="1"/>
  <c r="O2479" i="1"/>
  <c r="R2479" i="1" s="1"/>
  <c r="O2480" i="1"/>
  <c r="R2480" i="1" s="1"/>
  <c r="O2481" i="1"/>
  <c r="O2482" i="1"/>
  <c r="O2483" i="1"/>
  <c r="O2484" i="1"/>
  <c r="O2485" i="1"/>
  <c r="O2486" i="1"/>
  <c r="R2486" i="1" s="1"/>
  <c r="O2487" i="1"/>
  <c r="R2487" i="1" s="1"/>
  <c r="O2488" i="1"/>
  <c r="R2488" i="1" s="1"/>
  <c r="O2489" i="1"/>
  <c r="R2489" i="1" s="1"/>
  <c r="O2490" i="1"/>
  <c r="R2490" i="1" s="1"/>
  <c r="O2491" i="1"/>
  <c r="R2491" i="1" s="1"/>
  <c r="O2492" i="1"/>
  <c r="R2492" i="1" s="1"/>
  <c r="O2493" i="1"/>
  <c r="O2494" i="1"/>
  <c r="O2495" i="1"/>
  <c r="O2496" i="1"/>
  <c r="O2497" i="1"/>
  <c r="O2498" i="1"/>
  <c r="R2498" i="1" s="1"/>
  <c r="O2499" i="1"/>
  <c r="O2500" i="1"/>
  <c r="O2501" i="1"/>
  <c r="R2501" i="1" s="1"/>
  <c r="O2502" i="1"/>
  <c r="R2502" i="1" s="1"/>
  <c r="O2503" i="1"/>
  <c r="R2503" i="1" s="1"/>
  <c r="O2504" i="1"/>
  <c r="R2504" i="1" s="1"/>
  <c r="O2505" i="1"/>
  <c r="O2506" i="1"/>
  <c r="O2507" i="1"/>
  <c r="O2508" i="1"/>
  <c r="O2509" i="1"/>
  <c r="O2510" i="1"/>
  <c r="R2510" i="1" s="1"/>
  <c r="O2511" i="1"/>
  <c r="O2512" i="1"/>
  <c r="R2512" i="1" s="1"/>
  <c r="O2513" i="1"/>
  <c r="R2513" i="1" s="1"/>
  <c r="O2514" i="1"/>
  <c r="R2514" i="1" s="1"/>
  <c r="O2515" i="1"/>
  <c r="O2516" i="1"/>
  <c r="O2517" i="1"/>
  <c r="O2518" i="1"/>
  <c r="O2519" i="1"/>
  <c r="O2520" i="1"/>
  <c r="O2521" i="1"/>
  <c r="O2522" i="1"/>
  <c r="R2522" i="1" s="1"/>
  <c r="O2523" i="1"/>
  <c r="O2524" i="1"/>
  <c r="R2524" i="1" s="1"/>
  <c r="O2525" i="1"/>
  <c r="R2525" i="1" s="1"/>
  <c r="O2526" i="1"/>
  <c r="R2526" i="1" s="1"/>
  <c r="O2527" i="1"/>
  <c r="R2527" i="1" s="1"/>
  <c r="O2528" i="1"/>
  <c r="R2528" i="1" s="1"/>
  <c r="O2529" i="1"/>
  <c r="O2530" i="1"/>
  <c r="O2531" i="1"/>
  <c r="O2532" i="1"/>
  <c r="O2533" i="1"/>
  <c r="O2534" i="1"/>
  <c r="O2535" i="1"/>
  <c r="O2536" i="1"/>
  <c r="R2536" i="1" s="1"/>
  <c r="O2537" i="1"/>
  <c r="R2537" i="1" s="1"/>
  <c r="O2538" i="1"/>
  <c r="R2538" i="1" s="1"/>
  <c r="O2539" i="1"/>
  <c r="R2539" i="1" s="1"/>
  <c r="O2540" i="1"/>
  <c r="R2540" i="1" s="1"/>
  <c r="O2541" i="1"/>
  <c r="O2542" i="1"/>
  <c r="O2543" i="1"/>
  <c r="O2544" i="1"/>
  <c r="O2545" i="1"/>
  <c r="O2546" i="1"/>
  <c r="O2547" i="1"/>
  <c r="O2548" i="1"/>
  <c r="R2548" i="1" s="1"/>
  <c r="O2549" i="1"/>
  <c r="R2549" i="1" s="1"/>
  <c r="O2550" i="1"/>
  <c r="R2550" i="1" s="1"/>
  <c r="O2551" i="1"/>
  <c r="R2551" i="1" s="1"/>
  <c r="O2552" i="1"/>
  <c r="R2552" i="1" s="1"/>
  <c r="O2553" i="1"/>
  <c r="O2554" i="1"/>
  <c r="O2555" i="1"/>
  <c r="O2556" i="1"/>
  <c r="O2557" i="1"/>
  <c r="O2558" i="1"/>
  <c r="R2558" i="1" s="1"/>
  <c r="O2559" i="1"/>
  <c r="R2559" i="1" s="1"/>
  <c r="O2560" i="1"/>
  <c r="R2560" i="1" s="1"/>
  <c r="O2561" i="1"/>
  <c r="R2561" i="1" s="1"/>
  <c r="O2562" i="1"/>
  <c r="R2562" i="1" s="1"/>
  <c r="O2563" i="1"/>
  <c r="R2563" i="1" s="1"/>
  <c r="O2564" i="1"/>
  <c r="R2564" i="1" s="1"/>
  <c r="O2565" i="1"/>
  <c r="O2566" i="1"/>
  <c r="O2567" i="1"/>
  <c r="O2568" i="1"/>
  <c r="O2569" i="1"/>
  <c r="O2570" i="1"/>
  <c r="R2570" i="1" s="1"/>
  <c r="O2571" i="1"/>
  <c r="R2571" i="1" s="1"/>
  <c r="O2572" i="1"/>
  <c r="O2573" i="1"/>
  <c r="R2573" i="1" s="1"/>
  <c r="O2574" i="1"/>
  <c r="R2574" i="1" s="1"/>
  <c r="O2575" i="1"/>
  <c r="R2575" i="1" s="1"/>
  <c r="O2576" i="1"/>
  <c r="R2576" i="1" s="1"/>
  <c r="O2577" i="1"/>
  <c r="O2578" i="1"/>
  <c r="O2579" i="1"/>
  <c r="O2580" i="1"/>
  <c r="O2581" i="1"/>
  <c r="R2581" i="1" s="1"/>
  <c r="O2582" i="1"/>
  <c r="R2582" i="1" s="1"/>
  <c r="O2583" i="1"/>
  <c r="R2583" i="1" s="1"/>
  <c r="O2584" i="1"/>
  <c r="R2584" i="1" s="1"/>
  <c r="O2585" i="1"/>
  <c r="R2585" i="1" s="1"/>
  <c r="O2586" i="1"/>
  <c r="R2586" i="1" s="1"/>
  <c r="O2587" i="1"/>
  <c r="R2587" i="1" s="1"/>
  <c r="O2588" i="1"/>
  <c r="R2588" i="1" s="1"/>
  <c r="O2589" i="1"/>
  <c r="O2590" i="1"/>
  <c r="O2591" i="1"/>
  <c r="O2592" i="1"/>
  <c r="O2593" i="1"/>
  <c r="O2594" i="1"/>
  <c r="R2594" i="1" s="1"/>
  <c r="O2595" i="1"/>
  <c r="R2595" i="1" s="1"/>
  <c r="O2596" i="1"/>
  <c r="R2596" i="1" s="1"/>
  <c r="O2597" i="1"/>
  <c r="R2597" i="1" s="1"/>
  <c r="O2598" i="1"/>
  <c r="R2598" i="1" s="1"/>
  <c r="O2599" i="1"/>
  <c r="R2599" i="1" s="1"/>
  <c r="O2600" i="1"/>
  <c r="R2600" i="1" s="1"/>
  <c r="O2601" i="1"/>
  <c r="O2602" i="1"/>
  <c r="O2603" i="1"/>
  <c r="O2604" i="1"/>
  <c r="O2605" i="1"/>
  <c r="O2606" i="1"/>
  <c r="R2606" i="1" s="1"/>
  <c r="O2607" i="1"/>
  <c r="R2607" i="1" s="1"/>
  <c r="O2608" i="1"/>
  <c r="R2608" i="1" s="1"/>
  <c r="O2609" i="1"/>
  <c r="R2609" i="1" s="1"/>
  <c r="O2610" i="1"/>
  <c r="R2610" i="1" s="1"/>
  <c r="O2611" i="1"/>
  <c r="R2611" i="1" s="1"/>
  <c r="O2612" i="1"/>
  <c r="R2612" i="1" s="1"/>
  <c r="O2613" i="1"/>
  <c r="O2614" i="1"/>
  <c r="O2615" i="1"/>
  <c r="O2616" i="1"/>
  <c r="O2617" i="1"/>
  <c r="O2618" i="1"/>
  <c r="R2618" i="1" s="1"/>
  <c r="O2619" i="1"/>
  <c r="R2619" i="1" s="1"/>
  <c r="O2620" i="1"/>
  <c r="R2620" i="1" s="1"/>
  <c r="O2621" i="1"/>
  <c r="R2621" i="1" s="1"/>
  <c r="O2622" i="1"/>
  <c r="R2622" i="1" s="1"/>
  <c r="O2623" i="1"/>
  <c r="R2623" i="1" s="1"/>
  <c r="O2624" i="1"/>
  <c r="R2624" i="1" s="1"/>
  <c r="O2625" i="1"/>
  <c r="O2626" i="1"/>
  <c r="O2627" i="1"/>
  <c r="O2628" i="1"/>
  <c r="O2629" i="1"/>
  <c r="O2630" i="1"/>
  <c r="R2630" i="1" s="1"/>
  <c r="O2631" i="1"/>
  <c r="R2631" i="1" s="1"/>
  <c r="O2632" i="1"/>
  <c r="R2632" i="1" s="1"/>
  <c r="O2633" i="1"/>
  <c r="R2633" i="1" s="1"/>
  <c r="O2634" i="1"/>
  <c r="R2634" i="1" s="1"/>
  <c r="O2635" i="1"/>
  <c r="R2635" i="1" s="1"/>
  <c r="O2636" i="1"/>
  <c r="R2636" i="1" s="1"/>
  <c r="O2637" i="1"/>
  <c r="O2638" i="1"/>
  <c r="O2639" i="1"/>
  <c r="O2640" i="1"/>
  <c r="O2641" i="1"/>
  <c r="R2641" i="1" s="1"/>
  <c r="O2642" i="1"/>
  <c r="R2642" i="1" s="1"/>
  <c r="O2643" i="1"/>
  <c r="R2643" i="1" s="1"/>
  <c r="O2644" i="1"/>
  <c r="R2644" i="1" s="1"/>
  <c r="O2645" i="1"/>
  <c r="R2645" i="1" s="1"/>
  <c r="O2646" i="1"/>
  <c r="R2646" i="1" s="1"/>
  <c r="O2647" i="1"/>
  <c r="O2648" i="1"/>
  <c r="O2649" i="1"/>
  <c r="O2650" i="1"/>
  <c r="O2651" i="1"/>
  <c r="O2652" i="1"/>
  <c r="O2653" i="1"/>
  <c r="O2654" i="1"/>
  <c r="R2654" i="1" s="1"/>
  <c r="O2655" i="1"/>
  <c r="R2655" i="1" s="1"/>
  <c r="O2656" i="1"/>
  <c r="R2656" i="1" s="1"/>
  <c r="O2657" i="1"/>
  <c r="R2657" i="1" s="1"/>
  <c r="O2658" i="1"/>
  <c r="R2658" i="1" s="1"/>
  <c r="O2659" i="1"/>
  <c r="R2659" i="1" s="1"/>
  <c r="O2660" i="1"/>
  <c r="R2660" i="1" s="1"/>
  <c r="O2661" i="1"/>
  <c r="O2662" i="1"/>
  <c r="O2663" i="1"/>
  <c r="O2664" i="1"/>
  <c r="O2665" i="1"/>
  <c r="O2666" i="1"/>
  <c r="R2666" i="1" s="1"/>
  <c r="O2667" i="1"/>
  <c r="R2667" i="1" s="1"/>
  <c r="O2668" i="1"/>
  <c r="R2668" i="1" s="1"/>
  <c r="O2669" i="1"/>
  <c r="R2669" i="1" s="1"/>
  <c r="O2670" i="1"/>
  <c r="R2670" i="1" s="1"/>
  <c r="O2671" i="1"/>
  <c r="R2671" i="1" s="1"/>
  <c r="O2672" i="1"/>
  <c r="R2672" i="1" s="1"/>
  <c r="O2673" i="1"/>
  <c r="O2674" i="1"/>
  <c r="O2675" i="1"/>
  <c r="O2676" i="1"/>
  <c r="O2677" i="1"/>
  <c r="O2678" i="1"/>
  <c r="R2678" i="1" s="1"/>
  <c r="O2679" i="1"/>
  <c r="R2679" i="1" s="1"/>
  <c r="O2680" i="1"/>
  <c r="R2680" i="1" s="1"/>
  <c r="O2681" i="1"/>
  <c r="R2681" i="1" s="1"/>
  <c r="O2682" i="1"/>
  <c r="R2682" i="1" s="1"/>
  <c r="O2683" i="1"/>
  <c r="R2683" i="1" s="1"/>
  <c r="O2684" i="1"/>
  <c r="R2684" i="1" s="1"/>
  <c r="O2685" i="1"/>
  <c r="O2686" i="1"/>
  <c r="O2687" i="1"/>
  <c r="O2688" i="1"/>
  <c r="O2689" i="1"/>
  <c r="O2690" i="1"/>
  <c r="R2690" i="1" s="1"/>
  <c r="O2691" i="1"/>
  <c r="R2691" i="1" s="1"/>
  <c r="O2692" i="1"/>
  <c r="R2692" i="1" s="1"/>
  <c r="O2693" i="1"/>
  <c r="R2693" i="1" s="1"/>
  <c r="O2694" i="1"/>
  <c r="R2694" i="1" s="1"/>
  <c r="O2695" i="1"/>
  <c r="R2695" i="1" s="1"/>
  <c r="O2696" i="1"/>
  <c r="R2696" i="1" s="1"/>
  <c r="O2697" i="1"/>
  <c r="O2698" i="1"/>
  <c r="O2699" i="1"/>
  <c r="O2700" i="1"/>
  <c r="O2701" i="1"/>
  <c r="O2702" i="1"/>
  <c r="R2702" i="1" s="1"/>
  <c r="O2703" i="1"/>
  <c r="R2703" i="1" s="1"/>
  <c r="O2704" i="1"/>
  <c r="O2705" i="1"/>
  <c r="R2705" i="1" s="1"/>
  <c r="O2706" i="1"/>
  <c r="R2706" i="1" s="1"/>
  <c r="O2707" i="1"/>
  <c r="R2707" i="1" s="1"/>
  <c r="O2708" i="1"/>
  <c r="R2708" i="1" s="1"/>
  <c r="O2709" i="1"/>
  <c r="O2710" i="1"/>
  <c r="O2711" i="1"/>
  <c r="O2712" i="1"/>
  <c r="O2713" i="1"/>
  <c r="O2714" i="1"/>
  <c r="R2714" i="1" s="1"/>
  <c r="O2715" i="1"/>
  <c r="R2715" i="1" s="1"/>
  <c r="O2716" i="1"/>
  <c r="R2716" i="1" s="1"/>
  <c r="O2717" i="1"/>
  <c r="R2717" i="1" s="1"/>
  <c r="O2718" i="1"/>
  <c r="R2718" i="1" s="1"/>
  <c r="O2719" i="1"/>
  <c r="R2719" i="1" s="1"/>
  <c r="O2720" i="1"/>
  <c r="R2720" i="1" s="1"/>
  <c r="O2721" i="1"/>
  <c r="O2722" i="1"/>
  <c r="O2723" i="1"/>
  <c r="O2724" i="1"/>
  <c r="O2725" i="1"/>
  <c r="O2726" i="1"/>
  <c r="R2726" i="1" s="1"/>
  <c r="O2727" i="1"/>
  <c r="R2727" i="1" s="1"/>
  <c r="O2728" i="1"/>
  <c r="P2728" i="1" s="1"/>
  <c r="O2729" i="1"/>
  <c r="R2729" i="1" s="1"/>
  <c r="O2730" i="1"/>
  <c r="R2730" i="1" s="1"/>
  <c r="O2731" i="1"/>
  <c r="R2731" i="1" s="1"/>
  <c r="O2732" i="1"/>
  <c r="R2732" i="1" s="1"/>
  <c r="O2733" i="1"/>
  <c r="O2734" i="1"/>
  <c r="O2735" i="1"/>
  <c r="O2736" i="1"/>
  <c r="O2737" i="1"/>
  <c r="O2738" i="1"/>
  <c r="R2738" i="1" s="1"/>
  <c r="O2739" i="1"/>
  <c r="R2739" i="1" s="1"/>
  <c r="O2740" i="1"/>
  <c r="R2740" i="1" s="1"/>
  <c r="O2741" i="1"/>
  <c r="R2741" i="1" s="1"/>
  <c r="O2742" i="1"/>
  <c r="R2742" i="1" s="1"/>
  <c r="O2743" i="1"/>
  <c r="O2744" i="1"/>
  <c r="R2744" i="1" s="1"/>
  <c r="O2745" i="1"/>
  <c r="O2746" i="1"/>
  <c r="O2747" i="1"/>
  <c r="O2748" i="1"/>
  <c r="O2749" i="1"/>
  <c r="O2750" i="1"/>
  <c r="R2750" i="1" s="1"/>
  <c r="O2751" i="1"/>
  <c r="R2751" i="1" s="1"/>
  <c r="O2752" i="1"/>
  <c r="R2752" i="1" s="1"/>
  <c r="O2753" i="1"/>
  <c r="R2753" i="1" s="1"/>
  <c r="O2754" i="1"/>
  <c r="R2754" i="1" s="1"/>
  <c r="O2755" i="1"/>
  <c r="O2756" i="1"/>
  <c r="R2756" i="1" s="1"/>
  <c r="O2757" i="1"/>
  <c r="O2758" i="1"/>
  <c r="O2759" i="1"/>
  <c r="O2760" i="1"/>
  <c r="O2761" i="1"/>
  <c r="O2762" i="1"/>
  <c r="R2762" i="1" s="1"/>
  <c r="O2763" i="1"/>
  <c r="R2763" i="1" s="1"/>
  <c r="O2764" i="1"/>
  <c r="R2764" i="1" s="1"/>
  <c r="O2765" i="1"/>
  <c r="R2765" i="1" s="1"/>
  <c r="O2766" i="1"/>
  <c r="R2766" i="1" s="1"/>
  <c r="O2767" i="1"/>
  <c r="R2767" i="1" s="1"/>
  <c r="O2768" i="1"/>
  <c r="R2768" i="1" s="1"/>
  <c r="O2769" i="1"/>
  <c r="O2770" i="1"/>
  <c r="O2771" i="1"/>
  <c r="O2772" i="1"/>
  <c r="O2773" i="1"/>
  <c r="O2774" i="1"/>
  <c r="R2774" i="1" s="1"/>
  <c r="O2775" i="1"/>
  <c r="R2775" i="1" s="1"/>
  <c r="O2776" i="1"/>
  <c r="R2776" i="1" s="1"/>
  <c r="O2777" i="1"/>
  <c r="R2777" i="1" s="1"/>
  <c r="O2778" i="1"/>
  <c r="R2778" i="1" s="1"/>
  <c r="O2779" i="1"/>
  <c r="O2780" i="1"/>
  <c r="O2781" i="1"/>
  <c r="O2782" i="1"/>
  <c r="O2783" i="1"/>
  <c r="O2784" i="1"/>
  <c r="O2785" i="1"/>
  <c r="O2786" i="1"/>
  <c r="R2786" i="1" s="1"/>
  <c r="O2787" i="1"/>
  <c r="R2787" i="1" s="1"/>
  <c r="O2788" i="1"/>
  <c r="R2788" i="1" s="1"/>
  <c r="O2789" i="1"/>
  <c r="R2789" i="1" s="1"/>
  <c r="O2790" i="1"/>
  <c r="R2790" i="1" s="1"/>
  <c r="O2791" i="1"/>
  <c r="R2791" i="1" s="1"/>
  <c r="O2792" i="1"/>
  <c r="R2792" i="1" s="1"/>
  <c r="O2793" i="1"/>
  <c r="O2794" i="1"/>
  <c r="O2795" i="1"/>
  <c r="O2796" i="1"/>
  <c r="O2797" i="1"/>
  <c r="O2798" i="1"/>
  <c r="R2798" i="1" s="1"/>
  <c r="O2799" i="1"/>
  <c r="R2799" i="1" s="1"/>
  <c r="O2800" i="1"/>
  <c r="R2800" i="1" s="1"/>
  <c r="O2801" i="1"/>
  <c r="R2801" i="1" s="1"/>
  <c r="O2802" i="1"/>
  <c r="R2802" i="1" s="1"/>
  <c r="O2803" i="1"/>
  <c r="R2803" i="1" s="1"/>
  <c r="O2804" i="1"/>
  <c r="R2804" i="1" s="1"/>
  <c r="O2805" i="1"/>
  <c r="O2806" i="1"/>
  <c r="O2807" i="1"/>
  <c r="O2808" i="1"/>
  <c r="O2809" i="1"/>
  <c r="O2810" i="1"/>
  <c r="R2810" i="1" s="1"/>
  <c r="O2811" i="1"/>
  <c r="R2811" i="1" s="1"/>
  <c r="O2812" i="1"/>
  <c r="R2812" i="1" s="1"/>
  <c r="O2813" i="1"/>
  <c r="R2813" i="1" s="1"/>
  <c r="O2814" i="1"/>
  <c r="R2814" i="1" s="1"/>
  <c r="O2815" i="1"/>
  <c r="R2815" i="1" s="1"/>
  <c r="O2816" i="1"/>
  <c r="R2816" i="1" s="1"/>
  <c r="O2817" i="1"/>
  <c r="O2818" i="1"/>
  <c r="O2819" i="1"/>
  <c r="O2820" i="1"/>
  <c r="O2821" i="1"/>
  <c r="O2822" i="1"/>
  <c r="R2822" i="1" s="1"/>
  <c r="O2823" i="1"/>
  <c r="P2823" i="1" s="1"/>
  <c r="O2824" i="1"/>
  <c r="O2825" i="1"/>
  <c r="O2826" i="1"/>
  <c r="R2826" i="1" s="1"/>
  <c r="O2827" i="1"/>
  <c r="R2827" i="1" s="1"/>
  <c r="O2828" i="1"/>
  <c r="R2828" i="1" s="1"/>
  <c r="O2829" i="1"/>
  <c r="O2830" i="1"/>
  <c r="O2831" i="1"/>
  <c r="O2832" i="1"/>
  <c r="O2833" i="1"/>
  <c r="O2834" i="1"/>
  <c r="R2834" i="1" s="1"/>
  <c r="O2835" i="1"/>
  <c r="R2835" i="1" s="1"/>
  <c r="O2836" i="1"/>
  <c r="R2836" i="1" s="1"/>
  <c r="O2837" i="1"/>
  <c r="R2837" i="1" s="1"/>
  <c r="O2838" i="1"/>
  <c r="R2838" i="1" s="1"/>
  <c r="O2839" i="1"/>
  <c r="R2839" i="1" s="1"/>
  <c r="O2840" i="1"/>
  <c r="R2840" i="1" s="1"/>
  <c r="O2841" i="1"/>
  <c r="O2842" i="1"/>
  <c r="O2843" i="1"/>
  <c r="O2844" i="1"/>
  <c r="O2845" i="1"/>
  <c r="O2846" i="1"/>
  <c r="R2846" i="1" s="1"/>
  <c r="O2847" i="1"/>
  <c r="R2847" i="1" s="1"/>
  <c r="O2848" i="1"/>
  <c r="R2848" i="1" s="1"/>
  <c r="O2849" i="1"/>
  <c r="R2849" i="1" s="1"/>
  <c r="O2850" i="1"/>
  <c r="R2850" i="1" s="1"/>
  <c r="O2851" i="1"/>
  <c r="O2852" i="1"/>
  <c r="R2852" i="1" s="1"/>
  <c r="O2853" i="1"/>
  <c r="O2854" i="1"/>
  <c r="O2855" i="1"/>
  <c r="O2856" i="1"/>
  <c r="O2857" i="1"/>
  <c r="O2858" i="1"/>
  <c r="R2858" i="1" s="1"/>
  <c r="O2859" i="1"/>
  <c r="O2860" i="1"/>
  <c r="P2860" i="1" s="1"/>
  <c r="O2861" i="1"/>
  <c r="O2862" i="1"/>
  <c r="R2862" i="1" s="1"/>
  <c r="O2863" i="1"/>
  <c r="R2863" i="1" s="1"/>
  <c r="O2864" i="1"/>
  <c r="R2864" i="1" s="1"/>
  <c r="O2865" i="1"/>
  <c r="O2866" i="1"/>
  <c r="O2867" i="1"/>
  <c r="O2868" i="1"/>
  <c r="O2869" i="1"/>
  <c r="O2870" i="1"/>
  <c r="R2870" i="1" s="1"/>
  <c r="O2871" i="1"/>
  <c r="P2871" i="1" s="1"/>
  <c r="O2872" i="1"/>
  <c r="R2872" i="1" s="1"/>
  <c r="O2873" i="1"/>
  <c r="R2873" i="1" s="1"/>
  <c r="O2874" i="1"/>
  <c r="R2874" i="1" s="1"/>
  <c r="O2875" i="1"/>
  <c r="O2876" i="1"/>
  <c r="R2876" i="1" s="1"/>
  <c r="O2877" i="1"/>
  <c r="O2878" i="1"/>
  <c r="O2879" i="1"/>
  <c r="O2880" i="1"/>
  <c r="O2881" i="1"/>
  <c r="O2882" i="1"/>
  <c r="R2882" i="1" s="1"/>
  <c r="O2883" i="1"/>
  <c r="R2883" i="1" s="1"/>
  <c r="O2884" i="1"/>
  <c r="O2885" i="1"/>
  <c r="R2885" i="1" s="1"/>
  <c r="O2886" i="1"/>
  <c r="R2886" i="1" s="1"/>
  <c r="O2887" i="1"/>
  <c r="R2887" i="1" s="1"/>
  <c r="O2888" i="1"/>
  <c r="R2888" i="1" s="1"/>
  <c r="O2889" i="1"/>
  <c r="O2890" i="1"/>
  <c r="O2891" i="1"/>
  <c r="O2892" i="1"/>
  <c r="O2893" i="1"/>
  <c r="O2894" i="1"/>
  <c r="R2894" i="1" s="1"/>
  <c r="O2895" i="1"/>
  <c r="R2895" i="1" s="1"/>
  <c r="O2896" i="1"/>
  <c r="R2896" i="1" s="1"/>
  <c r="O2897" i="1"/>
  <c r="R2897" i="1" s="1"/>
  <c r="O2898" i="1"/>
  <c r="R2898" i="1" s="1"/>
  <c r="O2899" i="1"/>
  <c r="R2899" i="1" s="1"/>
  <c r="O2900" i="1"/>
  <c r="R2900" i="1" s="1"/>
  <c r="O2901" i="1"/>
  <c r="O2902" i="1"/>
  <c r="O2903" i="1"/>
  <c r="O2904" i="1"/>
  <c r="O2905" i="1"/>
  <c r="O2906" i="1"/>
  <c r="R2906" i="1" s="1"/>
  <c r="O2907" i="1"/>
  <c r="R2907" i="1" s="1"/>
  <c r="O2908" i="1"/>
  <c r="P2908" i="1" s="1"/>
  <c r="O2909" i="1"/>
  <c r="R2909" i="1" s="1"/>
  <c r="O2910" i="1"/>
  <c r="R2910" i="1" s="1"/>
  <c r="O2911" i="1"/>
  <c r="R2911" i="1" s="1"/>
  <c r="O2912" i="1"/>
  <c r="R2912" i="1" s="1"/>
  <c r="O2913" i="1"/>
  <c r="O2914" i="1"/>
  <c r="O2915" i="1"/>
  <c r="O2916" i="1"/>
  <c r="O2917" i="1"/>
  <c r="O2918" i="1"/>
  <c r="R2918" i="1" s="1"/>
  <c r="O2919" i="1"/>
  <c r="O2920" i="1"/>
  <c r="O2921" i="1"/>
  <c r="R2921" i="1" s="1"/>
  <c r="O2922" i="1"/>
  <c r="R2922" i="1" s="1"/>
  <c r="O2923" i="1"/>
  <c r="R2923" i="1" s="1"/>
  <c r="O2924" i="1"/>
  <c r="R2924" i="1" s="1"/>
  <c r="O2925" i="1"/>
  <c r="O2926" i="1"/>
  <c r="O2927" i="1"/>
  <c r="O2928" i="1"/>
  <c r="O2929" i="1"/>
  <c r="O2930" i="1"/>
  <c r="R2930" i="1" s="1"/>
  <c r="O2931" i="1"/>
  <c r="R2931" i="1" s="1"/>
  <c r="O2932" i="1"/>
  <c r="R2932" i="1" s="1"/>
  <c r="O2933" i="1"/>
  <c r="R2933" i="1" s="1"/>
  <c r="O2934" i="1"/>
  <c r="R2934" i="1" s="1"/>
  <c r="O2935" i="1"/>
  <c r="R2935" i="1" s="1"/>
  <c r="O2936" i="1"/>
  <c r="R2936" i="1" s="1"/>
  <c r="O2937" i="1"/>
  <c r="O2938" i="1"/>
  <c r="O2939" i="1"/>
  <c r="O2940" i="1"/>
  <c r="O2941" i="1"/>
  <c r="O2942" i="1"/>
  <c r="R2942" i="1" s="1"/>
  <c r="O2943" i="1"/>
  <c r="R2943" i="1" s="1"/>
  <c r="O2944" i="1"/>
  <c r="R2944" i="1" s="1"/>
  <c r="O2945" i="1"/>
  <c r="R2945" i="1" s="1"/>
  <c r="O2946" i="1"/>
  <c r="R2946" i="1" s="1"/>
  <c r="O2947" i="1"/>
  <c r="R2947" i="1" s="1"/>
  <c r="O2948" i="1"/>
  <c r="R2948" i="1" s="1"/>
  <c r="O2949" i="1"/>
  <c r="O2950" i="1"/>
  <c r="O2951" i="1"/>
  <c r="O2952" i="1"/>
  <c r="O2953" i="1"/>
  <c r="O2954" i="1"/>
  <c r="R2954" i="1" s="1"/>
  <c r="O2955" i="1"/>
  <c r="R2955" i="1" s="1"/>
  <c r="O2956" i="1"/>
  <c r="R2956" i="1" s="1"/>
  <c r="O2957" i="1"/>
  <c r="R2957" i="1" s="1"/>
  <c r="O2958" i="1"/>
  <c r="R2958" i="1" s="1"/>
  <c r="O2959" i="1"/>
  <c r="R2959" i="1" s="1"/>
  <c r="O2960" i="1"/>
  <c r="R2960" i="1" s="1"/>
  <c r="O2961" i="1"/>
  <c r="O2962" i="1"/>
  <c r="O2963" i="1"/>
  <c r="O2964" i="1"/>
  <c r="O2965" i="1"/>
  <c r="O2966" i="1"/>
  <c r="R2966" i="1" s="1"/>
  <c r="O2967" i="1"/>
  <c r="R2967" i="1" s="1"/>
  <c r="O2968" i="1"/>
  <c r="R2968" i="1" s="1"/>
  <c r="O2969" i="1"/>
  <c r="R2969" i="1" s="1"/>
  <c r="O2970" i="1"/>
  <c r="R2970" i="1" s="1"/>
  <c r="O2971" i="1"/>
  <c r="R2971" i="1" s="1"/>
  <c r="O2972" i="1"/>
  <c r="R2972" i="1" s="1"/>
  <c r="O2973" i="1"/>
  <c r="O2974" i="1"/>
  <c r="O2975" i="1"/>
  <c r="O2976" i="1"/>
  <c r="O2977" i="1"/>
  <c r="O2978" i="1"/>
  <c r="R2978" i="1" s="1"/>
  <c r="O2979" i="1"/>
  <c r="R2979" i="1" s="1"/>
  <c r="O2980" i="1"/>
  <c r="R2980" i="1" s="1"/>
  <c r="O2981" i="1"/>
  <c r="R2981" i="1" s="1"/>
  <c r="O2982" i="1"/>
  <c r="R2982" i="1" s="1"/>
  <c r="O2983" i="1"/>
  <c r="R2983" i="1" s="1"/>
  <c r="O2984" i="1"/>
  <c r="R2984" i="1" s="1"/>
  <c r="O2985" i="1"/>
  <c r="O2986" i="1"/>
  <c r="O2987" i="1"/>
  <c r="O2988" i="1"/>
  <c r="O2989" i="1"/>
  <c r="O2990" i="1"/>
  <c r="R2990" i="1" s="1"/>
  <c r="O2991" i="1"/>
  <c r="R2991" i="1" s="1"/>
  <c r="O2992" i="1"/>
  <c r="R2992" i="1" s="1"/>
  <c r="O2993" i="1"/>
  <c r="R2993" i="1" s="1"/>
  <c r="O2994" i="1"/>
  <c r="R2994" i="1" s="1"/>
  <c r="O2995" i="1"/>
  <c r="R2995" i="1" s="1"/>
  <c r="O2996" i="1"/>
  <c r="R2996" i="1" s="1"/>
  <c r="O2997" i="1"/>
  <c r="O2998" i="1"/>
  <c r="O2999" i="1"/>
  <c r="O3000" i="1"/>
  <c r="O3001" i="1"/>
  <c r="O3002" i="1"/>
  <c r="R3002" i="1" s="1"/>
  <c r="O3003" i="1"/>
  <c r="R3003" i="1" s="1"/>
  <c r="O3004" i="1"/>
  <c r="R3004" i="1" s="1"/>
  <c r="O3005" i="1"/>
  <c r="R3005" i="1" s="1"/>
  <c r="O3006" i="1"/>
  <c r="R3006" i="1" s="1"/>
  <c r="O3007" i="1"/>
  <c r="R3007" i="1" s="1"/>
  <c r="O3008" i="1"/>
  <c r="R3008" i="1" s="1"/>
  <c r="O3009" i="1"/>
  <c r="O3010" i="1"/>
  <c r="O3011" i="1"/>
  <c r="O3012" i="1"/>
  <c r="O3013" i="1"/>
  <c r="O3014" i="1"/>
  <c r="R3014" i="1" s="1"/>
  <c r="O3015" i="1"/>
  <c r="R3015" i="1" s="1"/>
  <c r="O3016" i="1"/>
  <c r="O3017" i="1"/>
  <c r="R3017" i="1" s="1"/>
  <c r="O3018" i="1"/>
  <c r="R3018" i="1" s="1"/>
  <c r="O3019" i="1"/>
  <c r="R3019" i="1" s="1"/>
  <c r="O3020" i="1"/>
  <c r="R3020" i="1" s="1"/>
  <c r="O3021" i="1"/>
  <c r="O3022" i="1"/>
  <c r="O3023" i="1"/>
  <c r="O3024" i="1"/>
  <c r="O3025" i="1"/>
  <c r="O3026" i="1"/>
  <c r="R3026" i="1" s="1"/>
  <c r="O3027" i="1"/>
  <c r="P3027" i="1" s="1"/>
  <c r="O3028" i="1"/>
  <c r="O3029" i="1"/>
  <c r="R3029" i="1" s="1"/>
  <c r="O3030" i="1"/>
  <c r="R3030" i="1" s="1"/>
  <c r="O3031" i="1"/>
  <c r="R3031" i="1" s="1"/>
  <c r="O3032" i="1"/>
  <c r="R3032" i="1" s="1"/>
  <c r="O3033" i="1"/>
  <c r="O3034" i="1"/>
  <c r="O3035" i="1"/>
  <c r="O3036" i="1"/>
  <c r="O3037" i="1"/>
  <c r="O3038" i="1"/>
  <c r="R3038" i="1" s="1"/>
  <c r="O3039" i="1"/>
  <c r="R3039" i="1" s="1"/>
  <c r="O3040" i="1"/>
  <c r="O3041" i="1"/>
  <c r="R3041" i="1" s="1"/>
  <c r="O3042" i="1"/>
  <c r="R3042" i="1" s="1"/>
  <c r="O3043" i="1"/>
  <c r="R3043" i="1" s="1"/>
  <c r="O3044" i="1"/>
  <c r="R3044" i="1" s="1"/>
  <c r="O3045" i="1"/>
  <c r="O3046" i="1"/>
  <c r="O3047" i="1"/>
  <c r="O3048" i="1"/>
  <c r="O3049" i="1"/>
  <c r="O3050" i="1"/>
  <c r="R3050" i="1" s="1"/>
  <c r="O3051" i="1"/>
  <c r="R3051" i="1" s="1"/>
  <c r="O3052" i="1"/>
  <c r="R3052" i="1" s="1"/>
  <c r="O3053" i="1"/>
  <c r="R3053" i="1" s="1"/>
  <c r="O3054" i="1"/>
  <c r="R3054" i="1" s="1"/>
  <c r="O3055" i="1"/>
  <c r="R3055" i="1" s="1"/>
  <c r="O3056" i="1"/>
  <c r="R3056" i="1" s="1"/>
  <c r="O3057" i="1"/>
  <c r="O3058" i="1"/>
  <c r="O3059" i="1"/>
  <c r="O3060" i="1"/>
  <c r="O3061" i="1"/>
  <c r="R3061" i="1" s="1"/>
  <c r="O3062" i="1"/>
  <c r="R3062" i="1" s="1"/>
  <c r="O3063" i="1"/>
  <c r="R3063" i="1" s="1"/>
  <c r="O3064" i="1"/>
  <c r="R3064" i="1" s="1"/>
  <c r="O3065" i="1"/>
  <c r="R3065" i="1" s="1"/>
  <c r="O3066" i="1"/>
  <c r="R3066" i="1" s="1"/>
  <c r="O3067" i="1"/>
  <c r="R3067" i="1" s="1"/>
  <c r="O3068" i="1"/>
  <c r="R3068" i="1" s="1"/>
  <c r="O3069" i="1"/>
  <c r="O3070" i="1"/>
  <c r="O3071" i="1"/>
  <c r="O3072" i="1"/>
  <c r="O3073" i="1"/>
  <c r="R3073" i="1" s="1"/>
  <c r="O3074" i="1"/>
  <c r="R3074" i="1" s="1"/>
  <c r="O3075" i="1"/>
  <c r="R3075" i="1" s="1"/>
  <c r="O3076" i="1"/>
  <c r="R3076" i="1" s="1"/>
  <c r="O3077" i="1"/>
  <c r="R3077" i="1" s="1"/>
  <c r="O3078" i="1"/>
  <c r="R3078" i="1" s="1"/>
  <c r="O3079" i="1"/>
  <c r="R3079" i="1" s="1"/>
  <c r="O3080" i="1"/>
  <c r="R3080" i="1" s="1"/>
  <c r="O3081" i="1"/>
  <c r="O3082" i="1"/>
  <c r="O3083" i="1"/>
  <c r="O3084" i="1"/>
  <c r="O3085" i="1"/>
  <c r="O3086" i="1"/>
  <c r="O3087" i="1"/>
  <c r="R3087" i="1" s="1"/>
  <c r="O3088" i="1"/>
  <c r="R3088" i="1" s="1"/>
  <c r="O3089" i="1"/>
  <c r="O3090" i="1"/>
  <c r="R3090" i="1" s="1"/>
  <c r="O3091" i="1"/>
  <c r="R3091" i="1" s="1"/>
  <c r="O3092" i="1"/>
  <c r="R3092" i="1" s="1"/>
  <c r="O3093" i="1"/>
  <c r="O3094" i="1"/>
  <c r="O3095" i="1"/>
  <c r="O3096" i="1"/>
  <c r="O3097" i="1"/>
  <c r="R3097" i="1" s="1"/>
  <c r="O3098" i="1"/>
  <c r="R3098" i="1" s="1"/>
  <c r="O3099" i="1"/>
  <c r="R3099" i="1" s="1"/>
  <c r="O3100" i="1"/>
  <c r="R3100" i="1" s="1"/>
  <c r="O3101" i="1"/>
  <c r="R3101" i="1" s="1"/>
  <c r="O3102" i="1"/>
  <c r="R3102" i="1" s="1"/>
  <c r="O3103" i="1"/>
  <c r="R3103" i="1" s="1"/>
  <c r="O3104" i="1"/>
  <c r="R3104" i="1" s="1"/>
  <c r="O3105" i="1"/>
  <c r="O3106" i="1"/>
  <c r="O3107" i="1"/>
  <c r="O3108" i="1"/>
  <c r="O3109" i="1"/>
  <c r="R3109" i="1" s="1"/>
  <c r="O3110" i="1"/>
  <c r="R3110" i="1" s="1"/>
  <c r="O3111" i="1"/>
  <c r="R3111" i="1" s="1"/>
  <c r="O3112" i="1"/>
  <c r="R3112" i="1" s="1"/>
  <c r="O3113" i="1"/>
  <c r="R3113" i="1" s="1"/>
  <c r="O3114" i="1"/>
  <c r="R3114" i="1" s="1"/>
  <c r="O3115" i="1"/>
  <c r="O3116" i="1"/>
  <c r="O3117" i="1"/>
  <c r="O3118" i="1"/>
  <c r="O3119" i="1"/>
  <c r="O3120" i="1"/>
  <c r="O3121" i="1"/>
  <c r="R3121" i="1" s="1"/>
  <c r="O3122" i="1"/>
  <c r="R3122" i="1" s="1"/>
  <c r="O3123" i="1"/>
  <c r="R3123" i="1" s="1"/>
  <c r="O3124" i="1"/>
  <c r="R3124" i="1" s="1"/>
  <c r="O3125" i="1"/>
  <c r="R3125" i="1" s="1"/>
  <c r="O3126" i="1"/>
  <c r="R3126" i="1" s="1"/>
  <c r="O3127" i="1"/>
  <c r="R3127" i="1" s="1"/>
  <c r="O3128" i="1"/>
  <c r="R3128" i="1" s="1"/>
  <c r="O3129" i="1"/>
  <c r="O3130" i="1"/>
  <c r="O3131" i="1"/>
  <c r="O3132" i="1"/>
  <c r="O3133" i="1"/>
  <c r="R3133" i="1" s="1"/>
  <c r="O3134" i="1"/>
  <c r="R3134" i="1" s="1"/>
  <c r="O3135" i="1"/>
  <c r="R3135" i="1" s="1"/>
  <c r="O3136" i="1"/>
  <c r="R3136" i="1" s="1"/>
  <c r="O3137" i="1"/>
  <c r="R3137" i="1" s="1"/>
  <c r="O3138" i="1"/>
  <c r="R3138" i="1" s="1"/>
  <c r="O3139" i="1"/>
  <c r="R3139" i="1" s="1"/>
  <c r="O3140" i="1"/>
  <c r="R3140" i="1" s="1"/>
  <c r="O3141" i="1"/>
  <c r="O3142" i="1"/>
  <c r="O3143" i="1"/>
  <c r="O3144" i="1"/>
  <c r="O3145" i="1"/>
  <c r="R3145" i="1" s="1"/>
  <c r="O3146" i="1"/>
  <c r="R3146" i="1" s="1"/>
  <c r="O3147" i="1"/>
  <c r="R3147" i="1" s="1"/>
  <c r="O3148" i="1"/>
  <c r="R3148" i="1" s="1"/>
  <c r="O3149" i="1"/>
  <c r="R3149" i="1" s="1"/>
  <c r="O3150" i="1"/>
  <c r="R3150" i="1" s="1"/>
  <c r="O3151" i="1"/>
  <c r="R3151" i="1" s="1"/>
  <c r="O3152" i="1"/>
  <c r="R3152" i="1" s="1"/>
  <c r="O3153" i="1"/>
  <c r="O3154" i="1"/>
  <c r="O3155" i="1"/>
  <c r="O3156" i="1"/>
  <c r="O3157" i="1"/>
  <c r="R3157" i="1" s="1"/>
  <c r="O3158" i="1"/>
  <c r="R3158" i="1" s="1"/>
  <c r="O3159" i="1"/>
  <c r="R3159" i="1" s="1"/>
  <c r="O3160" i="1"/>
  <c r="R3160" i="1" s="1"/>
  <c r="O3161" i="1"/>
  <c r="R3161" i="1" s="1"/>
  <c r="O3162" i="1"/>
  <c r="R3162" i="1" s="1"/>
  <c r="O3163" i="1"/>
  <c r="R3163" i="1" s="1"/>
  <c r="O3164" i="1"/>
  <c r="R3164" i="1" s="1"/>
  <c r="O3165" i="1"/>
  <c r="O3166" i="1"/>
  <c r="O3167" i="1"/>
  <c r="O3168" i="1"/>
  <c r="O3169" i="1"/>
  <c r="R3169" i="1" s="1"/>
  <c r="O3170" i="1"/>
  <c r="R3170" i="1" s="1"/>
  <c r="O3171" i="1"/>
  <c r="R3171" i="1" s="1"/>
  <c r="O3172" i="1"/>
  <c r="R3172" i="1" s="1"/>
  <c r="O3173" i="1"/>
  <c r="R3173" i="1" s="1"/>
  <c r="O3174" i="1"/>
  <c r="R3174" i="1" s="1"/>
  <c r="O3175" i="1"/>
  <c r="R3175" i="1" s="1"/>
  <c r="O3176" i="1"/>
  <c r="O3177" i="1"/>
  <c r="O3178" i="1"/>
  <c r="O3179" i="1"/>
  <c r="O3180" i="1"/>
  <c r="O3181" i="1"/>
  <c r="R3181" i="1" s="1"/>
  <c r="O3182" i="1"/>
  <c r="R3182" i="1" s="1"/>
  <c r="O3183" i="1"/>
  <c r="R3183" i="1" s="1"/>
  <c r="O3184" i="1"/>
  <c r="O3185" i="1"/>
  <c r="O3186" i="1"/>
  <c r="R3186" i="1" s="1"/>
  <c r="O3187" i="1"/>
  <c r="R3187" i="1" s="1"/>
  <c r="O3188" i="1"/>
  <c r="R3188" i="1" s="1"/>
  <c r="O3189" i="1"/>
  <c r="O3190" i="1"/>
  <c r="O3191" i="1"/>
  <c r="O3192" i="1"/>
  <c r="O3193" i="1"/>
  <c r="R3193" i="1" s="1"/>
  <c r="O3194" i="1"/>
  <c r="R3194" i="1" s="1"/>
  <c r="O3195" i="1"/>
  <c r="R3195" i="1" s="1"/>
  <c r="O3196" i="1"/>
  <c r="R3196" i="1" s="1"/>
  <c r="O3197" i="1"/>
  <c r="R3197" i="1" s="1"/>
  <c r="O3198" i="1"/>
  <c r="R3198" i="1" s="1"/>
  <c r="O3199" i="1"/>
  <c r="R3199" i="1" s="1"/>
  <c r="O3200" i="1"/>
  <c r="R3200" i="1" s="1"/>
  <c r="O3201" i="1"/>
  <c r="O3202" i="1"/>
  <c r="O3203" i="1"/>
  <c r="O3204" i="1"/>
  <c r="O3205" i="1"/>
  <c r="R3205" i="1" s="1"/>
  <c r="O3206" i="1"/>
  <c r="R3206" i="1" s="1"/>
  <c r="O3207" i="1"/>
  <c r="P3207" i="1" s="1"/>
  <c r="O3208" i="1"/>
  <c r="R3208" i="1" s="1"/>
  <c r="O3209" i="1"/>
  <c r="R3209" i="1" s="1"/>
  <c r="O3210" i="1"/>
  <c r="R3210" i="1" s="1"/>
  <c r="O3211" i="1"/>
  <c r="R3211" i="1" s="1"/>
  <c r="O3212" i="1"/>
  <c r="R3212" i="1" s="1"/>
  <c r="O3213" i="1"/>
  <c r="O3214" i="1"/>
  <c r="O3215" i="1"/>
  <c r="O3216" i="1"/>
  <c r="O3217" i="1"/>
  <c r="R3217" i="1" s="1"/>
  <c r="O3218" i="1"/>
  <c r="R3218" i="1" s="1"/>
  <c r="O3219" i="1"/>
  <c r="R3219" i="1" s="1"/>
  <c r="O3220" i="1"/>
  <c r="R3220" i="1" s="1"/>
  <c r="O3221" i="1"/>
  <c r="R3221" i="1" s="1"/>
  <c r="O3222" i="1"/>
  <c r="R3222" i="1" s="1"/>
  <c r="O3223" i="1"/>
  <c r="R3223" i="1" s="1"/>
  <c r="O3224" i="1"/>
  <c r="R3224" i="1" s="1"/>
  <c r="O3225" i="1"/>
  <c r="O3226" i="1"/>
  <c r="O3227" i="1"/>
  <c r="O3228" i="1"/>
  <c r="O3229" i="1"/>
  <c r="R3229" i="1" s="1"/>
  <c r="O3230" i="1"/>
  <c r="R3230" i="1" s="1"/>
  <c r="O3231" i="1"/>
  <c r="R3231" i="1" s="1"/>
  <c r="O3232" i="1"/>
  <c r="R3232" i="1" s="1"/>
  <c r="O3233" i="1"/>
  <c r="R3233" i="1" s="1"/>
  <c r="O3234" i="1"/>
  <c r="R3234" i="1" s="1"/>
  <c r="O3235" i="1"/>
  <c r="O3236" i="1"/>
  <c r="O3237" i="1"/>
  <c r="O3238" i="1"/>
  <c r="O3239" i="1"/>
  <c r="O3240" i="1"/>
  <c r="O3241" i="1"/>
  <c r="O3242" i="1"/>
  <c r="P3242" i="1" s="1"/>
  <c r="O3243" i="1"/>
  <c r="R3243" i="1" s="1"/>
  <c r="O3244" i="1"/>
  <c r="R3244" i="1" s="1"/>
  <c r="O3245" i="1"/>
  <c r="R3245" i="1" s="1"/>
  <c r="O3246" i="1"/>
  <c r="R3246" i="1" s="1"/>
  <c r="O3247" i="1"/>
  <c r="R3247" i="1" s="1"/>
  <c r="O3248" i="1"/>
  <c r="R3248" i="1" s="1"/>
  <c r="O3249" i="1"/>
  <c r="O3250" i="1"/>
  <c r="O3251" i="1"/>
  <c r="O3252" i="1"/>
  <c r="O3253" i="1"/>
  <c r="R3253" i="1" s="1"/>
  <c r="O3254" i="1"/>
  <c r="R3254" i="1" s="1"/>
  <c r="O3255" i="1"/>
  <c r="R3255" i="1" s="1"/>
  <c r="O3256" i="1"/>
  <c r="R3256" i="1" s="1"/>
  <c r="O3257" i="1"/>
  <c r="R3257" i="1" s="1"/>
  <c r="O3258" i="1"/>
  <c r="R3258" i="1" s="1"/>
  <c r="O3259" i="1"/>
  <c r="R3259" i="1" s="1"/>
  <c r="O3260" i="1"/>
  <c r="R3260" i="1" s="1"/>
  <c r="O3261" i="1"/>
  <c r="O3262" i="1"/>
  <c r="O3263" i="1"/>
  <c r="O3264" i="1"/>
  <c r="O3265" i="1"/>
  <c r="R3265" i="1" s="1"/>
  <c r="O3266" i="1"/>
  <c r="R3266" i="1" s="1"/>
  <c r="O3267" i="1"/>
  <c r="R3267" i="1" s="1"/>
  <c r="O3268" i="1"/>
  <c r="R3268" i="1" s="1"/>
  <c r="O3269" i="1"/>
  <c r="R3269" i="1" s="1"/>
  <c r="O3270" i="1"/>
  <c r="R3270" i="1" s="1"/>
  <c r="O3271" i="1"/>
  <c r="R3271" i="1" s="1"/>
  <c r="O3272" i="1"/>
  <c r="O3273" i="1"/>
  <c r="O3274" i="1"/>
  <c r="O3275" i="1"/>
  <c r="O3276" i="1"/>
  <c r="O3277" i="1"/>
  <c r="R3277" i="1" s="1"/>
  <c r="O3278" i="1"/>
  <c r="R3278" i="1" s="1"/>
  <c r="O3279" i="1"/>
  <c r="R3279" i="1" s="1"/>
  <c r="O3280" i="1"/>
  <c r="R3280" i="1" s="1"/>
  <c r="O3281" i="1"/>
  <c r="R3281" i="1" s="1"/>
  <c r="O3282" i="1"/>
  <c r="R3282" i="1" s="1"/>
  <c r="O3283" i="1"/>
  <c r="R3283" i="1" s="1"/>
  <c r="O3284" i="1"/>
  <c r="R3284" i="1" s="1"/>
  <c r="O3285" i="1"/>
  <c r="O3286" i="1"/>
  <c r="O3287" i="1"/>
  <c r="O3288" i="1"/>
  <c r="O3289" i="1"/>
  <c r="R3289" i="1" s="1"/>
  <c r="O3290" i="1"/>
  <c r="R3290" i="1" s="1"/>
  <c r="O3291" i="1"/>
  <c r="R3291" i="1" s="1"/>
  <c r="O3292" i="1"/>
  <c r="R3292" i="1" s="1"/>
  <c r="O3293" i="1"/>
  <c r="R3293" i="1" s="1"/>
  <c r="O3294" i="1"/>
  <c r="R3294" i="1" s="1"/>
  <c r="O3295" i="1"/>
  <c r="O3296" i="1"/>
  <c r="R3296" i="1" s="1"/>
  <c r="O3297" i="1"/>
  <c r="O3298" i="1"/>
  <c r="O3299" i="1"/>
  <c r="O3300" i="1"/>
  <c r="O3301" i="1"/>
  <c r="R3301" i="1" s="1"/>
  <c r="O3302" i="1"/>
  <c r="R3302" i="1" s="1"/>
  <c r="O3303" i="1"/>
  <c r="R3303" i="1" s="1"/>
  <c r="O3304" i="1"/>
  <c r="O3305" i="1"/>
  <c r="R3305" i="1" s="1"/>
  <c r="O3306" i="1"/>
  <c r="R3306" i="1" s="1"/>
  <c r="O3307" i="1"/>
  <c r="R3307" i="1" s="1"/>
  <c r="O3308" i="1"/>
  <c r="R3308" i="1" s="1"/>
  <c r="O3309" i="1"/>
  <c r="O3310" i="1"/>
  <c r="O3311" i="1"/>
  <c r="O3312" i="1"/>
  <c r="O3313" i="1"/>
  <c r="R3313" i="1" s="1"/>
  <c r="O3314" i="1"/>
  <c r="R3314" i="1" s="1"/>
  <c r="O3315" i="1"/>
  <c r="P3315" i="1" s="1"/>
  <c r="O3316" i="1"/>
  <c r="R3316" i="1" s="1"/>
  <c r="O3317" i="1"/>
  <c r="O3318" i="1"/>
  <c r="R3318" i="1" s="1"/>
  <c r="O3319" i="1"/>
  <c r="R3319" i="1" s="1"/>
  <c r="O3320" i="1"/>
  <c r="R3320" i="1" s="1"/>
  <c r="O3321" i="1"/>
  <c r="O3322" i="1"/>
  <c r="O3323" i="1"/>
  <c r="O3324" i="1"/>
  <c r="O3325" i="1"/>
  <c r="R3325" i="1" s="1"/>
  <c r="O3326" i="1"/>
  <c r="R3326" i="1" s="1"/>
  <c r="O3327" i="1"/>
  <c r="R3327" i="1" s="1"/>
  <c r="O3328" i="1"/>
  <c r="R3328" i="1" s="1"/>
  <c r="O3329" i="1"/>
  <c r="R3329" i="1" s="1"/>
  <c r="O3330" i="1"/>
  <c r="R3330" i="1" s="1"/>
  <c r="O3331" i="1"/>
  <c r="R3331" i="1" s="1"/>
  <c r="O3332" i="1"/>
  <c r="O3333" i="1"/>
  <c r="O3334" i="1"/>
  <c r="O3335" i="1"/>
  <c r="O3336" i="1"/>
  <c r="O3337" i="1"/>
  <c r="R3337" i="1" s="1"/>
  <c r="O3338" i="1"/>
  <c r="R3338" i="1" s="1"/>
  <c r="O3339" i="1"/>
  <c r="R3339" i="1" s="1"/>
  <c r="O3340" i="1"/>
  <c r="R3340" i="1" s="1"/>
  <c r="O3341" i="1"/>
  <c r="R3341" i="1" s="1"/>
  <c r="O3342" i="1"/>
  <c r="O3343" i="1"/>
  <c r="O3344" i="1"/>
  <c r="R3344" i="1" s="1"/>
  <c r="O3345" i="1"/>
  <c r="O3346" i="1"/>
  <c r="O3347" i="1"/>
  <c r="O3348" i="1"/>
  <c r="O3349" i="1"/>
  <c r="R3349" i="1" s="1"/>
  <c r="O3350" i="1"/>
  <c r="R3350" i="1" s="1"/>
  <c r="O3351" i="1"/>
  <c r="R3351" i="1" s="1"/>
  <c r="O3352" i="1"/>
  <c r="R3352" i="1" s="1"/>
  <c r="O3353" i="1"/>
  <c r="R3353" i="1" s="1"/>
  <c r="O3354" i="1"/>
  <c r="R3354" i="1" s="1"/>
  <c r="O3355" i="1"/>
  <c r="R3355" i="1" s="1"/>
  <c r="O3356" i="1"/>
  <c r="R3356" i="1" s="1"/>
  <c r="O3357" i="1"/>
  <c r="O3358" i="1"/>
  <c r="O3359" i="1"/>
  <c r="O3360" i="1"/>
  <c r="O3361" i="1"/>
  <c r="R3361" i="1" s="1"/>
  <c r="O3362" i="1"/>
  <c r="R3362" i="1" s="1"/>
  <c r="O3363" i="1"/>
  <c r="R3363" i="1" s="1"/>
  <c r="O3364" i="1"/>
  <c r="R3364" i="1" s="1"/>
  <c r="O3365" i="1"/>
  <c r="R3365" i="1" s="1"/>
  <c r="O3366" i="1"/>
  <c r="R3366" i="1" s="1"/>
  <c r="O3367" i="1"/>
  <c r="R3367" i="1" s="1"/>
  <c r="O3368" i="1"/>
  <c r="R3368" i="1" s="1"/>
  <c r="O3369" i="1"/>
  <c r="O3370" i="1"/>
  <c r="O3371" i="1"/>
  <c r="O3372" i="1"/>
  <c r="O3373" i="1"/>
  <c r="R3373" i="1" s="1"/>
  <c r="O3374" i="1"/>
  <c r="R3374" i="1" s="1"/>
  <c r="O3375" i="1"/>
  <c r="R3375" i="1" s="1"/>
  <c r="O3376" i="1"/>
  <c r="R3376" i="1" s="1"/>
  <c r="O3377" i="1"/>
  <c r="R3377" i="1" s="1"/>
  <c r="O3378" i="1"/>
  <c r="R3378" i="1" s="1"/>
  <c r="O3379" i="1"/>
  <c r="R3379" i="1" s="1"/>
  <c r="O3380" i="1"/>
  <c r="R3380" i="1" s="1"/>
  <c r="O3381" i="1"/>
  <c r="O3382" i="1"/>
  <c r="O3383" i="1"/>
  <c r="O3384" i="1"/>
  <c r="O3385" i="1"/>
  <c r="R3385" i="1" s="1"/>
  <c r="O3386" i="1"/>
  <c r="R3386" i="1" s="1"/>
  <c r="O3387" i="1"/>
  <c r="R3387" i="1" s="1"/>
  <c r="O3388" i="1"/>
  <c r="R3388" i="1" s="1"/>
  <c r="O3389" i="1"/>
  <c r="R3389" i="1" s="1"/>
  <c r="O3390" i="1"/>
  <c r="R3390" i="1" s="1"/>
  <c r="O3391" i="1"/>
  <c r="R3391" i="1" s="1"/>
  <c r="O3392" i="1"/>
  <c r="R3392" i="1" s="1"/>
  <c r="O3393" i="1"/>
  <c r="O3394" i="1"/>
  <c r="O3395" i="1"/>
  <c r="O3396" i="1"/>
  <c r="O3397" i="1"/>
  <c r="R3397" i="1" s="1"/>
  <c r="O3398" i="1"/>
  <c r="R3398" i="1" s="1"/>
  <c r="O3399" i="1"/>
  <c r="R3399" i="1" s="1"/>
  <c r="O3400" i="1"/>
  <c r="P3400" i="1" s="1"/>
  <c r="O3401" i="1"/>
  <c r="R3401" i="1" s="1"/>
  <c r="O3402" i="1"/>
  <c r="R3402" i="1" s="1"/>
  <c r="O3403" i="1"/>
  <c r="R3403" i="1" s="1"/>
  <c r="O3404" i="1"/>
  <c r="R3404" i="1" s="1"/>
  <c r="O3405" i="1"/>
  <c r="O3406" i="1"/>
  <c r="O3407" i="1"/>
  <c r="O3408" i="1"/>
  <c r="O3409" i="1"/>
  <c r="R3409" i="1" s="1"/>
  <c r="O3410" i="1"/>
  <c r="R3410" i="1" s="1"/>
  <c r="O3411" i="1"/>
  <c r="R3411" i="1" s="1"/>
  <c r="O3412" i="1"/>
  <c r="P3412" i="1" s="1"/>
  <c r="O3413" i="1"/>
  <c r="R3413" i="1" s="1"/>
  <c r="O3414" i="1"/>
  <c r="R3414" i="1" s="1"/>
  <c r="O3415" i="1"/>
  <c r="R3415" i="1" s="1"/>
  <c r="O3416" i="1"/>
  <c r="R3416" i="1" s="1"/>
  <c r="O3417" i="1"/>
  <c r="O3418" i="1"/>
  <c r="O3419" i="1"/>
  <c r="O3420" i="1"/>
  <c r="O3421" i="1"/>
  <c r="R3421" i="1" s="1"/>
  <c r="O3422" i="1"/>
  <c r="R3422" i="1" s="1"/>
  <c r="O3423" i="1"/>
  <c r="R3423" i="1" s="1"/>
  <c r="O3424" i="1"/>
  <c r="R3424" i="1" s="1"/>
  <c r="O3425" i="1"/>
  <c r="R3425" i="1" s="1"/>
  <c r="O3426" i="1"/>
  <c r="R3426" i="1" s="1"/>
  <c r="O3427" i="1"/>
  <c r="R3427" i="1" s="1"/>
  <c r="O3428" i="1"/>
  <c r="R3428" i="1" s="1"/>
  <c r="O3429" i="1"/>
  <c r="O3430" i="1"/>
  <c r="O3431" i="1"/>
  <c r="O3432" i="1"/>
  <c r="O3433" i="1"/>
  <c r="R3433" i="1" s="1"/>
  <c r="O3434" i="1"/>
  <c r="R3434" i="1" s="1"/>
  <c r="O3435" i="1"/>
  <c r="R3435" i="1" s="1"/>
  <c r="O3436" i="1"/>
  <c r="R3436" i="1" s="1"/>
  <c r="O3437" i="1"/>
  <c r="R3437" i="1" s="1"/>
  <c r="O3438" i="1"/>
  <c r="R3438" i="1" s="1"/>
  <c r="O3439" i="1"/>
  <c r="R3439" i="1" s="1"/>
  <c r="O3440" i="1"/>
  <c r="R3440" i="1" s="1"/>
  <c r="O3441" i="1"/>
  <c r="O3442" i="1"/>
  <c r="O3443" i="1"/>
  <c r="O3444" i="1"/>
  <c r="O3445" i="1"/>
  <c r="R3445" i="1" s="1"/>
  <c r="O3446" i="1"/>
  <c r="R3446" i="1" s="1"/>
  <c r="O3447" i="1"/>
  <c r="R3447" i="1" s="1"/>
  <c r="O3448" i="1"/>
  <c r="R3448" i="1" s="1"/>
  <c r="O3449" i="1"/>
  <c r="R3449" i="1" s="1"/>
  <c r="O3450" i="1"/>
  <c r="R3450" i="1" s="1"/>
  <c r="O3451" i="1"/>
  <c r="R3451" i="1" s="1"/>
  <c r="O3452" i="1"/>
  <c r="R3452" i="1" s="1"/>
  <c r="O3453" i="1"/>
  <c r="O3454" i="1"/>
  <c r="O3455" i="1"/>
  <c r="O3456" i="1"/>
  <c r="O3457" i="1"/>
  <c r="R3457" i="1" s="1"/>
  <c r="O3458" i="1"/>
  <c r="R3458" i="1" s="1"/>
  <c r="O3459" i="1"/>
  <c r="R3459" i="1" s="1"/>
  <c r="O3460" i="1"/>
  <c r="P3460" i="1" s="1"/>
  <c r="O3461" i="1"/>
  <c r="R3461" i="1" s="1"/>
  <c r="O3462" i="1"/>
  <c r="R3462" i="1" s="1"/>
  <c r="O3463" i="1"/>
  <c r="R3463" i="1" s="1"/>
  <c r="O3464" i="1"/>
  <c r="R3464" i="1" s="1"/>
  <c r="O3465" i="1"/>
  <c r="O3466" i="1"/>
  <c r="O3467" i="1"/>
  <c r="O3468" i="1"/>
  <c r="O3469" i="1"/>
  <c r="O3470" i="1"/>
  <c r="R3470" i="1" s="1"/>
  <c r="O3471" i="1"/>
  <c r="O3472" i="1"/>
  <c r="R3472" i="1" s="1"/>
  <c r="O3473" i="1"/>
  <c r="R3473" i="1" s="1"/>
  <c r="O3474" i="1"/>
  <c r="R3474" i="1" s="1"/>
  <c r="O3475" i="1"/>
  <c r="R3475" i="1" s="1"/>
  <c r="O3476" i="1"/>
  <c r="R3476" i="1" s="1"/>
  <c r="O3477" i="1"/>
  <c r="O3478" i="1"/>
  <c r="O3479" i="1"/>
  <c r="O3480" i="1"/>
  <c r="O3481" i="1"/>
  <c r="R3481" i="1" s="1"/>
  <c r="O3482" i="1"/>
  <c r="R3482" i="1" s="1"/>
  <c r="O3483" i="1"/>
  <c r="R3483" i="1" s="1"/>
  <c r="O3484" i="1"/>
  <c r="R3484" i="1" s="1"/>
  <c r="O3485" i="1"/>
  <c r="R3485" i="1" s="1"/>
  <c r="O3486" i="1"/>
  <c r="R3486" i="1" s="1"/>
  <c r="O3487" i="1"/>
  <c r="R3487" i="1" s="1"/>
  <c r="O3488" i="1"/>
  <c r="R3488" i="1" s="1"/>
  <c r="O3489" i="1"/>
  <c r="O3490" i="1"/>
  <c r="O3491" i="1"/>
  <c r="O3492" i="1"/>
  <c r="O3493" i="1"/>
  <c r="R3493" i="1" s="1"/>
  <c r="O3494" i="1"/>
  <c r="R3494" i="1" s="1"/>
  <c r="O3495" i="1"/>
  <c r="R3495" i="1" s="1"/>
  <c r="O3496" i="1"/>
  <c r="R3496" i="1" s="1"/>
  <c r="O3497" i="1"/>
  <c r="O3498" i="1"/>
  <c r="R3498" i="1" s="1"/>
  <c r="O3499" i="1"/>
  <c r="R3499" i="1" s="1"/>
  <c r="O3500" i="1"/>
  <c r="R3500" i="1" s="1"/>
  <c r="O3501" i="1"/>
  <c r="O3502" i="1"/>
  <c r="O3503" i="1"/>
  <c r="O3504" i="1"/>
  <c r="O3505" i="1"/>
  <c r="R3505" i="1" s="1"/>
  <c r="O3506" i="1"/>
  <c r="R3506" i="1" s="1"/>
  <c r="O3507" i="1"/>
  <c r="R3507" i="1" s="1"/>
  <c r="O3508" i="1"/>
  <c r="P3508" i="1" s="1"/>
  <c r="O3509" i="1"/>
  <c r="R3509" i="1" s="1"/>
  <c r="O3510" i="1"/>
  <c r="R3510" i="1" s="1"/>
  <c r="O3511" i="1"/>
  <c r="R3511" i="1" s="1"/>
  <c r="O3512" i="1"/>
  <c r="R3512" i="1" s="1"/>
  <c r="O3513" i="1"/>
  <c r="O3514" i="1"/>
  <c r="O3515" i="1"/>
  <c r="O3516" i="1"/>
  <c r="O3517" i="1"/>
  <c r="R3517" i="1" s="1"/>
  <c r="O3518" i="1"/>
  <c r="R3518" i="1" s="1"/>
  <c r="O3519" i="1"/>
  <c r="R3519" i="1" s="1"/>
  <c r="O3520" i="1"/>
  <c r="R3520" i="1" s="1"/>
  <c r="O3521" i="1"/>
  <c r="R3521" i="1" s="1"/>
  <c r="O3522" i="1"/>
  <c r="R3522" i="1" s="1"/>
  <c r="O3523" i="1"/>
  <c r="R3523" i="1" s="1"/>
  <c r="O3524" i="1"/>
  <c r="R3524" i="1" s="1"/>
  <c r="O3525" i="1"/>
  <c r="O3526" i="1"/>
  <c r="O3527" i="1"/>
  <c r="O3528" i="1"/>
  <c r="O3529" i="1"/>
  <c r="R3529" i="1" s="1"/>
  <c r="O3530" i="1"/>
  <c r="R3530" i="1" s="1"/>
  <c r="O3531" i="1"/>
  <c r="R3531" i="1" s="1"/>
  <c r="O3532" i="1"/>
  <c r="R3532" i="1" s="1"/>
  <c r="O3533" i="1"/>
  <c r="R3533" i="1" s="1"/>
  <c r="O3534" i="1"/>
  <c r="R3534" i="1" s="1"/>
  <c r="O3535" i="1"/>
  <c r="R3535" i="1" s="1"/>
  <c r="O3536" i="1"/>
  <c r="R3536" i="1" s="1"/>
  <c r="O3537" i="1"/>
  <c r="O3538" i="1"/>
  <c r="O3539" i="1"/>
  <c r="O3540" i="1"/>
  <c r="O3541" i="1"/>
  <c r="R3541" i="1" s="1"/>
  <c r="O3542" i="1"/>
  <c r="R3542" i="1" s="1"/>
  <c r="O3543" i="1"/>
  <c r="R3543" i="1" s="1"/>
  <c r="O3544" i="1"/>
  <c r="R3544" i="1" s="1"/>
  <c r="O3545" i="1"/>
  <c r="R3545" i="1" s="1"/>
  <c r="O3546" i="1"/>
  <c r="R3546" i="1" s="1"/>
  <c r="O3547" i="1"/>
  <c r="R3547" i="1" s="1"/>
  <c r="O3548" i="1"/>
  <c r="R3548" i="1" s="1"/>
  <c r="O3549" i="1"/>
  <c r="O3550" i="1"/>
  <c r="O3551" i="1"/>
  <c r="O3552" i="1"/>
  <c r="O3553" i="1"/>
  <c r="O3554" i="1"/>
  <c r="O3555" i="1"/>
  <c r="P3555" i="1" s="1"/>
  <c r="O3556" i="1"/>
  <c r="P3556" i="1" s="1"/>
  <c r="O3557" i="1"/>
  <c r="O3558" i="1"/>
  <c r="R3558" i="1" s="1"/>
  <c r="O3559" i="1"/>
  <c r="R3559" i="1" s="1"/>
  <c r="O3560" i="1"/>
  <c r="R3560" i="1" s="1"/>
  <c r="O3561" i="1"/>
  <c r="O3562" i="1"/>
  <c r="O3563" i="1"/>
  <c r="O3564" i="1"/>
  <c r="O3565" i="1"/>
  <c r="R3565" i="1" s="1"/>
  <c r="O3566" i="1"/>
  <c r="R3566" i="1" s="1"/>
  <c r="O3567" i="1"/>
  <c r="R3567" i="1" s="1"/>
  <c r="O3568" i="1"/>
  <c r="R3568" i="1" s="1"/>
  <c r="O3569" i="1"/>
  <c r="R3569" i="1" s="1"/>
  <c r="O3570" i="1"/>
  <c r="R3570" i="1" s="1"/>
  <c r="O3571" i="1"/>
  <c r="R3571" i="1" s="1"/>
  <c r="O3572" i="1"/>
  <c r="R3572" i="1" s="1"/>
  <c r="O3573" i="1"/>
  <c r="O3574" i="1"/>
  <c r="O3575" i="1"/>
  <c r="O3576" i="1"/>
  <c r="O3577" i="1"/>
  <c r="O3578" i="1"/>
  <c r="R3578" i="1" s="1"/>
  <c r="O3579" i="1"/>
  <c r="R3579" i="1" s="1"/>
  <c r="O3580" i="1"/>
  <c r="P3580" i="1" s="1"/>
  <c r="O3581" i="1"/>
  <c r="R3581" i="1" s="1"/>
  <c r="O3582" i="1"/>
  <c r="R3582" i="1" s="1"/>
  <c r="O3583" i="1"/>
  <c r="R3583" i="1" s="1"/>
  <c r="O3584" i="1"/>
  <c r="R3584" i="1" s="1"/>
  <c r="O3585" i="1"/>
  <c r="O3586" i="1"/>
  <c r="O3587" i="1"/>
  <c r="O3588" i="1"/>
  <c r="O3589" i="1"/>
  <c r="R3589" i="1" s="1"/>
  <c r="O3590" i="1"/>
  <c r="R3590" i="1" s="1"/>
  <c r="O3591" i="1"/>
  <c r="R3591" i="1" s="1"/>
  <c r="O3592" i="1"/>
  <c r="R3592" i="1" s="1"/>
  <c r="O3593" i="1"/>
  <c r="R3593" i="1" s="1"/>
  <c r="O3594" i="1"/>
  <c r="R3594" i="1" s="1"/>
  <c r="O3595" i="1"/>
  <c r="R3595" i="1" s="1"/>
  <c r="O3596" i="1"/>
  <c r="R3596" i="1" s="1"/>
  <c r="O3597" i="1"/>
  <c r="O3598" i="1"/>
  <c r="O3599" i="1"/>
  <c r="O3600" i="1"/>
  <c r="O3601" i="1"/>
  <c r="R3601" i="1" s="1"/>
  <c r="O3602" i="1"/>
  <c r="R3602" i="1" s="1"/>
  <c r="O3603" i="1"/>
  <c r="R3603" i="1" s="1"/>
  <c r="O3604" i="1"/>
  <c r="R3604" i="1" s="1"/>
  <c r="O3605" i="1"/>
  <c r="R3605" i="1" s="1"/>
  <c r="O3606" i="1"/>
  <c r="R3606" i="1" s="1"/>
  <c r="O3607" i="1"/>
  <c r="R3607" i="1" s="1"/>
  <c r="O3608" i="1"/>
  <c r="R3608" i="1" s="1"/>
  <c r="O3609" i="1"/>
  <c r="O3610" i="1"/>
  <c r="O3611" i="1"/>
  <c r="O3612" i="1"/>
  <c r="O3613" i="1"/>
  <c r="R3613" i="1" s="1"/>
  <c r="O3614" i="1"/>
  <c r="R3614" i="1" s="1"/>
  <c r="O3615" i="1"/>
  <c r="R3615" i="1" s="1"/>
  <c r="O3616" i="1"/>
  <c r="O3617" i="1"/>
  <c r="R3617" i="1" s="1"/>
  <c r="O3618" i="1"/>
  <c r="R3618" i="1" s="1"/>
  <c r="O3619" i="1"/>
  <c r="R3619" i="1" s="1"/>
  <c r="O3620" i="1"/>
  <c r="R3620" i="1" s="1"/>
  <c r="O3621" i="1"/>
  <c r="O3622" i="1"/>
  <c r="O3623" i="1"/>
  <c r="O3624" i="1"/>
  <c r="O3625" i="1"/>
  <c r="R3625" i="1" s="1"/>
  <c r="O3626" i="1"/>
  <c r="R3626" i="1" s="1"/>
  <c r="O3627" i="1"/>
  <c r="R3627" i="1" s="1"/>
  <c r="O3628" i="1"/>
  <c r="R3628" i="1" s="1"/>
  <c r="O3629" i="1"/>
  <c r="R3629" i="1" s="1"/>
  <c r="O3630" i="1"/>
  <c r="R3630" i="1" s="1"/>
  <c r="O3631" i="1"/>
  <c r="R3631" i="1" s="1"/>
  <c r="O3632" i="1"/>
  <c r="R3632" i="1" s="1"/>
  <c r="O3633" i="1"/>
  <c r="O3634" i="1"/>
  <c r="O3635" i="1"/>
  <c r="O3636" i="1"/>
  <c r="O3637" i="1"/>
  <c r="R3637" i="1" s="1"/>
  <c r="O3638" i="1"/>
  <c r="R3638" i="1" s="1"/>
  <c r="O3639" i="1"/>
  <c r="R3639" i="1" s="1"/>
  <c r="O3640" i="1"/>
  <c r="R3640" i="1" s="1"/>
  <c r="O3641" i="1"/>
  <c r="R3641" i="1" s="1"/>
  <c r="O3642" i="1"/>
  <c r="R3642" i="1" s="1"/>
  <c r="O3643" i="1"/>
  <c r="R3643" i="1" s="1"/>
  <c r="O3644" i="1"/>
  <c r="R3644" i="1" s="1"/>
  <c r="O3645" i="1"/>
  <c r="O3646" i="1"/>
  <c r="O3647" i="1"/>
  <c r="O3648" i="1"/>
  <c r="O3649" i="1"/>
  <c r="R3649" i="1" s="1"/>
  <c r="O3650" i="1"/>
  <c r="R3650" i="1" s="1"/>
  <c r="O3651" i="1"/>
  <c r="R3651" i="1" s="1"/>
  <c r="O3652" i="1"/>
  <c r="R3652" i="1" s="1"/>
  <c r="O3653" i="1"/>
  <c r="R3653" i="1" s="1"/>
  <c r="O3654" i="1"/>
  <c r="O3655" i="1"/>
  <c r="O3656" i="1"/>
  <c r="R3656" i="1" s="1"/>
  <c r="O3657" i="1"/>
  <c r="O3658" i="1"/>
  <c r="O3659" i="1"/>
  <c r="O3660" i="1"/>
  <c r="O3661" i="1"/>
  <c r="R3661" i="1" s="1"/>
  <c r="O3662" i="1"/>
  <c r="R3662" i="1" s="1"/>
  <c r="O3663" i="1"/>
  <c r="R3663" i="1" s="1"/>
  <c r="O3664" i="1"/>
  <c r="R3664" i="1" s="1"/>
  <c r="O3665" i="1"/>
  <c r="R3665" i="1" s="1"/>
  <c r="O3666" i="1"/>
  <c r="R3666" i="1" s="1"/>
  <c r="O3667" i="1"/>
  <c r="R3667" i="1" s="1"/>
  <c r="O3668" i="1"/>
  <c r="R3668" i="1" s="1"/>
  <c r="O3669" i="1"/>
  <c r="O3670" i="1"/>
  <c r="O3671" i="1"/>
  <c r="O3672" i="1"/>
  <c r="O3673" i="1"/>
  <c r="R3673" i="1" s="1"/>
  <c r="O3674" i="1"/>
  <c r="R3674" i="1" s="1"/>
  <c r="O3675" i="1"/>
  <c r="R3675" i="1" s="1"/>
  <c r="O3676" i="1"/>
  <c r="R3676" i="1" s="1"/>
  <c r="O3677" i="1"/>
  <c r="R3677" i="1" s="1"/>
  <c r="O3678" i="1"/>
  <c r="R3678" i="1" s="1"/>
  <c r="O3679" i="1"/>
  <c r="R3679" i="1" s="1"/>
  <c r="O3680" i="1"/>
  <c r="R3680" i="1" s="1"/>
  <c r="O3681" i="1"/>
  <c r="O3682" i="1"/>
  <c r="O3683" i="1"/>
  <c r="O3684" i="1"/>
  <c r="O3685" i="1"/>
  <c r="R3685" i="1" s="1"/>
  <c r="O3686" i="1"/>
  <c r="R3686" i="1" s="1"/>
  <c r="O3687" i="1"/>
  <c r="R3687" i="1" s="1"/>
  <c r="O3688" i="1"/>
  <c r="R3688" i="1" s="1"/>
  <c r="O3689" i="1"/>
  <c r="R3689" i="1" s="1"/>
  <c r="O3690" i="1"/>
  <c r="R3690" i="1" s="1"/>
  <c r="O3691" i="1"/>
  <c r="R3691" i="1" s="1"/>
  <c r="O3692" i="1"/>
  <c r="O3693" i="1"/>
  <c r="O3694" i="1"/>
  <c r="O3695" i="1"/>
  <c r="O3696" i="1"/>
  <c r="O3697" i="1"/>
  <c r="R3697" i="1" s="1"/>
  <c r="O3698" i="1"/>
  <c r="R3698" i="1" s="1"/>
  <c r="O3699" i="1"/>
  <c r="R3699" i="1" s="1"/>
  <c r="O3700" i="1"/>
  <c r="R3700" i="1" s="1"/>
  <c r="O3701" i="1"/>
  <c r="R3701" i="1" s="1"/>
  <c r="O3702" i="1"/>
  <c r="R3702" i="1" s="1"/>
  <c r="O3703" i="1"/>
  <c r="R3703" i="1" s="1"/>
  <c r="O3704" i="1"/>
  <c r="R3704" i="1" s="1"/>
  <c r="O3705" i="1"/>
  <c r="O3706" i="1"/>
  <c r="O3707" i="1"/>
  <c r="O3708" i="1"/>
  <c r="O3709" i="1"/>
  <c r="R3709" i="1" s="1"/>
  <c r="O3710" i="1"/>
  <c r="R3710" i="1" s="1"/>
  <c r="O3711" i="1"/>
  <c r="O3712" i="1"/>
  <c r="P3712" i="1" s="1"/>
  <c r="O3713" i="1"/>
  <c r="R3713" i="1" s="1"/>
  <c r="O3714" i="1"/>
  <c r="R3714" i="1" s="1"/>
  <c r="O3715" i="1"/>
  <c r="R3715" i="1" s="1"/>
  <c r="O3716" i="1"/>
  <c r="R3716" i="1" s="1"/>
  <c r="O3717" i="1"/>
  <c r="O3718" i="1"/>
  <c r="O3719" i="1"/>
  <c r="O3720" i="1"/>
  <c r="O3721" i="1"/>
  <c r="R3721" i="1" s="1"/>
  <c r="O3722" i="1"/>
  <c r="R3722" i="1" s="1"/>
  <c r="O3723" i="1"/>
  <c r="R3723" i="1" s="1"/>
  <c r="O3724" i="1"/>
  <c r="R3724" i="1" s="1"/>
  <c r="O3725" i="1"/>
  <c r="R3725" i="1" s="1"/>
  <c r="O3726" i="1"/>
  <c r="R3726" i="1" s="1"/>
  <c r="O3727" i="1"/>
  <c r="O3728" i="1"/>
  <c r="R3728" i="1" s="1"/>
  <c r="O3729" i="1"/>
  <c r="O3730" i="1"/>
  <c r="O3731" i="1"/>
  <c r="O3732" i="1"/>
  <c r="O3733" i="1"/>
  <c r="R3733" i="1" s="1"/>
  <c r="O3734" i="1"/>
  <c r="R3734" i="1" s="1"/>
  <c r="O3735" i="1"/>
  <c r="R3735" i="1" s="1"/>
  <c r="O3736" i="1"/>
  <c r="O3737" i="1"/>
  <c r="R3737" i="1" s="1"/>
  <c r="O3738" i="1"/>
  <c r="R3738" i="1" s="1"/>
  <c r="O3739" i="1"/>
  <c r="R3739" i="1" s="1"/>
  <c r="O3740" i="1"/>
  <c r="R3740" i="1" s="1"/>
  <c r="O3741" i="1"/>
  <c r="O3742" i="1"/>
  <c r="O3743" i="1"/>
  <c r="O3744" i="1"/>
  <c r="O3745" i="1"/>
  <c r="R3745" i="1" s="1"/>
  <c r="O3746" i="1"/>
  <c r="R3746" i="1" s="1"/>
  <c r="O3747" i="1"/>
  <c r="R3747" i="1" s="1"/>
  <c r="O3748" i="1"/>
  <c r="R3748" i="1" s="1"/>
  <c r="O3749" i="1"/>
  <c r="R3749" i="1" s="1"/>
  <c r="O3750" i="1"/>
  <c r="R3750" i="1" s="1"/>
  <c r="O3751" i="1"/>
  <c r="O3752" i="1"/>
  <c r="R3752" i="1" s="1"/>
  <c r="O3753" i="1"/>
  <c r="O3754" i="1"/>
  <c r="O3755" i="1"/>
  <c r="O3756" i="1"/>
  <c r="O3757" i="1"/>
  <c r="R3757" i="1" s="1"/>
  <c r="O3758" i="1"/>
  <c r="R3758" i="1" s="1"/>
  <c r="O3759" i="1"/>
  <c r="O3760" i="1"/>
  <c r="R3760" i="1" s="1"/>
  <c r="O3761" i="1"/>
  <c r="R3761" i="1" s="1"/>
  <c r="O3762" i="1"/>
  <c r="R3762" i="1" s="1"/>
  <c r="O3763" i="1"/>
  <c r="R3763" i="1" s="1"/>
  <c r="O3764" i="1"/>
  <c r="R3764" i="1" s="1"/>
  <c r="O3765" i="1"/>
  <c r="O3766" i="1"/>
  <c r="O3767" i="1"/>
  <c r="O3768" i="1"/>
  <c r="O3769" i="1"/>
  <c r="R3769" i="1" s="1"/>
  <c r="O3770" i="1"/>
  <c r="R3770" i="1" s="1"/>
  <c r="O3771" i="1"/>
  <c r="R3771" i="1" s="1"/>
  <c r="O3772" i="1"/>
  <c r="R3772" i="1" s="1"/>
  <c r="O3773" i="1"/>
  <c r="R3773" i="1" s="1"/>
  <c r="O3774" i="1"/>
  <c r="R3774" i="1" s="1"/>
  <c r="O3775" i="1"/>
  <c r="R3775" i="1" s="1"/>
  <c r="O3776" i="1"/>
  <c r="R3776" i="1" s="1"/>
  <c r="O3777" i="1"/>
  <c r="O3778" i="1"/>
  <c r="O3779" i="1"/>
  <c r="O3780" i="1"/>
  <c r="O3781" i="1"/>
  <c r="R3781" i="1" s="1"/>
  <c r="O3782" i="1"/>
  <c r="R3782" i="1" s="1"/>
  <c r="O3783" i="1"/>
  <c r="O3784" i="1"/>
  <c r="O3785" i="1"/>
  <c r="R3785" i="1" s="1"/>
  <c r="O3786" i="1"/>
  <c r="R3786" i="1" s="1"/>
  <c r="O3787" i="1"/>
  <c r="O3788" i="1"/>
  <c r="O3789" i="1"/>
  <c r="O3790" i="1"/>
  <c r="O3791" i="1"/>
  <c r="O3792" i="1"/>
  <c r="O3793" i="1"/>
  <c r="R3793" i="1" s="1"/>
  <c r="O3794" i="1"/>
  <c r="R3794" i="1" s="1"/>
  <c r="O3795" i="1"/>
  <c r="R3795" i="1" s="1"/>
  <c r="O3796" i="1"/>
  <c r="R3796" i="1" s="1"/>
  <c r="O3797" i="1"/>
  <c r="R3797" i="1" s="1"/>
  <c r="O3798" i="1"/>
  <c r="R3798" i="1" s="1"/>
  <c r="O3799" i="1"/>
  <c r="R3799" i="1" s="1"/>
  <c r="O3800" i="1"/>
  <c r="R3800" i="1" s="1"/>
  <c r="O3801" i="1"/>
  <c r="O3802" i="1"/>
  <c r="O3803" i="1"/>
  <c r="O3804" i="1"/>
  <c r="O3805" i="1"/>
  <c r="R3805" i="1" s="1"/>
  <c r="O3806" i="1"/>
  <c r="R3806" i="1" s="1"/>
  <c r="O3807" i="1"/>
  <c r="R3807" i="1" s="1"/>
  <c r="O3808" i="1"/>
  <c r="R3808" i="1" s="1"/>
  <c r="O3809" i="1"/>
  <c r="R3809" i="1" s="1"/>
  <c r="O3810" i="1"/>
  <c r="R3810" i="1" s="1"/>
  <c r="O3811" i="1"/>
  <c r="R3811" i="1" s="1"/>
  <c r="O3812" i="1"/>
  <c r="R3812" i="1" s="1"/>
  <c r="O3813" i="1"/>
  <c r="O3814" i="1"/>
  <c r="O3815" i="1"/>
  <c r="O3816" i="1"/>
  <c r="O3817" i="1"/>
  <c r="R3817" i="1" s="1"/>
  <c r="O3818" i="1"/>
  <c r="O3819" i="1"/>
  <c r="R3819" i="1" s="1"/>
  <c r="O3820" i="1"/>
  <c r="R3820" i="1" s="1"/>
  <c r="O3821" i="1"/>
  <c r="R3821" i="1" s="1"/>
  <c r="O3822" i="1"/>
  <c r="R3822" i="1" s="1"/>
  <c r="O3823" i="1"/>
  <c r="R3823" i="1" s="1"/>
  <c r="O3824" i="1"/>
  <c r="R3824" i="1" s="1"/>
  <c r="O3825" i="1"/>
  <c r="O3826" i="1"/>
  <c r="O3827" i="1"/>
  <c r="O3828" i="1"/>
  <c r="O3829" i="1"/>
  <c r="O3830" i="1"/>
  <c r="R3830" i="1" s="1"/>
  <c r="O3831" i="1"/>
  <c r="R3831" i="1" s="1"/>
  <c r="O3832" i="1"/>
  <c r="R3832" i="1" s="1"/>
  <c r="O3833" i="1"/>
  <c r="R3833" i="1" s="1"/>
  <c r="O3834" i="1"/>
  <c r="R3834" i="1" s="1"/>
  <c r="O3835" i="1"/>
  <c r="R3835" i="1" s="1"/>
  <c r="O3836" i="1"/>
  <c r="R3836" i="1" s="1"/>
  <c r="O3837" i="1"/>
  <c r="O3838" i="1"/>
  <c r="O3839" i="1"/>
  <c r="O3840" i="1"/>
  <c r="O3841" i="1"/>
  <c r="R3841" i="1" s="1"/>
  <c r="O3842" i="1"/>
  <c r="R3842" i="1" s="1"/>
  <c r="O3843" i="1"/>
  <c r="R3843" i="1" s="1"/>
  <c r="O3844" i="1"/>
  <c r="R3844" i="1" s="1"/>
  <c r="O3845" i="1"/>
  <c r="R3845" i="1" s="1"/>
  <c r="O3846" i="1"/>
  <c r="R3846" i="1" s="1"/>
  <c r="O3847" i="1"/>
  <c r="R3847" i="1" s="1"/>
  <c r="O3848" i="1"/>
  <c r="O3849" i="1"/>
  <c r="O3850" i="1"/>
  <c r="O3851" i="1"/>
  <c r="O3852" i="1"/>
  <c r="O3853" i="1"/>
  <c r="R3853" i="1" s="1"/>
  <c r="O3854" i="1"/>
  <c r="R3854" i="1" s="1"/>
  <c r="O3855" i="1"/>
  <c r="R3855" i="1" s="1"/>
  <c r="O3856" i="1"/>
  <c r="R3856" i="1" s="1"/>
  <c r="O3857" i="1"/>
  <c r="R3857" i="1" s="1"/>
  <c r="O3858" i="1"/>
  <c r="R3858" i="1" s="1"/>
  <c r="O3859" i="1"/>
  <c r="R3859" i="1" s="1"/>
  <c r="O3860" i="1"/>
  <c r="R3860" i="1" s="1"/>
  <c r="O3861" i="1"/>
  <c r="O3862" i="1"/>
  <c r="O3863" i="1"/>
  <c r="O3864" i="1"/>
  <c r="O3865" i="1"/>
  <c r="R3865" i="1" s="1"/>
  <c r="O3866" i="1"/>
  <c r="P3866" i="1" s="1"/>
  <c r="O3867" i="1"/>
  <c r="R3867" i="1" s="1"/>
  <c r="O3868" i="1"/>
  <c r="R3868" i="1" s="1"/>
  <c r="O3869" i="1"/>
  <c r="R3869" i="1" s="1"/>
  <c r="O3870" i="1"/>
  <c r="R3870" i="1" s="1"/>
  <c r="O3871" i="1"/>
  <c r="R3871" i="1" s="1"/>
  <c r="O3872" i="1"/>
  <c r="R3872" i="1" s="1"/>
  <c r="O3873" i="1"/>
  <c r="O3874" i="1"/>
  <c r="O3875" i="1"/>
  <c r="O3876" i="1"/>
  <c r="O3877" i="1"/>
  <c r="R3877" i="1" s="1"/>
  <c r="O3878" i="1"/>
  <c r="R3878" i="1" s="1"/>
  <c r="O3879" i="1"/>
  <c r="O3880" i="1"/>
  <c r="P3880" i="1" s="1"/>
  <c r="O3881" i="1"/>
  <c r="R3881" i="1" s="1"/>
  <c r="O3882" i="1"/>
  <c r="R3882" i="1" s="1"/>
  <c r="O3883" i="1"/>
  <c r="R3883" i="1" s="1"/>
  <c r="O3884" i="1"/>
  <c r="O3885" i="1"/>
  <c r="O3886" i="1"/>
  <c r="O3887" i="1"/>
  <c r="O3888" i="1"/>
  <c r="O3889" i="1"/>
  <c r="R3889" i="1" s="1"/>
  <c r="O3890" i="1"/>
  <c r="R3890" i="1" s="1"/>
  <c r="O3891" i="1"/>
  <c r="R3891" i="1" s="1"/>
  <c r="O3892" i="1"/>
  <c r="R3892" i="1" s="1"/>
  <c r="O3893" i="1"/>
  <c r="R3893" i="1" s="1"/>
  <c r="O3894" i="1"/>
  <c r="R3894" i="1" s="1"/>
  <c r="O3895" i="1"/>
  <c r="R3895" i="1" s="1"/>
  <c r="O3896" i="1"/>
  <c r="R3896" i="1" s="1"/>
  <c r="O3897" i="1"/>
  <c r="O3898" i="1"/>
  <c r="O3899" i="1"/>
  <c r="O3900" i="1"/>
  <c r="O3901" i="1"/>
  <c r="R3901" i="1" s="1"/>
  <c r="O3902" i="1"/>
  <c r="R3902" i="1" s="1"/>
  <c r="O3903" i="1"/>
  <c r="R3903" i="1" s="1"/>
  <c r="O3904" i="1"/>
  <c r="R3904" i="1" s="1"/>
  <c r="O3905" i="1"/>
  <c r="R3905" i="1" s="1"/>
  <c r="O3906" i="1"/>
  <c r="R3906" i="1" s="1"/>
  <c r="O3907" i="1"/>
  <c r="O3908" i="1"/>
  <c r="O3909" i="1"/>
  <c r="O3910" i="1"/>
  <c r="O3911" i="1"/>
  <c r="O3912" i="1"/>
  <c r="O3913" i="1"/>
  <c r="R3913" i="1" s="1"/>
  <c r="O3914" i="1"/>
  <c r="R3914" i="1" s="1"/>
  <c r="O3915" i="1"/>
  <c r="R3915" i="1" s="1"/>
  <c r="O3916" i="1"/>
  <c r="R3916" i="1" s="1"/>
  <c r="O3917" i="1"/>
  <c r="R3917" i="1" s="1"/>
  <c r="O3918" i="1"/>
  <c r="R3918" i="1" s="1"/>
  <c r="O3919" i="1"/>
  <c r="R3919" i="1" s="1"/>
  <c r="O3920" i="1"/>
  <c r="R3920" i="1" s="1"/>
  <c r="O3921" i="1"/>
  <c r="O3922" i="1"/>
  <c r="O3923" i="1"/>
  <c r="O3924" i="1"/>
  <c r="O3925" i="1"/>
  <c r="R3925" i="1" s="1"/>
  <c r="O3926" i="1"/>
  <c r="R3926" i="1" s="1"/>
  <c r="O3927" i="1"/>
  <c r="P3927" i="1" s="1"/>
  <c r="O3928" i="1"/>
  <c r="R3928" i="1" s="1"/>
  <c r="O3929" i="1"/>
  <c r="R3929" i="1" s="1"/>
  <c r="O3930" i="1"/>
  <c r="R3930" i="1" s="1"/>
  <c r="O3931" i="1"/>
  <c r="R3931" i="1" s="1"/>
  <c r="O3932" i="1"/>
  <c r="R3932" i="1" s="1"/>
  <c r="O3933" i="1"/>
  <c r="O3934" i="1"/>
  <c r="O3935" i="1"/>
  <c r="O3936" i="1"/>
  <c r="O3937" i="1"/>
  <c r="R3937" i="1" s="1"/>
  <c r="O3938" i="1"/>
  <c r="R3938" i="1" s="1"/>
  <c r="O3939" i="1"/>
  <c r="R3939" i="1" s="1"/>
  <c r="O3940" i="1"/>
  <c r="R3940" i="1" s="1"/>
  <c r="O3941" i="1"/>
  <c r="R3941" i="1" s="1"/>
  <c r="O3942" i="1"/>
  <c r="R3942" i="1" s="1"/>
  <c r="O3943" i="1"/>
  <c r="R3943" i="1" s="1"/>
  <c r="O3944" i="1"/>
  <c r="O3945" i="1"/>
  <c r="O3946" i="1"/>
  <c r="O3947" i="1"/>
  <c r="O3948" i="1"/>
  <c r="O3949" i="1"/>
  <c r="R3949" i="1" s="1"/>
  <c r="O3950" i="1"/>
  <c r="R3950" i="1" s="1"/>
  <c r="O3951" i="1"/>
  <c r="R3951" i="1" s="1"/>
  <c r="O3952" i="1"/>
  <c r="R3952" i="1" s="1"/>
  <c r="O3953" i="1"/>
  <c r="R3953" i="1" s="1"/>
  <c r="O3954" i="1"/>
  <c r="R3954" i="1" s="1"/>
  <c r="O3955" i="1"/>
  <c r="R3955" i="1" s="1"/>
  <c r="O3956" i="1"/>
  <c r="R3956" i="1" s="1"/>
  <c r="O3957" i="1"/>
  <c r="O3958" i="1"/>
  <c r="O3959" i="1"/>
  <c r="O3960" i="1"/>
  <c r="O3961" i="1"/>
  <c r="R3961" i="1" s="1"/>
  <c r="O3962" i="1"/>
  <c r="R3962" i="1" s="1"/>
  <c r="O3963" i="1"/>
  <c r="R3963" i="1" s="1"/>
  <c r="O3964" i="1"/>
  <c r="R3964" i="1" s="1"/>
  <c r="O3965" i="1"/>
  <c r="R3965" i="1" s="1"/>
  <c r="O3966" i="1"/>
  <c r="R3966" i="1" s="1"/>
  <c r="O3967" i="1"/>
  <c r="O3968" i="1"/>
  <c r="R3968" i="1" s="1"/>
  <c r="O3969" i="1"/>
  <c r="O3970" i="1"/>
  <c r="O3971" i="1"/>
  <c r="O3972" i="1"/>
  <c r="O3973" i="1"/>
  <c r="R3973" i="1" s="1"/>
  <c r="O3974" i="1"/>
  <c r="R3974" i="1" s="1"/>
  <c r="O3975" i="1"/>
  <c r="P3975" i="1" s="1"/>
  <c r="O3976" i="1"/>
  <c r="P3976" i="1" s="1"/>
  <c r="O3977" i="1"/>
  <c r="R3977" i="1" s="1"/>
  <c r="O3978" i="1"/>
  <c r="R3978" i="1" s="1"/>
  <c r="O3979" i="1"/>
  <c r="R3979" i="1" s="1"/>
  <c r="O3980" i="1"/>
  <c r="R3980" i="1" s="1"/>
  <c r="O3981" i="1"/>
  <c r="O3982" i="1"/>
  <c r="O3983" i="1"/>
  <c r="O3984" i="1"/>
  <c r="O3985" i="1"/>
  <c r="R3985" i="1" s="1"/>
  <c r="O3986" i="1"/>
  <c r="R3986" i="1" s="1"/>
  <c r="O3987" i="1"/>
  <c r="R3987" i="1" s="1"/>
  <c r="O3988" i="1"/>
  <c r="R3988" i="1" s="1"/>
  <c r="O3989" i="1"/>
  <c r="R3989" i="1" s="1"/>
  <c r="O3990" i="1"/>
  <c r="R3990" i="1" s="1"/>
  <c r="O3991" i="1"/>
  <c r="R3991" i="1" s="1"/>
  <c r="O3992" i="1"/>
  <c r="R3992" i="1" s="1"/>
  <c r="O3993" i="1"/>
  <c r="O3994" i="1"/>
  <c r="O3995" i="1"/>
  <c r="O3996" i="1"/>
  <c r="O3997" i="1"/>
  <c r="R3997" i="1" s="1"/>
  <c r="O3998" i="1"/>
  <c r="R3998" i="1" s="1"/>
  <c r="O3999" i="1"/>
  <c r="R3999" i="1" s="1"/>
  <c r="O4000" i="1"/>
  <c r="R4000" i="1" s="1"/>
  <c r="O4001" i="1"/>
  <c r="R4001" i="1" s="1"/>
  <c r="O4002" i="1"/>
  <c r="R4002" i="1" s="1"/>
  <c r="O4003" i="1"/>
  <c r="R4003" i="1" s="1"/>
  <c r="O4004" i="1"/>
  <c r="R4004" i="1" s="1"/>
  <c r="O4005" i="1"/>
  <c r="O4006" i="1"/>
  <c r="O4007" i="1"/>
  <c r="O4008" i="1"/>
  <c r="O4009" i="1"/>
  <c r="O4010" i="1"/>
  <c r="R4010" i="1" s="1"/>
  <c r="O4011" i="1"/>
  <c r="R4011" i="1" s="1"/>
  <c r="O4012" i="1"/>
  <c r="P4012" i="1" s="1"/>
  <c r="O4013" i="1"/>
  <c r="R4013" i="1" s="1"/>
  <c r="O4014" i="1"/>
  <c r="R4014" i="1" s="1"/>
  <c r="O4015" i="1"/>
  <c r="R4015" i="1" s="1"/>
  <c r="O4016" i="1"/>
  <c r="R4016" i="1" s="1"/>
  <c r="O4017" i="1"/>
  <c r="O4018" i="1"/>
  <c r="O4019" i="1"/>
  <c r="O4020" i="1"/>
  <c r="O4021" i="1"/>
  <c r="R4021" i="1" s="1"/>
  <c r="O4022" i="1"/>
  <c r="R4022" i="1" s="1"/>
  <c r="O4023" i="1"/>
  <c r="R4023" i="1" s="1"/>
  <c r="O4024" i="1"/>
  <c r="R4024" i="1" s="1"/>
  <c r="O4025" i="1"/>
  <c r="R4025" i="1" s="1"/>
  <c r="O4026" i="1"/>
  <c r="R4026" i="1" s="1"/>
  <c r="O4027" i="1"/>
  <c r="R4027" i="1" s="1"/>
  <c r="O4028" i="1"/>
  <c r="R4028" i="1" s="1"/>
  <c r="O4029" i="1"/>
  <c r="O4030" i="1"/>
  <c r="O4031" i="1"/>
  <c r="O4032" i="1"/>
  <c r="O4033" i="1"/>
  <c r="R4033" i="1" s="1"/>
  <c r="O4034" i="1"/>
  <c r="R4034" i="1" s="1"/>
  <c r="O4035" i="1"/>
  <c r="R4035" i="1" s="1"/>
  <c r="O4036" i="1"/>
  <c r="R4036" i="1" s="1"/>
  <c r="O4037" i="1"/>
  <c r="R4037" i="1" s="1"/>
  <c r="O4038" i="1"/>
  <c r="R4038" i="1" s="1"/>
  <c r="O4039" i="1"/>
  <c r="R4039" i="1" s="1"/>
  <c r="O4040" i="1"/>
  <c r="R4040" i="1" s="1"/>
  <c r="O4041" i="1"/>
  <c r="O4042" i="1"/>
  <c r="O4043" i="1"/>
  <c r="O4044" i="1"/>
  <c r="O4045" i="1"/>
  <c r="R4045" i="1" s="1"/>
  <c r="O4046" i="1"/>
  <c r="R4046" i="1" s="1"/>
  <c r="O4047" i="1"/>
  <c r="R4047" i="1" s="1"/>
  <c r="O4048" i="1"/>
  <c r="R4048" i="1" s="1"/>
  <c r="O4049" i="1"/>
  <c r="R4049" i="1" s="1"/>
  <c r="O4050" i="1"/>
  <c r="R4050" i="1" s="1"/>
  <c r="O4051" i="1"/>
  <c r="R4051" i="1" s="1"/>
  <c r="O4052" i="1"/>
  <c r="R4052" i="1" s="1"/>
  <c r="O4053" i="1"/>
  <c r="O4054" i="1"/>
  <c r="O4055" i="1"/>
  <c r="O4056" i="1"/>
  <c r="O4057" i="1"/>
  <c r="R4057" i="1" s="1"/>
  <c r="O4058" i="1"/>
  <c r="R4058" i="1" s="1"/>
  <c r="O4059" i="1"/>
  <c r="R4059" i="1" s="1"/>
  <c r="O4060" i="1"/>
  <c r="R4060" i="1" s="1"/>
  <c r="O4061" i="1"/>
  <c r="R4061" i="1" s="1"/>
  <c r="O4062" i="1"/>
  <c r="R4062" i="1" s="1"/>
  <c r="O4063" i="1"/>
  <c r="R4063" i="1" s="1"/>
  <c r="O4064" i="1"/>
  <c r="R4064" i="1" s="1"/>
  <c r="O4065" i="1"/>
  <c r="O4066" i="1"/>
  <c r="O4067" i="1"/>
  <c r="O4068" i="1"/>
  <c r="O4069" i="1"/>
  <c r="O4070" i="1"/>
  <c r="R4070" i="1" s="1"/>
  <c r="O4071" i="1"/>
  <c r="O4072" i="1"/>
  <c r="R4072" i="1" s="1"/>
  <c r="O4073" i="1"/>
  <c r="R4073" i="1" s="1"/>
  <c r="O4074" i="1"/>
  <c r="R4074" i="1" s="1"/>
  <c r="O4075" i="1"/>
  <c r="R4075" i="1" s="1"/>
  <c r="O4076" i="1"/>
  <c r="R4076" i="1" s="1"/>
  <c r="O4077" i="1"/>
  <c r="O4078" i="1"/>
  <c r="O4079" i="1"/>
  <c r="O4080" i="1"/>
  <c r="O4081" i="1"/>
  <c r="R4081" i="1" s="1"/>
  <c r="O4082" i="1"/>
  <c r="R4082" i="1" s="1"/>
  <c r="O4083" i="1"/>
  <c r="R4083" i="1" s="1"/>
  <c r="O4084" i="1"/>
  <c r="R4084" i="1" s="1"/>
  <c r="O4085" i="1"/>
  <c r="R4085" i="1" s="1"/>
  <c r="O4086" i="1"/>
  <c r="R4086" i="1" s="1"/>
  <c r="O4087" i="1"/>
  <c r="R4087" i="1" s="1"/>
  <c r="O4088" i="1"/>
  <c r="R4088" i="1" s="1"/>
  <c r="O4089" i="1"/>
  <c r="O4090" i="1"/>
  <c r="O4091" i="1"/>
  <c r="O4092" i="1"/>
  <c r="O4093" i="1"/>
  <c r="R4093" i="1" s="1"/>
  <c r="O4094" i="1"/>
  <c r="R4094" i="1" s="1"/>
  <c r="O4095" i="1"/>
  <c r="R4095" i="1" s="1"/>
  <c r="O4096" i="1"/>
  <c r="R4096" i="1" s="1"/>
  <c r="O4097" i="1"/>
  <c r="R4097" i="1" s="1"/>
  <c r="O4098" i="1"/>
  <c r="O4099" i="1"/>
  <c r="R4099" i="1" s="1"/>
  <c r="O4100" i="1"/>
  <c r="R4100" i="1" s="1"/>
  <c r="O4101" i="1"/>
  <c r="O4102" i="1"/>
  <c r="O4103" i="1"/>
  <c r="O4104" i="1"/>
  <c r="O4105" i="1"/>
  <c r="R4105" i="1" s="1"/>
  <c r="O4106" i="1"/>
  <c r="R4106" i="1" s="1"/>
  <c r="O4107" i="1"/>
  <c r="R4107" i="1" s="1"/>
  <c r="O4108" i="1"/>
  <c r="R4108" i="1" s="1"/>
  <c r="O4109" i="1"/>
  <c r="R4109" i="1" s="1"/>
  <c r="O4110" i="1"/>
  <c r="R4110" i="1" s="1"/>
  <c r="O4111" i="1"/>
  <c r="R4111" i="1" s="1"/>
  <c r="O4112" i="1"/>
  <c r="R4112" i="1" s="1"/>
  <c r="O4113" i="1"/>
  <c r="O4114" i="1"/>
  <c r="O4115" i="1"/>
  <c r="O4116" i="1"/>
  <c r="O4117" i="1"/>
  <c r="R4117" i="1" s="1"/>
  <c r="O4118" i="1"/>
  <c r="R4118" i="1" s="1"/>
  <c r="O4119" i="1"/>
  <c r="R4119" i="1" s="1"/>
  <c r="O4120" i="1"/>
  <c r="O4121" i="1"/>
  <c r="R4121" i="1" s="1"/>
  <c r="O4122" i="1"/>
  <c r="R4122" i="1" s="1"/>
  <c r="O4123" i="1"/>
  <c r="R4123" i="1" s="1"/>
  <c r="O4124" i="1"/>
  <c r="R4124" i="1" s="1"/>
  <c r="O4125" i="1"/>
  <c r="O4126" i="1"/>
  <c r="O4127" i="1"/>
  <c r="O4128" i="1"/>
  <c r="O4129" i="1"/>
  <c r="R4129" i="1" s="1"/>
  <c r="O4130" i="1"/>
  <c r="R4130" i="1" s="1"/>
  <c r="O4131" i="1"/>
  <c r="R4131" i="1" s="1"/>
  <c r="O4132" i="1"/>
  <c r="R4132" i="1" s="1"/>
  <c r="O4133" i="1"/>
  <c r="R4133" i="1" s="1"/>
  <c r="O4134" i="1"/>
  <c r="R4134" i="1" s="1"/>
  <c r="O4135" i="1"/>
  <c r="R4135" i="1" s="1"/>
  <c r="O4136" i="1"/>
  <c r="R4136" i="1" s="1"/>
  <c r="O4137" i="1"/>
  <c r="O4138" i="1"/>
  <c r="O4139" i="1"/>
  <c r="O4140" i="1"/>
  <c r="O4141" i="1"/>
  <c r="R4141" i="1" s="1"/>
  <c r="O4142" i="1"/>
  <c r="R4142" i="1" s="1"/>
  <c r="O4143" i="1"/>
  <c r="R4143" i="1" s="1"/>
  <c r="O4144" i="1"/>
  <c r="R4144" i="1" s="1"/>
  <c r="O4145" i="1"/>
  <c r="R4145" i="1" s="1"/>
  <c r="O4146" i="1"/>
  <c r="R4146" i="1" s="1"/>
  <c r="O4147" i="1"/>
  <c r="R4147" i="1" s="1"/>
  <c r="O4148" i="1"/>
  <c r="R4148" i="1" s="1"/>
  <c r="O4149" i="1"/>
  <c r="O4150" i="1"/>
  <c r="O4151" i="1"/>
  <c r="O4152" i="1"/>
  <c r="O4153" i="1"/>
  <c r="O4154" i="1"/>
  <c r="R4154" i="1" s="1"/>
  <c r="O4155" i="1"/>
  <c r="R4155" i="1" s="1"/>
  <c r="O4156" i="1"/>
  <c r="O4157" i="1"/>
  <c r="R4157" i="1" s="1"/>
  <c r="O4158" i="1"/>
  <c r="R4158" i="1" s="1"/>
  <c r="O4159" i="1"/>
  <c r="R4159" i="1" s="1"/>
  <c r="O4160" i="1"/>
  <c r="R4160" i="1" s="1"/>
  <c r="O4161" i="1"/>
  <c r="O4162" i="1"/>
  <c r="O4163" i="1"/>
  <c r="O4164" i="1"/>
  <c r="O4165" i="1"/>
  <c r="R4165" i="1" s="1"/>
  <c r="O4166" i="1"/>
  <c r="R4166" i="1" s="1"/>
  <c r="O4167" i="1"/>
  <c r="R4167" i="1" s="1"/>
  <c r="O4168" i="1"/>
  <c r="R4168" i="1" s="1"/>
  <c r="O4169" i="1"/>
  <c r="R4169" i="1" s="1"/>
  <c r="O4170" i="1"/>
  <c r="O4171" i="1"/>
  <c r="R4171" i="1" s="1"/>
  <c r="O4172" i="1"/>
  <c r="R4172" i="1" s="1"/>
  <c r="O4173" i="1"/>
  <c r="O4174" i="1"/>
  <c r="O4175" i="1"/>
  <c r="O4176" i="1"/>
  <c r="O4177" i="1"/>
  <c r="R4177" i="1" s="1"/>
  <c r="O4178" i="1"/>
  <c r="R4178" i="1" s="1"/>
  <c r="O4179" i="1"/>
  <c r="R4179" i="1" s="1"/>
  <c r="O4180" i="1"/>
  <c r="O4181" i="1"/>
  <c r="R4181" i="1" s="1"/>
  <c r="O4182" i="1"/>
  <c r="R4182" i="1" s="1"/>
  <c r="O4183" i="1"/>
  <c r="R4183" i="1" s="1"/>
  <c r="O4184" i="1"/>
  <c r="R4184" i="1" s="1"/>
  <c r="O4185" i="1"/>
  <c r="O4186" i="1"/>
  <c r="O4187" i="1"/>
  <c r="O4188" i="1"/>
  <c r="O4189" i="1"/>
  <c r="R4189" i="1" s="1"/>
  <c r="O4190" i="1"/>
  <c r="R4190" i="1" s="1"/>
  <c r="O4191" i="1"/>
  <c r="R4191" i="1" s="1"/>
  <c r="O4192" i="1"/>
  <c r="P4192" i="1" s="1"/>
  <c r="O4193" i="1"/>
  <c r="R4193" i="1" s="1"/>
  <c r="O4194" i="1"/>
  <c r="R4194" i="1" s="1"/>
  <c r="O4195" i="1"/>
  <c r="R4195" i="1" s="1"/>
  <c r="O4196" i="1"/>
  <c r="R4196" i="1" s="1"/>
  <c r="O4197" i="1"/>
  <c r="O4198" i="1"/>
  <c r="O4199" i="1"/>
  <c r="O4200" i="1"/>
  <c r="O4201" i="1"/>
  <c r="R4201" i="1" s="1"/>
  <c r="O4202" i="1"/>
  <c r="R4202" i="1" s="1"/>
  <c r="O4203" i="1"/>
  <c r="R4203" i="1" s="1"/>
  <c r="O4204" i="1"/>
  <c r="R4204" i="1" s="1"/>
  <c r="O4205" i="1"/>
  <c r="R4205" i="1" s="1"/>
  <c r="O4206" i="1"/>
  <c r="R4206" i="1" s="1"/>
  <c r="O4207" i="1"/>
  <c r="R4207" i="1" s="1"/>
  <c r="O4208" i="1"/>
  <c r="R4208" i="1" s="1"/>
  <c r="O4209" i="1"/>
  <c r="O4210" i="1"/>
  <c r="O4211" i="1"/>
  <c r="O4212" i="1"/>
  <c r="O4213" i="1"/>
  <c r="R4213" i="1" s="1"/>
  <c r="O4214" i="1"/>
  <c r="R4214" i="1" s="1"/>
  <c r="O4215" i="1"/>
  <c r="R4215" i="1" s="1"/>
  <c r="O4216" i="1"/>
  <c r="R4216" i="1" s="1"/>
  <c r="O4217" i="1"/>
  <c r="R4217" i="1" s="1"/>
  <c r="O4218" i="1"/>
  <c r="R4218" i="1" s="1"/>
  <c r="O4219" i="1"/>
  <c r="R4219" i="1" s="1"/>
  <c r="O4220" i="1"/>
  <c r="R4220" i="1" s="1"/>
  <c r="O4221" i="1"/>
  <c r="O4222" i="1"/>
  <c r="O4223" i="1"/>
  <c r="O4224" i="1"/>
  <c r="O4225" i="1"/>
  <c r="R4225" i="1" s="1"/>
  <c r="O4226" i="1"/>
  <c r="R4226" i="1" s="1"/>
  <c r="O4227" i="1"/>
  <c r="R4227" i="1" s="1"/>
  <c r="O4228" i="1"/>
  <c r="O4229" i="1"/>
  <c r="R4229" i="1" s="1"/>
  <c r="O4230" i="1"/>
  <c r="R4230" i="1" s="1"/>
  <c r="O4231" i="1"/>
  <c r="R4231" i="1" s="1"/>
  <c r="O4232" i="1"/>
  <c r="R4232" i="1" s="1"/>
  <c r="O4233" i="1"/>
  <c r="O4234" i="1"/>
  <c r="O4235" i="1"/>
  <c r="O4236" i="1"/>
  <c r="O4237" i="1"/>
  <c r="R4237" i="1" s="1"/>
  <c r="O4238" i="1"/>
  <c r="R4238" i="1" s="1"/>
  <c r="O4239" i="1"/>
  <c r="R4239" i="1" s="1"/>
  <c r="O4240" i="1"/>
  <c r="R4240" i="1" s="1"/>
  <c r="O4241" i="1"/>
  <c r="R4241" i="1" s="1"/>
  <c r="O4242" i="1"/>
  <c r="R4242" i="1" s="1"/>
  <c r="O4243" i="1"/>
  <c r="O4244" i="1"/>
  <c r="R4244" i="1" s="1"/>
  <c r="O4245" i="1"/>
  <c r="O4246" i="1"/>
  <c r="O4247" i="1"/>
  <c r="O4248" i="1"/>
  <c r="O4249" i="1"/>
  <c r="O4250" i="1"/>
  <c r="O4251" i="1"/>
  <c r="R4251" i="1" s="1"/>
  <c r="O4252" i="1"/>
  <c r="R4252" i="1" s="1"/>
  <c r="O4253" i="1"/>
  <c r="R4253" i="1" s="1"/>
  <c r="O4254" i="1"/>
  <c r="R4254" i="1" s="1"/>
  <c r="O4255" i="1"/>
  <c r="R4255" i="1" s="1"/>
  <c r="O4256" i="1"/>
  <c r="R4256" i="1" s="1"/>
  <c r="O4257" i="1"/>
  <c r="O4258" i="1"/>
  <c r="O4259" i="1"/>
  <c r="O4260" i="1"/>
  <c r="O4261" i="1"/>
  <c r="R4261" i="1" s="1"/>
  <c r="O4262" i="1"/>
  <c r="R4262" i="1" s="1"/>
  <c r="O4263" i="1"/>
  <c r="R4263" i="1" s="1"/>
  <c r="O4264" i="1"/>
  <c r="R4264" i="1" s="1"/>
  <c r="O4265" i="1"/>
  <c r="R4265" i="1" s="1"/>
  <c r="O4266" i="1"/>
  <c r="R4266" i="1" s="1"/>
  <c r="O4267" i="1"/>
  <c r="R4267" i="1" s="1"/>
  <c r="O4268" i="1"/>
  <c r="R4268" i="1" s="1"/>
  <c r="O4269" i="1"/>
  <c r="O4270" i="1"/>
  <c r="N3" i="1"/>
  <c r="P3" i="1" s="1"/>
  <c r="N4" i="1"/>
  <c r="N5" i="1"/>
  <c r="N6" i="1"/>
  <c r="N7" i="1"/>
  <c r="N8" i="1"/>
  <c r="N9" i="1"/>
  <c r="R9" i="1" s="1"/>
  <c r="N10" i="1"/>
  <c r="P10" i="1" s="1"/>
  <c r="N11" i="1"/>
  <c r="P11" i="1" s="1"/>
  <c r="N12" i="1"/>
  <c r="P12" i="1" s="1"/>
  <c r="N13" i="1"/>
  <c r="N14" i="1"/>
  <c r="N15" i="1"/>
  <c r="P15" i="1" s="1"/>
  <c r="N16" i="1"/>
  <c r="N17" i="1"/>
  <c r="N18" i="1"/>
  <c r="N19" i="1"/>
  <c r="N20" i="1"/>
  <c r="P20" i="1" s="1"/>
  <c r="N21" i="1"/>
  <c r="N22" i="1"/>
  <c r="P22" i="1" s="1"/>
  <c r="N23" i="1"/>
  <c r="P23" i="1" s="1"/>
  <c r="N24" i="1"/>
  <c r="P24" i="1" s="1"/>
  <c r="N25" i="1"/>
  <c r="N26" i="1"/>
  <c r="N27" i="1"/>
  <c r="N28" i="1"/>
  <c r="N29" i="1"/>
  <c r="N30" i="1"/>
  <c r="N31" i="1"/>
  <c r="N32" i="1"/>
  <c r="N33" i="1"/>
  <c r="P33" i="1" s="1"/>
  <c r="N34" i="1"/>
  <c r="P34" i="1" s="1"/>
  <c r="N35" i="1"/>
  <c r="P35" i="1" s="1"/>
  <c r="N36" i="1"/>
  <c r="P36" i="1" s="1"/>
  <c r="N37" i="1"/>
  <c r="N38" i="1"/>
  <c r="N39" i="1"/>
  <c r="N40" i="1"/>
  <c r="N41" i="1"/>
  <c r="P41" i="1" s="1"/>
  <c r="N42" i="1"/>
  <c r="N43" i="1"/>
  <c r="N44" i="1"/>
  <c r="P44" i="1" s="1"/>
  <c r="N45" i="1"/>
  <c r="R45" i="1" s="1"/>
  <c r="N46" i="1"/>
  <c r="P46" i="1" s="1"/>
  <c r="N47" i="1"/>
  <c r="P47" i="1" s="1"/>
  <c r="N48" i="1"/>
  <c r="P48" i="1" s="1"/>
  <c r="N49" i="1"/>
  <c r="N50" i="1"/>
  <c r="N51" i="1"/>
  <c r="N52" i="1"/>
  <c r="N53" i="1"/>
  <c r="N54" i="1"/>
  <c r="N55" i="1"/>
  <c r="N56" i="1"/>
  <c r="R56" i="1" s="1"/>
  <c r="N57" i="1"/>
  <c r="N58" i="1"/>
  <c r="P58" i="1" s="1"/>
  <c r="N59" i="1"/>
  <c r="P59" i="1" s="1"/>
  <c r="N60" i="1"/>
  <c r="P60" i="1" s="1"/>
  <c r="N61" i="1"/>
  <c r="P61" i="1" s="1"/>
  <c r="N62" i="1"/>
  <c r="N63" i="1"/>
  <c r="P63" i="1" s="1"/>
  <c r="N64" i="1"/>
  <c r="N65" i="1"/>
  <c r="N66" i="1"/>
  <c r="N67" i="1"/>
  <c r="N68" i="1"/>
  <c r="R68" i="1" s="1"/>
  <c r="N69" i="1"/>
  <c r="P69" i="1" s="1"/>
  <c r="N70" i="1"/>
  <c r="P70" i="1" s="1"/>
  <c r="N71" i="1"/>
  <c r="P71" i="1" s="1"/>
  <c r="N72" i="1"/>
  <c r="P72" i="1" s="1"/>
  <c r="N73" i="1"/>
  <c r="N74" i="1"/>
  <c r="N75" i="1"/>
  <c r="P75" i="1" s="1"/>
  <c r="N76" i="1"/>
  <c r="N77" i="1"/>
  <c r="P77" i="1" s="1"/>
  <c r="N78" i="1"/>
  <c r="P78" i="1" s="1"/>
  <c r="N79" i="1"/>
  <c r="N80" i="1"/>
  <c r="P80" i="1" s="1"/>
  <c r="N81" i="1"/>
  <c r="R81" i="1" s="1"/>
  <c r="N82" i="1"/>
  <c r="P82" i="1" s="1"/>
  <c r="N83" i="1"/>
  <c r="N84" i="1"/>
  <c r="P84" i="1" s="1"/>
  <c r="N85" i="1"/>
  <c r="N86" i="1"/>
  <c r="N87" i="1"/>
  <c r="P87" i="1" s="1"/>
  <c r="N88" i="1"/>
  <c r="N89" i="1"/>
  <c r="N90" i="1"/>
  <c r="N91" i="1"/>
  <c r="N92" i="1"/>
  <c r="P92" i="1" s="1"/>
  <c r="N93" i="1"/>
  <c r="N94" i="1"/>
  <c r="P94" i="1" s="1"/>
  <c r="N95" i="1"/>
  <c r="P95" i="1" s="1"/>
  <c r="N96" i="1"/>
  <c r="P96" i="1" s="1"/>
  <c r="N97" i="1"/>
  <c r="N98" i="1"/>
  <c r="N99" i="1"/>
  <c r="P99" i="1" s="1"/>
  <c r="N100" i="1"/>
  <c r="N101" i="1"/>
  <c r="N102" i="1"/>
  <c r="N103" i="1"/>
  <c r="N104" i="1"/>
  <c r="R104" i="1" s="1"/>
  <c r="N105" i="1"/>
  <c r="P105" i="1" s="1"/>
  <c r="N106" i="1"/>
  <c r="P106" i="1" s="1"/>
  <c r="N107" i="1"/>
  <c r="P107" i="1" s="1"/>
  <c r="N108" i="1"/>
  <c r="P108" i="1" s="1"/>
  <c r="N109" i="1"/>
  <c r="N110" i="1"/>
  <c r="N111" i="1"/>
  <c r="P111" i="1" s="1"/>
  <c r="N112" i="1"/>
  <c r="N113" i="1"/>
  <c r="N114" i="1"/>
  <c r="N115" i="1"/>
  <c r="N116" i="1"/>
  <c r="P116" i="1" s="1"/>
  <c r="N117" i="1"/>
  <c r="N118" i="1"/>
  <c r="P118" i="1" s="1"/>
  <c r="N119" i="1"/>
  <c r="P119" i="1" s="1"/>
  <c r="N120" i="1"/>
  <c r="P120" i="1" s="1"/>
  <c r="N121" i="1"/>
  <c r="N122" i="1"/>
  <c r="N123" i="1"/>
  <c r="P123" i="1" s="1"/>
  <c r="N124" i="1"/>
  <c r="N125" i="1"/>
  <c r="N126" i="1"/>
  <c r="N127" i="1"/>
  <c r="N128" i="1"/>
  <c r="P128" i="1" s="1"/>
  <c r="N129" i="1"/>
  <c r="N130" i="1"/>
  <c r="P130" i="1" s="1"/>
  <c r="N131" i="1"/>
  <c r="N132" i="1"/>
  <c r="P132" i="1" s="1"/>
  <c r="N133" i="1"/>
  <c r="N134" i="1"/>
  <c r="N135" i="1"/>
  <c r="N136" i="1"/>
  <c r="N137" i="1"/>
  <c r="N138" i="1"/>
  <c r="N139" i="1"/>
  <c r="N140" i="1"/>
  <c r="N141" i="1"/>
  <c r="N142" i="1"/>
  <c r="P142" i="1" s="1"/>
  <c r="N143" i="1"/>
  <c r="P143" i="1" s="1"/>
  <c r="N144" i="1"/>
  <c r="P144" i="1" s="1"/>
  <c r="N145" i="1"/>
  <c r="N146" i="1"/>
  <c r="N147" i="1"/>
  <c r="N148" i="1"/>
  <c r="N149" i="1"/>
  <c r="N150" i="1"/>
  <c r="N151" i="1"/>
  <c r="N152" i="1"/>
  <c r="R152" i="1" s="1"/>
  <c r="N153" i="1"/>
  <c r="R153" i="1" s="1"/>
  <c r="N154" i="1"/>
  <c r="P154" i="1" s="1"/>
  <c r="N155" i="1"/>
  <c r="P155" i="1" s="1"/>
  <c r="N156" i="1"/>
  <c r="P156" i="1" s="1"/>
  <c r="N157" i="1"/>
  <c r="N158" i="1"/>
  <c r="N159" i="1"/>
  <c r="P159" i="1" s="1"/>
  <c r="N160" i="1"/>
  <c r="N161" i="1"/>
  <c r="N162" i="1"/>
  <c r="P162" i="1" s="1"/>
  <c r="N163" i="1"/>
  <c r="N164" i="1"/>
  <c r="R164" i="1" s="1"/>
  <c r="N165" i="1"/>
  <c r="R165" i="1" s="1"/>
  <c r="N166" i="1"/>
  <c r="P166" i="1" s="1"/>
  <c r="N167" i="1"/>
  <c r="P167" i="1" s="1"/>
  <c r="N168" i="1"/>
  <c r="P168" i="1" s="1"/>
  <c r="N169" i="1"/>
  <c r="P169" i="1" s="1"/>
  <c r="N170" i="1"/>
  <c r="N171" i="1"/>
  <c r="P171" i="1" s="1"/>
  <c r="N172" i="1"/>
  <c r="N173" i="1"/>
  <c r="N174" i="1"/>
  <c r="N175" i="1"/>
  <c r="N176" i="1"/>
  <c r="N177" i="1"/>
  <c r="N178" i="1"/>
  <c r="P178" i="1" s="1"/>
  <c r="N179" i="1"/>
  <c r="N180" i="1"/>
  <c r="P180" i="1" s="1"/>
  <c r="N181" i="1"/>
  <c r="P181" i="1" s="1"/>
  <c r="N182" i="1"/>
  <c r="N183" i="1"/>
  <c r="R183" i="1" s="1"/>
  <c r="N184" i="1"/>
  <c r="N185" i="1"/>
  <c r="N186" i="1"/>
  <c r="N187" i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N194" i="1"/>
  <c r="N195" i="1"/>
  <c r="N196" i="1"/>
  <c r="N197" i="1"/>
  <c r="N198" i="1"/>
  <c r="N199" i="1"/>
  <c r="N200" i="1"/>
  <c r="N201" i="1"/>
  <c r="N202" i="1"/>
  <c r="P202" i="1" s="1"/>
  <c r="N203" i="1"/>
  <c r="P203" i="1" s="1"/>
  <c r="N204" i="1"/>
  <c r="P204" i="1" s="1"/>
  <c r="N205" i="1"/>
  <c r="P205" i="1" s="1"/>
  <c r="N206" i="1"/>
  <c r="N207" i="1"/>
  <c r="P207" i="1" s="1"/>
  <c r="N208" i="1"/>
  <c r="N209" i="1"/>
  <c r="N210" i="1"/>
  <c r="N211" i="1"/>
  <c r="N212" i="1"/>
  <c r="P212" i="1" s="1"/>
  <c r="N213" i="1"/>
  <c r="R213" i="1" s="1"/>
  <c r="N214" i="1"/>
  <c r="P214" i="1" s="1"/>
  <c r="N215" i="1"/>
  <c r="N216" i="1"/>
  <c r="P216" i="1" s="1"/>
  <c r="N217" i="1"/>
  <c r="N218" i="1"/>
  <c r="N219" i="1"/>
  <c r="P219" i="1" s="1"/>
  <c r="N220" i="1"/>
  <c r="N221" i="1"/>
  <c r="N222" i="1"/>
  <c r="N223" i="1"/>
  <c r="N224" i="1"/>
  <c r="P224" i="1" s="1"/>
  <c r="N225" i="1"/>
  <c r="N226" i="1"/>
  <c r="P226" i="1" s="1"/>
  <c r="N227" i="1"/>
  <c r="P227" i="1" s="1"/>
  <c r="N228" i="1"/>
  <c r="P228" i="1" s="1"/>
  <c r="N229" i="1"/>
  <c r="P229" i="1" s="1"/>
  <c r="N230" i="1"/>
  <c r="N231" i="1"/>
  <c r="P231" i="1" s="1"/>
  <c r="N232" i="1"/>
  <c r="N233" i="1"/>
  <c r="N234" i="1"/>
  <c r="N235" i="1"/>
  <c r="N236" i="1"/>
  <c r="N237" i="1"/>
  <c r="R237" i="1" s="1"/>
  <c r="N238" i="1"/>
  <c r="P238" i="1" s="1"/>
  <c r="N239" i="1"/>
  <c r="P239" i="1" s="1"/>
  <c r="N240" i="1"/>
  <c r="P240" i="1" s="1"/>
  <c r="N241" i="1"/>
  <c r="N242" i="1"/>
  <c r="N243" i="1"/>
  <c r="P243" i="1" s="1"/>
  <c r="N244" i="1"/>
  <c r="N245" i="1"/>
  <c r="N246" i="1"/>
  <c r="N247" i="1"/>
  <c r="N248" i="1"/>
  <c r="N249" i="1"/>
  <c r="P249" i="1" s="1"/>
  <c r="N250" i="1"/>
  <c r="P250" i="1" s="1"/>
  <c r="N251" i="1"/>
  <c r="N252" i="1"/>
  <c r="P252" i="1" s="1"/>
  <c r="N253" i="1"/>
  <c r="P253" i="1" s="1"/>
  <c r="N254" i="1"/>
  <c r="N255" i="1"/>
  <c r="P255" i="1" s="1"/>
  <c r="N256" i="1"/>
  <c r="N257" i="1"/>
  <c r="N258" i="1"/>
  <c r="N259" i="1"/>
  <c r="N260" i="1"/>
  <c r="N261" i="1"/>
  <c r="N262" i="1"/>
  <c r="N263" i="1"/>
  <c r="N264" i="1"/>
  <c r="P264" i="1" s="1"/>
  <c r="N265" i="1"/>
  <c r="P265" i="1" s="1"/>
  <c r="N266" i="1"/>
  <c r="N267" i="1"/>
  <c r="N268" i="1"/>
  <c r="N269" i="1"/>
  <c r="N270" i="1"/>
  <c r="N271" i="1"/>
  <c r="N272" i="1"/>
  <c r="N273" i="1"/>
  <c r="N274" i="1"/>
  <c r="P274" i="1" s="1"/>
  <c r="N275" i="1"/>
  <c r="N276" i="1"/>
  <c r="P276" i="1" s="1"/>
  <c r="N277" i="1"/>
  <c r="P277" i="1" s="1"/>
  <c r="N278" i="1"/>
  <c r="N279" i="1"/>
  <c r="P279" i="1" s="1"/>
  <c r="N280" i="1"/>
  <c r="N281" i="1"/>
  <c r="N282" i="1"/>
  <c r="N283" i="1"/>
  <c r="N284" i="1"/>
  <c r="P284" i="1" s="1"/>
  <c r="N285" i="1"/>
  <c r="P285" i="1" s="1"/>
  <c r="N286" i="1"/>
  <c r="P286" i="1" s="1"/>
  <c r="N287" i="1"/>
  <c r="N288" i="1"/>
  <c r="P288" i="1" s="1"/>
  <c r="N289" i="1"/>
  <c r="N290" i="1"/>
  <c r="N291" i="1"/>
  <c r="P291" i="1" s="1"/>
  <c r="N292" i="1"/>
  <c r="N293" i="1"/>
  <c r="N294" i="1"/>
  <c r="N295" i="1"/>
  <c r="N296" i="1"/>
  <c r="R296" i="1" s="1"/>
  <c r="N297" i="1"/>
  <c r="N298" i="1"/>
  <c r="N299" i="1"/>
  <c r="N300" i="1"/>
  <c r="P300" i="1" s="1"/>
  <c r="N301" i="1"/>
  <c r="P301" i="1" s="1"/>
  <c r="N302" i="1"/>
  <c r="N303" i="1"/>
  <c r="P303" i="1" s="1"/>
  <c r="N304" i="1"/>
  <c r="N305" i="1"/>
  <c r="N306" i="1"/>
  <c r="N307" i="1"/>
  <c r="N308" i="1"/>
  <c r="P308" i="1" s="1"/>
  <c r="N309" i="1"/>
  <c r="N310" i="1"/>
  <c r="P310" i="1" s="1"/>
  <c r="N311" i="1"/>
  <c r="P311" i="1" s="1"/>
  <c r="N312" i="1"/>
  <c r="P312" i="1" s="1"/>
  <c r="N313" i="1"/>
  <c r="P313" i="1" s="1"/>
  <c r="N314" i="1"/>
  <c r="N315" i="1"/>
  <c r="P315" i="1" s="1"/>
  <c r="N316" i="1"/>
  <c r="N317" i="1"/>
  <c r="N318" i="1"/>
  <c r="P318" i="1" s="1"/>
  <c r="N319" i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N327" i="1"/>
  <c r="P327" i="1" s="1"/>
  <c r="N328" i="1"/>
  <c r="N329" i="1"/>
  <c r="N330" i="1"/>
  <c r="N331" i="1"/>
  <c r="N332" i="1"/>
  <c r="P332" i="1" s="1"/>
  <c r="N333" i="1"/>
  <c r="N334" i="1"/>
  <c r="P334" i="1" s="1"/>
  <c r="N335" i="1"/>
  <c r="P335" i="1" s="1"/>
  <c r="N336" i="1"/>
  <c r="P336" i="1" s="1"/>
  <c r="N337" i="1"/>
  <c r="N338" i="1"/>
  <c r="N339" i="1"/>
  <c r="R339" i="1" s="1"/>
  <c r="N340" i="1"/>
  <c r="N341" i="1"/>
  <c r="N342" i="1"/>
  <c r="P342" i="1" s="1"/>
  <c r="N343" i="1"/>
  <c r="N344" i="1"/>
  <c r="N345" i="1"/>
  <c r="N346" i="1"/>
  <c r="P346" i="1" s="1"/>
  <c r="N347" i="1"/>
  <c r="P347" i="1" s="1"/>
  <c r="N348" i="1"/>
  <c r="P348" i="1" s="1"/>
  <c r="N349" i="1"/>
  <c r="N350" i="1"/>
  <c r="N351" i="1"/>
  <c r="P351" i="1" s="1"/>
  <c r="N352" i="1"/>
  <c r="N353" i="1"/>
  <c r="N354" i="1"/>
  <c r="N355" i="1"/>
  <c r="N356" i="1"/>
  <c r="N357" i="1"/>
  <c r="N358" i="1"/>
  <c r="P358" i="1" s="1"/>
  <c r="N359" i="1"/>
  <c r="N360" i="1"/>
  <c r="P360" i="1" s="1"/>
  <c r="N361" i="1"/>
  <c r="P361" i="1" s="1"/>
  <c r="N362" i="1"/>
  <c r="N363" i="1"/>
  <c r="N364" i="1"/>
  <c r="N365" i="1"/>
  <c r="N366" i="1"/>
  <c r="N367" i="1"/>
  <c r="N368" i="1"/>
  <c r="R368" i="1" s="1"/>
  <c r="N369" i="1"/>
  <c r="R369" i="1" s="1"/>
  <c r="N370" i="1"/>
  <c r="N371" i="1"/>
  <c r="P371" i="1" s="1"/>
  <c r="N372" i="1"/>
  <c r="P372" i="1" s="1"/>
  <c r="N373" i="1"/>
  <c r="P373" i="1" s="1"/>
  <c r="N374" i="1"/>
  <c r="N375" i="1"/>
  <c r="P375" i="1" s="1"/>
  <c r="N376" i="1"/>
  <c r="N377" i="1"/>
  <c r="N378" i="1"/>
  <c r="N379" i="1"/>
  <c r="N380" i="1"/>
  <c r="P380" i="1" s="1"/>
  <c r="N381" i="1"/>
  <c r="N382" i="1"/>
  <c r="P382" i="1" s="1"/>
  <c r="N383" i="1"/>
  <c r="P383" i="1" s="1"/>
  <c r="N384" i="1"/>
  <c r="P384" i="1" s="1"/>
  <c r="N385" i="1"/>
  <c r="P385" i="1" s="1"/>
  <c r="N386" i="1"/>
  <c r="N387" i="1"/>
  <c r="N388" i="1"/>
  <c r="N389" i="1"/>
  <c r="N390" i="1"/>
  <c r="P390" i="1" s="1"/>
  <c r="N391" i="1"/>
  <c r="N392" i="1"/>
  <c r="P392" i="1" s="1"/>
  <c r="N393" i="1"/>
  <c r="N394" i="1"/>
  <c r="P394" i="1" s="1"/>
  <c r="N395" i="1"/>
  <c r="P395" i="1" s="1"/>
  <c r="N396" i="1"/>
  <c r="P396" i="1" s="1"/>
  <c r="N397" i="1"/>
  <c r="N398" i="1"/>
  <c r="N399" i="1"/>
  <c r="N400" i="1"/>
  <c r="N401" i="1"/>
  <c r="N402" i="1"/>
  <c r="N403" i="1"/>
  <c r="N404" i="1"/>
  <c r="N405" i="1"/>
  <c r="R405" i="1" s="1"/>
  <c r="N406" i="1"/>
  <c r="N407" i="1"/>
  <c r="P407" i="1" s="1"/>
  <c r="N408" i="1"/>
  <c r="P408" i="1" s="1"/>
  <c r="N409" i="1"/>
  <c r="P409" i="1" s="1"/>
  <c r="N410" i="1"/>
  <c r="N411" i="1"/>
  <c r="P411" i="1" s="1"/>
  <c r="N412" i="1"/>
  <c r="N413" i="1"/>
  <c r="N414" i="1"/>
  <c r="N415" i="1"/>
  <c r="N416" i="1"/>
  <c r="P416" i="1" s="1"/>
  <c r="N417" i="1"/>
  <c r="N418" i="1"/>
  <c r="P418" i="1" s="1"/>
  <c r="N419" i="1"/>
  <c r="P419" i="1" s="1"/>
  <c r="N420" i="1"/>
  <c r="P420" i="1" s="1"/>
  <c r="N421" i="1"/>
  <c r="P421" i="1" s="1"/>
  <c r="N422" i="1"/>
  <c r="N423" i="1"/>
  <c r="N424" i="1"/>
  <c r="N425" i="1"/>
  <c r="N426" i="1"/>
  <c r="N427" i="1"/>
  <c r="N428" i="1"/>
  <c r="N429" i="1"/>
  <c r="N430" i="1"/>
  <c r="P430" i="1" s="1"/>
  <c r="N431" i="1"/>
  <c r="P431" i="1" s="1"/>
  <c r="N432" i="1"/>
  <c r="P432" i="1" s="1"/>
  <c r="N433" i="1"/>
  <c r="N434" i="1"/>
  <c r="N435" i="1"/>
  <c r="P435" i="1" s="1"/>
  <c r="N436" i="1"/>
  <c r="N437" i="1"/>
  <c r="N438" i="1"/>
  <c r="N439" i="1"/>
  <c r="N440" i="1"/>
  <c r="N441" i="1"/>
  <c r="N442" i="1"/>
  <c r="P442" i="1" s="1"/>
  <c r="N443" i="1"/>
  <c r="P443" i="1" s="1"/>
  <c r="N444" i="1"/>
  <c r="P444" i="1" s="1"/>
  <c r="N445" i="1"/>
  <c r="R445" i="1" s="1"/>
  <c r="N446" i="1"/>
  <c r="N447" i="1"/>
  <c r="P447" i="1" s="1"/>
  <c r="N448" i="1"/>
  <c r="N449" i="1"/>
  <c r="N450" i="1"/>
  <c r="N451" i="1"/>
  <c r="N452" i="1"/>
  <c r="N453" i="1"/>
  <c r="N454" i="1"/>
  <c r="P454" i="1" s="1"/>
  <c r="N455" i="1"/>
  <c r="N456" i="1"/>
  <c r="P456" i="1" s="1"/>
  <c r="N457" i="1"/>
  <c r="P457" i="1" s="1"/>
  <c r="N458" i="1"/>
  <c r="N459" i="1"/>
  <c r="N460" i="1"/>
  <c r="N461" i="1"/>
  <c r="N462" i="1"/>
  <c r="N463" i="1"/>
  <c r="N464" i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N471" i="1"/>
  <c r="P471" i="1" s="1"/>
  <c r="N472" i="1"/>
  <c r="N473" i="1"/>
  <c r="N474" i="1"/>
  <c r="P474" i="1" s="1"/>
  <c r="N475" i="1"/>
  <c r="N476" i="1"/>
  <c r="N477" i="1"/>
  <c r="P477" i="1" s="1"/>
  <c r="N478" i="1"/>
  <c r="P478" i="1" s="1"/>
  <c r="N479" i="1"/>
  <c r="N480" i="1"/>
  <c r="P480" i="1" s="1"/>
  <c r="N481" i="1"/>
  <c r="N482" i="1"/>
  <c r="N483" i="1"/>
  <c r="N484" i="1"/>
  <c r="N485" i="1"/>
  <c r="N486" i="1"/>
  <c r="N487" i="1"/>
  <c r="N488" i="1"/>
  <c r="N489" i="1"/>
  <c r="N490" i="1"/>
  <c r="P490" i="1" s="1"/>
  <c r="N491" i="1"/>
  <c r="P491" i="1" s="1"/>
  <c r="N492" i="1"/>
  <c r="P492" i="1" s="1"/>
  <c r="N493" i="1"/>
  <c r="P493" i="1" s="1"/>
  <c r="N494" i="1"/>
  <c r="N495" i="1"/>
  <c r="P495" i="1" s="1"/>
  <c r="N496" i="1"/>
  <c r="N497" i="1"/>
  <c r="N498" i="1"/>
  <c r="N499" i="1"/>
  <c r="N500" i="1"/>
  <c r="N501" i="1"/>
  <c r="N502" i="1"/>
  <c r="P502" i="1" s="1"/>
  <c r="N503" i="1"/>
  <c r="P503" i="1" s="1"/>
  <c r="N504" i="1"/>
  <c r="P504" i="1" s="1"/>
  <c r="N505" i="1"/>
  <c r="P505" i="1" s="1"/>
  <c r="N506" i="1"/>
  <c r="N507" i="1"/>
  <c r="N508" i="1"/>
  <c r="N509" i="1"/>
  <c r="N510" i="1"/>
  <c r="P510" i="1" s="1"/>
  <c r="N511" i="1"/>
  <c r="N512" i="1"/>
  <c r="N513" i="1"/>
  <c r="N514" i="1"/>
  <c r="P514" i="1" s="1"/>
  <c r="N515" i="1"/>
  <c r="P515" i="1" s="1"/>
  <c r="N516" i="1"/>
  <c r="P516" i="1" s="1"/>
  <c r="N517" i="1"/>
  <c r="P517" i="1" s="1"/>
  <c r="N518" i="1"/>
  <c r="N519" i="1"/>
  <c r="P519" i="1" s="1"/>
  <c r="N520" i="1"/>
  <c r="N521" i="1"/>
  <c r="N522" i="1"/>
  <c r="N523" i="1"/>
  <c r="N524" i="1"/>
  <c r="R524" i="1" s="1"/>
  <c r="N525" i="1"/>
  <c r="N526" i="1"/>
  <c r="P526" i="1" s="1"/>
  <c r="N527" i="1"/>
  <c r="P527" i="1" s="1"/>
  <c r="N528" i="1"/>
  <c r="P528" i="1" s="1"/>
  <c r="N529" i="1"/>
  <c r="N530" i="1"/>
  <c r="N531" i="1"/>
  <c r="P531" i="1" s="1"/>
  <c r="N532" i="1"/>
  <c r="N533" i="1"/>
  <c r="N534" i="1"/>
  <c r="N535" i="1"/>
  <c r="N536" i="1"/>
  <c r="P536" i="1" s="1"/>
  <c r="N537" i="1"/>
  <c r="N538" i="1"/>
  <c r="P538" i="1" s="1"/>
  <c r="N539" i="1"/>
  <c r="N540" i="1"/>
  <c r="P540" i="1" s="1"/>
  <c r="N541" i="1"/>
  <c r="P541" i="1" s="1"/>
  <c r="N542" i="1"/>
  <c r="N543" i="1"/>
  <c r="P543" i="1" s="1"/>
  <c r="N544" i="1"/>
  <c r="N545" i="1"/>
  <c r="N546" i="1"/>
  <c r="N547" i="1"/>
  <c r="N548" i="1"/>
  <c r="N549" i="1"/>
  <c r="P549" i="1" s="1"/>
  <c r="N550" i="1"/>
  <c r="P550" i="1" s="1"/>
  <c r="N551" i="1"/>
  <c r="P551" i="1" s="1"/>
  <c r="N552" i="1"/>
  <c r="P552" i="1" s="1"/>
  <c r="N553" i="1"/>
  <c r="N554" i="1"/>
  <c r="N555" i="1"/>
  <c r="P555" i="1" s="1"/>
  <c r="N556" i="1"/>
  <c r="N557" i="1"/>
  <c r="N558" i="1"/>
  <c r="N559" i="1"/>
  <c r="N560" i="1"/>
  <c r="R560" i="1" s="1"/>
  <c r="N561" i="1"/>
  <c r="N562" i="1"/>
  <c r="P562" i="1" s="1"/>
  <c r="N563" i="1"/>
  <c r="P563" i="1" s="1"/>
  <c r="N564" i="1"/>
  <c r="P564" i="1" s="1"/>
  <c r="N565" i="1"/>
  <c r="P565" i="1" s="1"/>
  <c r="N566" i="1"/>
  <c r="N567" i="1"/>
  <c r="N568" i="1"/>
  <c r="N569" i="1"/>
  <c r="N570" i="1"/>
  <c r="N571" i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N579" i="1"/>
  <c r="N580" i="1"/>
  <c r="N581" i="1"/>
  <c r="N582" i="1"/>
  <c r="N583" i="1"/>
  <c r="N584" i="1"/>
  <c r="R584" i="1" s="1"/>
  <c r="N585" i="1"/>
  <c r="N586" i="1"/>
  <c r="P586" i="1" s="1"/>
  <c r="N587" i="1"/>
  <c r="P587" i="1" s="1"/>
  <c r="N588" i="1"/>
  <c r="P588" i="1" s="1"/>
  <c r="N589" i="1"/>
  <c r="N590" i="1"/>
  <c r="N591" i="1"/>
  <c r="N592" i="1"/>
  <c r="N593" i="1"/>
  <c r="N594" i="1"/>
  <c r="N595" i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N603" i="1"/>
  <c r="R603" i="1" s="1"/>
  <c r="N604" i="1"/>
  <c r="N605" i="1"/>
  <c r="N606" i="1"/>
  <c r="N607" i="1"/>
  <c r="N608" i="1"/>
  <c r="R608" i="1" s="1"/>
  <c r="N609" i="1"/>
  <c r="P609" i="1" s="1"/>
  <c r="N610" i="1"/>
  <c r="N611" i="1"/>
  <c r="P611" i="1" s="1"/>
  <c r="N612" i="1"/>
  <c r="P612" i="1" s="1"/>
  <c r="N613" i="1"/>
  <c r="P613" i="1" s="1"/>
  <c r="N614" i="1"/>
  <c r="N615" i="1"/>
  <c r="N616" i="1"/>
  <c r="N617" i="1"/>
  <c r="N618" i="1"/>
  <c r="N619" i="1"/>
  <c r="N620" i="1"/>
  <c r="P620" i="1" s="1"/>
  <c r="N621" i="1"/>
  <c r="R621" i="1" s="1"/>
  <c r="N622" i="1"/>
  <c r="P622" i="1" s="1"/>
  <c r="N623" i="1"/>
  <c r="P623" i="1" s="1"/>
  <c r="N624" i="1"/>
  <c r="P624" i="1" s="1"/>
  <c r="N625" i="1"/>
  <c r="P625" i="1" s="1"/>
  <c r="N626" i="1"/>
  <c r="N627" i="1"/>
  <c r="P627" i="1" s="1"/>
  <c r="N628" i="1"/>
  <c r="N629" i="1"/>
  <c r="N630" i="1"/>
  <c r="N631" i="1"/>
  <c r="N632" i="1"/>
  <c r="R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N639" i="1"/>
  <c r="P639" i="1" s="1"/>
  <c r="N640" i="1"/>
  <c r="N641" i="1"/>
  <c r="N642" i="1"/>
  <c r="N643" i="1"/>
  <c r="N644" i="1"/>
  <c r="N645" i="1"/>
  <c r="R645" i="1" s="1"/>
  <c r="N646" i="1"/>
  <c r="N647" i="1"/>
  <c r="N648" i="1"/>
  <c r="P648" i="1" s="1"/>
  <c r="N649" i="1"/>
  <c r="P649" i="1" s="1"/>
  <c r="N650" i="1"/>
  <c r="N651" i="1"/>
  <c r="P651" i="1" s="1"/>
  <c r="N652" i="1"/>
  <c r="N653" i="1"/>
  <c r="N654" i="1"/>
  <c r="N655" i="1"/>
  <c r="N656" i="1"/>
  <c r="N657" i="1"/>
  <c r="N658" i="1"/>
  <c r="N659" i="1"/>
  <c r="P659" i="1" s="1"/>
  <c r="N660" i="1"/>
  <c r="P660" i="1" s="1"/>
  <c r="N661" i="1"/>
  <c r="P661" i="1" s="1"/>
  <c r="N662" i="1"/>
  <c r="N663" i="1"/>
  <c r="N664" i="1"/>
  <c r="N665" i="1"/>
  <c r="N666" i="1"/>
  <c r="N667" i="1"/>
  <c r="N668" i="1"/>
  <c r="N669" i="1"/>
  <c r="R669" i="1" s="1"/>
  <c r="N670" i="1"/>
  <c r="P670" i="1" s="1"/>
  <c r="N671" i="1"/>
  <c r="N672" i="1"/>
  <c r="P672" i="1" s="1"/>
  <c r="N673" i="1"/>
  <c r="P673" i="1" s="1"/>
  <c r="N674" i="1"/>
  <c r="N675" i="1"/>
  <c r="N676" i="1"/>
  <c r="N677" i="1"/>
  <c r="N678" i="1"/>
  <c r="N679" i="1"/>
  <c r="N680" i="1"/>
  <c r="N681" i="1"/>
  <c r="N682" i="1"/>
  <c r="P682" i="1" s="1"/>
  <c r="N683" i="1"/>
  <c r="N684" i="1"/>
  <c r="P684" i="1" s="1"/>
  <c r="N685" i="1"/>
  <c r="P685" i="1" s="1"/>
  <c r="N686" i="1"/>
  <c r="N687" i="1"/>
  <c r="P687" i="1" s="1"/>
  <c r="N688" i="1"/>
  <c r="N689" i="1"/>
  <c r="N690" i="1"/>
  <c r="N691" i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N699" i="1"/>
  <c r="P699" i="1" s="1"/>
  <c r="N700" i="1"/>
  <c r="N701" i="1"/>
  <c r="N702" i="1"/>
  <c r="N703" i="1"/>
  <c r="N704" i="1"/>
  <c r="R704" i="1" s="1"/>
  <c r="N705" i="1"/>
  <c r="N706" i="1"/>
  <c r="P706" i="1" s="1"/>
  <c r="N707" i="1"/>
  <c r="P707" i="1" s="1"/>
  <c r="N708" i="1"/>
  <c r="P708" i="1" s="1"/>
  <c r="N709" i="1"/>
  <c r="N710" i="1"/>
  <c r="N711" i="1"/>
  <c r="N712" i="1"/>
  <c r="N713" i="1"/>
  <c r="N714" i="1"/>
  <c r="N715" i="1"/>
  <c r="N716" i="1"/>
  <c r="R716" i="1" s="1"/>
  <c r="N717" i="1"/>
  <c r="N718" i="1"/>
  <c r="P718" i="1" s="1"/>
  <c r="N719" i="1"/>
  <c r="P719" i="1" s="1"/>
  <c r="N720" i="1"/>
  <c r="P720" i="1" s="1"/>
  <c r="N721" i="1"/>
  <c r="P721" i="1" s="1"/>
  <c r="N722" i="1"/>
  <c r="N723" i="1"/>
  <c r="P723" i="1" s="1"/>
  <c r="N724" i="1"/>
  <c r="N725" i="1"/>
  <c r="N726" i="1"/>
  <c r="N727" i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N735" i="1"/>
  <c r="P735" i="1" s="1"/>
  <c r="N736" i="1"/>
  <c r="N737" i="1"/>
  <c r="N738" i="1"/>
  <c r="P738" i="1" s="1"/>
  <c r="N739" i="1"/>
  <c r="N740" i="1"/>
  <c r="P740" i="1" s="1"/>
  <c r="N741" i="1"/>
  <c r="N742" i="1"/>
  <c r="P742" i="1" s="1"/>
  <c r="N743" i="1"/>
  <c r="P743" i="1" s="1"/>
  <c r="N744" i="1"/>
  <c r="P744" i="1" s="1"/>
  <c r="N745" i="1"/>
  <c r="N746" i="1"/>
  <c r="N747" i="1"/>
  <c r="R747" i="1" s="1"/>
  <c r="N748" i="1"/>
  <c r="N749" i="1"/>
  <c r="N750" i="1"/>
  <c r="N751" i="1"/>
  <c r="N752" i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N759" i="1"/>
  <c r="P759" i="1" s="1"/>
  <c r="N760" i="1"/>
  <c r="N761" i="1"/>
  <c r="N762" i="1"/>
  <c r="N763" i="1"/>
  <c r="N764" i="1"/>
  <c r="R764" i="1" s="1"/>
  <c r="N765" i="1"/>
  <c r="N766" i="1"/>
  <c r="P766" i="1" s="1"/>
  <c r="N767" i="1"/>
  <c r="R767" i="1" s="1"/>
  <c r="N768" i="1"/>
  <c r="P768" i="1" s="1"/>
  <c r="N769" i="1"/>
  <c r="P769" i="1" s="1"/>
  <c r="N770" i="1"/>
  <c r="N771" i="1"/>
  <c r="P771" i="1" s="1"/>
  <c r="N772" i="1"/>
  <c r="N773" i="1"/>
  <c r="N774" i="1"/>
  <c r="N775" i="1"/>
  <c r="N776" i="1"/>
  <c r="R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N783" i="1"/>
  <c r="P783" i="1" s="1"/>
  <c r="N784" i="1"/>
  <c r="N785" i="1"/>
  <c r="N786" i="1"/>
  <c r="N787" i="1"/>
  <c r="N788" i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N795" i="1"/>
  <c r="P795" i="1" s="1"/>
  <c r="N796" i="1"/>
  <c r="N797" i="1"/>
  <c r="N798" i="1"/>
  <c r="N799" i="1"/>
  <c r="N800" i="1"/>
  <c r="P800" i="1" s="1"/>
  <c r="N801" i="1"/>
  <c r="N802" i="1"/>
  <c r="P802" i="1" s="1"/>
  <c r="N803" i="1"/>
  <c r="P803" i="1" s="1"/>
  <c r="N804" i="1"/>
  <c r="P804" i="1" s="1"/>
  <c r="N805" i="1"/>
  <c r="N806" i="1"/>
  <c r="N807" i="1"/>
  <c r="N808" i="1"/>
  <c r="N809" i="1"/>
  <c r="N810" i="1"/>
  <c r="N811" i="1"/>
  <c r="N812" i="1"/>
  <c r="N813" i="1"/>
  <c r="N814" i="1"/>
  <c r="P814" i="1" s="1"/>
  <c r="N815" i="1"/>
  <c r="P815" i="1" s="1"/>
  <c r="N816" i="1"/>
  <c r="P816" i="1" s="1"/>
  <c r="N817" i="1"/>
  <c r="P817" i="1" s="1"/>
  <c r="N818" i="1"/>
  <c r="N819" i="1"/>
  <c r="P819" i="1" s="1"/>
  <c r="N820" i="1"/>
  <c r="N821" i="1"/>
  <c r="N822" i="1"/>
  <c r="N823" i="1"/>
  <c r="N824" i="1"/>
  <c r="N825" i="1"/>
  <c r="R825" i="1" s="1"/>
  <c r="N826" i="1"/>
  <c r="P826" i="1" s="1"/>
  <c r="N827" i="1"/>
  <c r="P827" i="1" s="1"/>
  <c r="N828" i="1"/>
  <c r="P828" i="1" s="1"/>
  <c r="N829" i="1"/>
  <c r="N830" i="1"/>
  <c r="N831" i="1"/>
  <c r="N832" i="1"/>
  <c r="N833" i="1"/>
  <c r="N834" i="1"/>
  <c r="N835" i="1"/>
  <c r="N836" i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N843" i="1"/>
  <c r="P843" i="1" s="1"/>
  <c r="N844" i="1"/>
  <c r="N845" i="1"/>
  <c r="N846" i="1"/>
  <c r="N847" i="1"/>
  <c r="N848" i="1"/>
  <c r="N849" i="1"/>
  <c r="P849" i="1" s="1"/>
  <c r="N850" i="1"/>
  <c r="N851" i="1"/>
  <c r="N852" i="1"/>
  <c r="P852" i="1" s="1"/>
  <c r="N853" i="1"/>
  <c r="P853" i="1" s="1"/>
  <c r="N854" i="1"/>
  <c r="N855" i="1"/>
  <c r="N856" i="1"/>
  <c r="N857" i="1"/>
  <c r="N858" i="1"/>
  <c r="P858" i="1" s="1"/>
  <c r="N859" i="1"/>
  <c r="N860" i="1"/>
  <c r="R860" i="1" s="1"/>
  <c r="N861" i="1"/>
  <c r="N862" i="1"/>
  <c r="P862" i="1" s="1"/>
  <c r="N863" i="1"/>
  <c r="P863" i="1" s="1"/>
  <c r="N864" i="1"/>
  <c r="P864" i="1" s="1"/>
  <c r="N865" i="1"/>
  <c r="P865" i="1" s="1"/>
  <c r="N866" i="1"/>
  <c r="N867" i="1"/>
  <c r="P867" i="1" s="1"/>
  <c r="N868" i="1"/>
  <c r="N869" i="1"/>
  <c r="N870" i="1"/>
  <c r="N871" i="1"/>
  <c r="N872" i="1"/>
  <c r="N873" i="1"/>
  <c r="R873" i="1" s="1"/>
  <c r="N874" i="1"/>
  <c r="P874" i="1" s="1"/>
  <c r="N875" i="1"/>
  <c r="N876" i="1"/>
  <c r="P876" i="1" s="1"/>
  <c r="N877" i="1"/>
  <c r="N878" i="1"/>
  <c r="N879" i="1"/>
  <c r="N880" i="1"/>
  <c r="N881" i="1"/>
  <c r="N882" i="1"/>
  <c r="N883" i="1"/>
  <c r="N884" i="1"/>
  <c r="N885" i="1"/>
  <c r="N886" i="1"/>
  <c r="N887" i="1"/>
  <c r="P887" i="1" s="1"/>
  <c r="N888" i="1"/>
  <c r="P888" i="1" s="1"/>
  <c r="N889" i="1"/>
  <c r="P889" i="1" s="1"/>
  <c r="N890" i="1"/>
  <c r="N891" i="1"/>
  <c r="R891" i="1" s="1"/>
  <c r="N892" i="1"/>
  <c r="N893" i="1"/>
  <c r="N894" i="1"/>
  <c r="N895" i="1"/>
  <c r="N896" i="1"/>
  <c r="N897" i="1"/>
  <c r="P897" i="1" s="1"/>
  <c r="N898" i="1"/>
  <c r="P898" i="1" s="1"/>
  <c r="N899" i="1"/>
  <c r="N900" i="1"/>
  <c r="P900" i="1" s="1"/>
  <c r="N901" i="1"/>
  <c r="P901" i="1" s="1"/>
  <c r="N902" i="1"/>
  <c r="N903" i="1"/>
  <c r="P903" i="1" s="1"/>
  <c r="N904" i="1"/>
  <c r="N905" i="1"/>
  <c r="N906" i="1"/>
  <c r="N907" i="1"/>
  <c r="N908" i="1"/>
  <c r="R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N915" i="1"/>
  <c r="N916" i="1"/>
  <c r="N917" i="1"/>
  <c r="N918" i="1"/>
  <c r="N919" i="1"/>
  <c r="N920" i="1"/>
  <c r="P920" i="1" s="1"/>
  <c r="N921" i="1"/>
  <c r="N922" i="1"/>
  <c r="P922" i="1" s="1"/>
  <c r="N923" i="1"/>
  <c r="P923" i="1" s="1"/>
  <c r="N924" i="1"/>
  <c r="P924" i="1" s="1"/>
  <c r="N925" i="1"/>
  <c r="P925" i="1" s="1"/>
  <c r="N926" i="1"/>
  <c r="N927" i="1"/>
  <c r="P927" i="1" s="1"/>
  <c r="N928" i="1"/>
  <c r="N929" i="1"/>
  <c r="N930" i="1"/>
  <c r="N931" i="1"/>
  <c r="N932" i="1"/>
  <c r="R932" i="1" s="1"/>
  <c r="N933" i="1"/>
  <c r="R933" i="1" s="1"/>
  <c r="N934" i="1"/>
  <c r="P934" i="1" s="1"/>
  <c r="N935" i="1"/>
  <c r="N936" i="1"/>
  <c r="P936" i="1" s="1"/>
  <c r="N937" i="1"/>
  <c r="N938" i="1"/>
  <c r="N939" i="1"/>
  <c r="P939" i="1" s="1"/>
  <c r="N940" i="1"/>
  <c r="N941" i="1"/>
  <c r="N942" i="1"/>
  <c r="N943" i="1"/>
  <c r="N944" i="1"/>
  <c r="N945" i="1"/>
  <c r="P945" i="1" s="1"/>
  <c r="N946" i="1"/>
  <c r="P946" i="1" s="1"/>
  <c r="N947" i="1"/>
  <c r="N948" i="1"/>
  <c r="P948" i="1" s="1"/>
  <c r="N949" i="1"/>
  <c r="P949" i="1" s="1"/>
  <c r="N950" i="1"/>
  <c r="N951" i="1"/>
  <c r="P951" i="1" s="1"/>
  <c r="N952" i="1"/>
  <c r="N953" i="1"/>
  <c r="N954" i="1"/>
  <c r="N955" i="1"/>
  <c r="N956" i="1"/>
  <c r="P956" i="1" s="1"/>
  <c r="N957" i="1"/>
  <c r="P957" i="1" s="1"/>
  <c r="N958" i="1"/>
  <c r="P958" i="1" s="1"/>
  <c r="N959" i="1"/>
  <c r="N960" i="1"/>
  <c r="N961" i="1"/>
  <c r="N962" i="1"/>
  <c r="N963" i="1"/>
  <c r="P963" i="1" s="1"/>
  <c r="N964" i="1"/>
  <c r="N965" i="1"/>
  <c r="N966" i="1"/>
  <c r="N967" i="1"/>
  <c r="N968" i="1"/>
  <c r="N969" i="1"/>
  <c r="R969" i="1" s="1"/>
  <c r="N970" i="1"/>
  <c r="P970" i="1" s="1"/>
  <c r="N971" i="1"/>
  <c r="P971" i="1" s="1"/>
  <c r="N972" i="1"/>
  <c r="P972" i="1" s="1"/>
  <c r="N973" i="1"/>
  <c r="P973" i="1" s="1"/>
  <c r="N974" i="1"/>
  <c r="N975" i="1"/>
  <c r="P975" i="1" s="1"/>
  <c r="N976" i="1"/>
  <c r="N977" i="1"/>
  <c r="N978" i="1"/>
  <c r="P978" i="1" s="1"/>
  <c r="N979" i="1"/>
  <c r="N980" i="1"/>
  <c r="N981" i="1"/>
  <c r="R981" i="1" s="1"/>
  <c r="N982" i="1"/>
  <c r="P982" i="1" s="1"/>
  <c r="N983" i="1"/>
  <c r="P983" i="1" s="1"/>
  <c r="N984" i="1"/>
  <c r="P984" i="1" s="1"/>
  <c r="N985" i="1"/>
  <c r="P985" i="1" s="1"/>
  <c r="N986" i="1"/>
  <c r="N987" i="1"/>
  <c r="N988" i="1"/>
  <c r="N989" i="1"/>
  <c r="N990" i="1"/>
  <c r="N991" i="1"/>
  <c r="N992" i="1"/>
  <c r="P992" i="1" s="1"/>
  <c r="N993" i="1"/>
  <c r="N994" i="1"/>
  <c r="P994" i="1" s="1"/>
  <c r="N995" i="1"/>
  <c r="N996" i="1"/>
  <c r="P996" i="1" s="1"/>
  <c r="N997" i="1"/>
  <c r="P997" i="1" s="1"/>
  <c r="N998" i="1"/>
  <c r="N999" i="1"/>
  <c r="P999" i="1" s="1"/>
  <c r="N1000" i="1"/>
  <c r="N1001" i="1"/>
  <c r="N1002" i="1"/>
  <c r="N1003" i="1"/>
  <c r="N1004" i="1"/>
  <c r="N1005" i="1"/>
  <c r="N1006" i="1"/>
  <c r="P1006" i="1" s="1"/>
  <c r="N1007" i="1"/>
  <c r="P1007" i="1" s="1"/>
  <c r="N1008" i="1"/>
  <c r="P1008" i="1" s="1"/>
  <c r="N1009" i="1"/>
  <c r="N1010" i="1"/>
  <c r="N1011" i="1"/>
  <c r="N1012" i="1"/>
  <c r="N1013" i="1"/>
  <c r="N1014" i="1"/>
  <c r="N1015" i="1"/>
  <c r="N1016" i="1"/>
  <c r="N1017" i="1"/>
  <c r="R1017" i="1" s="1"/>
  <c r="N1018" i="1"/>
  <c r="P1018" i="1" s="1"/>
  <c r="N1019" i="1"/>
  <c r="N1020" i="1"/>
  <c r="P1020" i="1" s="1"/>
  <c r="N1021" i="1"/>
  <c r="P1021" i="1" s="1"/>
  <c r="N1022" i="1"/>
  <c r="N1023" i="1"/>
  <c r="P1023" i="1" s="1"/>
  <c r="N1024" i="1"/>
  <c r="N1025" i="1"/>
  <c r="N1026" i="1"/>
  <c r="N1027" i="1"/>
  <c r="N1028" i="1"/>
  <c r="N1029" i="1"/>
  <c r="N1030" i="1"/>
  <c r="P1030" i="1" s="1"/>
  <c r="N1031" i="1"/>
  <c r="N1032" i="1"/>
  <c r="P1032" i="1" s="1"/>
  <c r="N1033" i="1"/>
  <c r="N1034" i="1"/>
  <c r="N1035" i="1"/>
  <c r="N1036" i="1"/>
  <c r="N1037" i="1"/>
  <c r="N1038" i="1"/>
  <c r="N1039" i="1"/>
  <c r="N1040" i="1"/>
  <c r="N1041" i="1"/>
  <c r="N1042" i="1"/>
  <c r="P1042" i="1" s="1"/>
  <c r="N1043" i="1"/>
  <c r="N1044" i="1"/>
  <c r="N1045" i="1"/>
  <c r="P1045" i="1" s="1"/>
  <c r="N1046" i="1"/>
  <c r="N1047" i="1"/>
  <c r="P1047" i="1" s="1"/>
  <c r="N1048" i="1"/>
  <c r="N1049" i="1"/>
  <c r="N1050" i="1"/>
  <c r="P1050" i="1" s="1"/>
  <c r="N1051" i="1"/>
  <c r="N1052" i="1"/>
  <c r="N1053" i="1"/>
  <c r="N1054" i="1"/>
  <c r="P1054" i="1" s="1"/>
  <c r="N1055" i="1"/>
  <c r="P1055" i="1" s="1"/>
  <c r="N1056" i="1"/>
  <c r="P1056" i="1" s="1"/>
  <c r="N1057" i="1"/>
  <c r="P1057" i="1" s="1"/>
  <c r="N1058" i="1"/>
  <c r="N1059" i="1"/>
  <c r="P1059" i="1" s="1"/>
  <c r="N1060" i="1"/>
  <c r="N1061" i="1"/>
  <c r="N1062" i="1"/>
  <c r="N1063" i="1"/>
  <c r="N1064" i="1"/>
  <c r="P1064" i="1" s="1"/>
  <c r="N1065" i="1"/>
  <c r="R1065" i="1" s="1"/>
  <c r="N1066" i="1"/>
  <c r="P1066" i="1" s="1"/>
  <c r="N1067" i="1"/>
  <c r="N1068" i="1"/>
  <c r="N1069" i="1"/>
  <c r="N1070" i="1"/>
  <c r="N1071" i="1"/>
  <c r="P1071" i="1" s="1"/>
  <c r="N1072" i="1"/>
  <c r="N1073" i="1"/>
  <c r="N1074" i="1"/>
  <c r="N1075" i="1"/>
  <c r="N1076" i="1"/>
  <c r="P1076" i="1" s="1"/>
  <c r="N1077" i="1"/>
  <c r="N1078" i="1"/>
  <c r="P1078" i="1" s="1"/>
  <c r="N1079" i="1"/>
  <c r="P1079" i="1" s="1"/>
  <c r="N1080" i="1"/>
  <c r="P1080" i="1" s="1"/>
  <c r="N1081" i="1"/>
  <c r="P1081" i="1" s="1"/>
  <c r="N1082" i="1"/>
  <c r="N1083" i="1"/>
  <c r="N1084" i="1"/>
  <c r="N1085" i="1"/>
  <c r="N1086" i="1"/>
  <c r="N1087" i="1"/>
  <c r="N1088" i="1"/>
  <c r="N1089" i="1"/>
  <c r="N1090" i="1"/>
  <c r="P1090" i="1" s="1"/>
  <c r="N1091" i="1"/>
  <c r="N1092" i="1"/>
  <c r="N1093" i="1"/>
  <c r="P1093" i="1" s="1"/>
  <c r="N1094" i="1"/>
  <c r="N1095" i="1"/>
  <c r="N1096" i="1"/>
  <c r="N1097" i="1"/>
  <c r="N1098" i="1"/>
  <c r="N1099" i="1"/>
  <c r="N1100" i="1"/>
  <c r="N1101" i="1"/>
  <c r="R1101" i="1" s="1"/>
  <c r="N1102" i="1"/>
  <c r="P1102" i="1" s="1"/>
  <c r="N1103" i="1"/>
  <c r="P1103" i="1" s="1"/>
  <c r="N1104" i="1"/>
  <c r="P1104" i="1" s="1"/>
  <c r="N1105" i="1"/>
  <c r="P1105" i="1" s="1"/>
  <c r="N1106" i="1"/>
  <c r="N1107" i="1"/>
  <c r="P1107" i="1" s="1"/>
  <c r="N1108" i="1"/>
  <c r="N1109" i="1"/>
  <c r="N1110" i="1"/>
  <c r="N1111" i="1"/>
  <c r="N1112" i="1"/>
  <c r="P1112" i="1" s="1"/>
  <c r="N1113" i="1"/>
  <c r="P1113" i="1" s="1"/>
  <c r="N1114" i="1"/>
  <c r="P1114" i="1" s="1"/>
  <c r="N1115" i="1"/>
  <c r="P1115" i="1" s="1"/>
  <c r="N1116" i="1"/>
  <c r="P1116" i="1" s="1"/>
  <c r="N1117" i="1"/>
  <c r="N1118" i="1"/>
  <c r="N1119" i="1"/>
  <c r="N1120" i="1"/>
  <c r="N1121" i="1"/>
  <c r="N1122" i="1"/>
  <c r="P1122" i="1" s="1"/>
  <c r="N1123" i="1"/>
  <c r="N1124" i="1"/>
  <c r="N1125" i="1"/>
  <c r="P1125" i="1" s="1"/>
  <c r="N1126" i="1"/>
  <c r="P1126" i="1" s="1"/>
  <c r="N1127" i="1"/>
  <c r="N1128" i="1"/>
  <c r="N1129" i="1"/>
  <c r="P1129" i="1" s="1"/>
  <c r="N1130" i="1"/>
  <c r="N1131" i="1"/>
  <c r="N1132" i="1"/>
  <c r="N1133" i="1"/>
  <c r="N1134" i="1"/>
  <c r="N1135" i="1"/>
  <c r="N1136" i="1"/>
  <c r="N1137" i="1"/>
  <c r="N1138" i="1"/>
  <c r="P1138" i="1" s="1"/>
  <c r="N1139" i="1"/>
  <c r="P1139" i="1" s="1"/>
  <c r="N1140" i="1"/>
  <c r="P1140" i="1" s="1"/>
  <c r="N1141" i="1"/>
  <c r="N1142" i="1"/>
  <c r="N1143" i="1"/>
  <c r="P1143" i="1" s="1"/>
  <c r="N1144" i="1"/>
  <c r="N1145" i="1"/>
  <c r="N1146" i="1"/>
  <c r="N1147" i="1"/>
  <c r="N1148" i="1"/>
  <c r="N1149" i="1"/>
  <c r="P1149" i="1" s="1"/>
  <c r="N1150" i="1"/>
  <c r="P1150" i="1" s="1"/>
  <c r="N1151" i="1"/>
  <c r="P1151" i="1" s="1"/>
  <c r="N1152" i="1"/>
  <c r="N1153" i="1"/>
  <c r="N1154" i="1"/>
  <c r="N1155" i="1"/>
  <c r="N1156" i="1"/>
  <c r="N1157" i="1"/>
  <c r="N1158" i="1"/>
  <c r="N1159" i="1"/>
  <c r="N1160" i="1"/>
  <c r="N1161" i="1"/>
  <c r="P1161" i="1" s="1"/>
  <c r="N1162" i="1"/>
  <c r="P1162" i="1" s="1"/>
  <c r="N1163" i="1"/>
  <c r="P1163" i="1" s="1"/>
  <c r="N1164" i="1"/>
  <c r="P1164" i="1" s="1"/>
  <c r="N1165" i="1"/>
  <c r="P1165" i="1" s="1"/>
  <c r="N1166" i="1"/>
  <c r="N1167" i="1"/>
  <c r="P1167" i="1" s="1"/>
  <c r="N1168" i="1"/>
  <c r="N1169" i="1"/>
  <c r="N1170" i="1"/>
  <c r="N1171" i="1"/>
  <c r="N1172" i="1"/>
  <c r="R1172" i="1" s="1"/>
  <c r="N1173" i="1"/>
  <c r="R1173" i="1" s="1"/>
  <c r="N1174" i="1"/>
  <c r="P1174" i="1" s="1"/>
  <c r="N1175" i="1"/>
  <c r="P1175" i="1" s="1"/>
  <c r="N1176" i="1"/>
  <c r="N1177" i="1"/>
  <c r="P1177" i="1" s="1"/>
  <c r="N1178" i="1"/>
  <c r="N1179" i="1"/>
  <c r="N1180" i="1"/>
  <c r="N1181" i="1"/>
  <c r="N1182" i="1"/>
  <c r="N1183" i="1"/>
  <c r="N1184" i="1"/>
  <c r="P1184" i="1" s="1"/>
  <c r="N1185" i="1"/>
  <c r="N1186" i="1"/>
  <c r="P1186" i="1" s="1"/>
  <c r="N1187" i="1"/>
  <c r="P1187" i="1" s="1"/>
  <c r="N1188" i="1"/>
  <c r="P1188" i="1" s="1"/>
  <c r="N1189" i="1"/>
  <c r="P1189" i="1" s="1"/>
  <c r="N1190" i="1"/>
  <c r="N1191" i="1"/>
  <c r="N1192" i="1"/>
  <c r="N1193" i="1"/>
  <c r="N1194" i="1"/>
  <c r="N1195" i="1"/>
  <c r="N1196" i="1"/>
  <c r="R1196" i="1" s="1"/>
  <c r="N1197" i="1"/>
  <c r="R1197" i="1" s="1"/>
  <c r="N1198" i="1"/>
  <c r="P1198" i="1" s="1"/>
  <c r="N1199" i="1"/>
  <c r="N1200" i="1"/>
  <c r="N1201" i="1"/>
  <c r="P1201" i="1" s="1"/>
  <c r="N1202" i="1"/>
  <c r="N1203" i="1"/>
  <c r="N1204" i="1"/>
  <c r="N1205" i="1"/>
  <c r="N1206" i="1"/>
  <c r="N1207" i="1"/>
  <c r="N1208" i="1"/>
  <c r="N1209" i="1"/>
  <c r="N1210" i="1"/>
  <c r="P1210" i="1" s="1"/>
  <c r="N1211" i="1"/>
  <c r="P1211" i="1" s="1"/>
  <c r="N1212" i="1"/>
  <c r="P1212" i="1" s="1"/>
  <c r="N1213" i="1"/>
  <c r="P1213" i="1" s="1"/>
  <c r="N1214" i="1"/>
  <c r="N1215" i="1"/>
  <c r="P1215" i="1" s="1"/>
  <c r="N1216" i="1"/>
  <c r="N1217" i="1"/>
  <c r="N1218" i="1"/>
  <c r="N1219" i="1"/>
  <c r="N1220" i="1"/>
  <c r="R1220" i="1" s="1"/>
  <c r="N1221" i="1"/>
  <c r="R1221" i="1" s="1"/>
  <c r="N1222" i="1"/>
  <c r="P1222" i="1" s="1"/>
  <c r="N1223" i="1"/>
  <c r="N1224" i="1"/>
  <c r="P1224" i="1" s="1"/>
  <c r="N1225" i="1"/>
  <c r="N1226" i="1"/>
  <c r="N1227" i="1"/>
  <c r="P1227" i="1" s="1"/>
  <c r="N1228" i="1"/>
  <c r="N1229" i="1"/>
  <c r="N1230" i="1"/>
  <c r="N1231" i="1"/>
  <c r="N1232" i="1"/>
  <c r="N1233" i="1"/>
  <c r="P1233" i="1" s="1"/>
  <c r="N1234" i="1"/>
  <c r="P1234" i="1" s="1"/>
  <c r="N1235" i="1"/>
  <c r="N1236" i="1"/>
  <c r="N1237" i="1"/>
  <c r="P1237" i="1" s="1"/>
  <c r="N1238" i="1"/>
  <c r="N1239" i="1"/>
  <c r="N1240" i="1"/>
  <c r="N1241" i="1"/>
  <c r="N1242" i="1"/>
  <c r="N1243" i="1"/>
  <c r="N1244" i="1"/>
  <c r="R1244" i="1" s="1"/>
  <c r="N1245" i="1"/>
  <c r="N1246" i="1"/>
  <c r="P1246" i="1" s="1"/>
  <c r="N1247" i="1"/>
  <c r="P1247" i="1" s="1"/>
  <c r="N1248" i="1"/>
  <c r="P1248" i="1" s="1"/>
  <c r="N1249" i="1"/>
  <c r="N1250" i="1"/>
  <c r="N1251" i="1"/>
  <c r="R1251" i="1" s="1"/>
  <c r="N1252" i="1"/>
  <c r="N1253" i="1"/>
  <c r="N1254" i="1"/>
  <c r="N1255" i="1"/>
  <c r="N1256" i="1"/>
  <c r="P1256" i="1" s="1"/>
  <c r="N1257" i="1"/>
  <c r="P1257" i="1" s="1"/>
  <c r="N1258" i="1"/>
  <c r="P1258" i="1" s="1"/>
  <c r="N1259" i="1"/>
  <c r="P1259" i="1" s="1"/>
  <c r="N1260" i="1"/>
  <c r="N1261" i="1"/>
  <c r="P1261" i="1" s="1"/>
  <c r="N1262" i="1"/>
  <c r="N1263" i="1"/>
  <c r="P1263" i="1" s="1"/>
  <c r="N1264" i="1"/>
  <c r="N1265" i="1"/>
  <c r="N1266" i="1"/>
  <c r="N1267" i="1"/>
  <c r="N1268" i="1"/>
  <c r="N1269" i="1"/>
  <c r="N1270" i="1"/>
  <c r="P1270" i="1" s="1"/>
  <c r="N1271" i="1"/>
  <c r="N1272" i="1"/>
  <c r="P1272" i="1" s="1"/>
  <c r="N1273" i="1"/>
  <c r="P1273" i="1" s="1"/>
  <c r="N1274" i="1"/>
  <c r="N1275" i="1"/>
  <c r="N1276" i="1"/>
  <c r="N1277" i="1"/>
  <c r="N1278" i="1"/>
  <c r="N1279" i="1"/>
  <c r="N1280" i="1"/>
  <c r="N1281" i="1"/>
  <c r="N1282" i="1"/>
  <c r="P1282" i="1" s="1"/>
  <c r="N1283" i="1"/>
  <c r="N1284" i="1"/>
  <c r="P1284" i="1" s="1"/>
  <c r="N1285" i="1"/>
  <c r="P1285" i="1" s="1"/>
  <c r="N1286" i="1"/>
  <c r="N1287" i="1"/>
  <c r="N1288" i="1"/>
  <c r="N1289" i="1"/>
  <c r="N1290" i="1"/>
  <c r="N1291" i="1"/>
  <c r="N1292" i="1"/>
  <c r="R1292" i="1" s="1"/>
  <c r="N1293" i="1"/>
  <c r="R1293" i="1" s="1"/>
  <c r="N1294" i="1"/>
  <c r="P1294" i="1" s="1"/>
  <c r="N1295" i="1"/>
  <c r="P1295" i="1" s="1"/>
  <c r="N1296" i="1"/>
  <c r="P1296" i="1" s="1"/>
  <c r="N1297" i="1"/>
  <c r="P1297" i="1" s="1"/>
  <c r="N1298" i="1"/>
  <c r="N1299" i="1"/>
  <c r="P1299" i="1" s="1"/>
  <c r="N1300" i="1"/>
  <c r="N1301" i="1"/>
  <c r="N1302" i="1"/>
  <c r="N1303" i="1"/>
  <c r="N1304" i="1"/>
  <c r="P1304" i="1" s="1"/>
  <c r="N1305" i="1"/>
  <c r="P1305" i="1" s="1"/>
  <c r="N1306" i="1"/>
  <c r="P1306" i="1" s="1"/>
  <c r="N1307" i="1"/>
  <c r="P1307" i="1" s="1"/>
  <c r="N1308" i="1"/>
  <c r="P1308" i="1" s="1"/>
  <c r="N1309" i="1"/>
  <c r="P1309" i="1" s="1"/>
  <c r="N1310" i="1"/>
  <c r="N1311" i="1"/>
  <c r="N1312" i="1"/>
  <c r="N1313" i="1"/>
  <c r="N1314" i="1"/>
  <c r="N1315" i="1"/>
  <c r="N1316" i="1"/>
  <c r="R1316" i="1" s="1"/>
  <c r="N1317" i="1"/>
  <c r="R1317" i="1" s="1"/>
  <c r="N1318" i="1"/>
  <c r="P1318" i="1" s="1"/>
  <c r="N1319" i="1"/>
  <c r="P1319" i="1" s="1"/>
  <c r="N1320" i="1"/>
  <c r="P1320" i="1" s="1"/>
  <c r="N1321" i="1"/>
  <c r="N1322" i="1"/>
  <c r="N1323" i="1"/>
  <c r="N1324" i="1"/>
  <c r="N1325" i="1"/>
  <c r="N1326" i="1"/>
  <c r="N1327" i="1"/>
  <c r="N1328" i="1"/>
  <c r="N1329" i="1"/>
  <c r="N1330" i="1"/>
  <c r="P1330" i="1" s="1"/>
  <c r="N1331" i="1"/>
  <c r="N1332" i="1"/>
  <c r="P1332" i="1" s="1"/>
  <c r="N1333" i="1"/>
  <c r="P1333" i="1" s="1"/>
  <c r="N1334" i="1"/>
  <c r="N1335" i="1"/>
  <c r="N1336" i="1"/>
  <c r="N1337" i="1"/>
  <c r="N1338" i="1"/>
  <c r="N1339" i="1"/>
  <c r="N1340" i="1"/>
  <c r="N1341" i="1"/>
  <c r="N1342" i="1"/>
  <c r="P1342" i="1" s="1"/>
  <c r="N1343" i="1"/>
  <c r="P1343" i="1" s="1"/>
  <c r="N1344" i="1"/>
  <c r="P1344" i="1" s="1"/>
  <c r="N1345" i="1"/>
  <c r="P1345" i="1" s="1"/>
  <c r="N1346" i="1"/>
  <c r="N1347" i="1"/>
  <c r="P1347" i="1" s="1"/>
  <c r="N1348" i="1"/>
  <c r="N1349" i="1"/>
  <c r="N1350" i="1"/>
  <c r="P1350" i="1" s="1"/>
  <c r="N1351" i="1"/>
  <c r="N1352" i="1"/>
  <c r="N1353" i="1"/>
  <c r="N1354" i="1"/>
  <c r="N1355" i="1"/>
  <c r="P1355" i="1" s="1"/>
  <c r="N1356" i="1"/>
  <c r="N1357" i="1"/>
  <c r="P1357" i="1" s="1"/>
  <c r="N1358" i="1"/>
  <c r="N1359" i="1"/>
  <c r="P1359" i="1" s="1"/>
  <c r="N1360" i="1"/>
  <c r="N1361" i="1"/>
  <c r="N1362" i="1"/>
  <c r="N1363" i="1"/>
  <c r="N1364" i="1"/>
  <c r="N1365" i="1"/>
  <c r="N1366" i="1"/>
  <c r="P1366" i="1" s="1"/>
  <c r="N1367" i="1"/>
  <c r="P1367" i="1" s="1"/>
  <c r="N1368" i="1"/>
  <c r="P1368" i="1" s="1"/>
  <c r="N1369" i="1"/>
  <c r="N1370" i="1"/>
  <c r="N1371" i="1"/>
  <c r="P1371" i="1" s="1"/>
  <c r="N1372" i="1"/>
  <c r="N1373" i="1"/>
  <c r="N1374" i="1"/>
  <c r="N1375" i="1"/>
  <c r="N1376" i="1"/>
  <c r="P1376" i="1" s="1"/>
  <c r="N1377" i="1"/>
  <c r="N1378" i="1"/>
  <c r="P1378" i="1" s="1"/>
  <c r="N1379" i="1"/>
  <c r="P1379" i="1" s="1"/>
  <c r="N1380" i="1"/>
  <c r="N1381" i="1"/>
  <c r="P1381" i="1" s="1"/>
  <c r="N1382" i="1"/>
  <c r="N1383" i="1"/>
  <c r="N1384" i="1"/>
  <c r="N1385" i="1"/>
  <c r="N1386" i="1"/>
  <c r="N1387" i="1"/>
  <c r="N1388" i="1"/>
  <c r="R1388" i="1" s="1"/>
  <c r="N1389" i="1"/>
  <c r="N1390" i="1"/>
  <c r="P1390" i="1" s="1"/>
  <c r="N1391" i="1"/>
  <c r="N1392" i="1"/>
  <c r="N1393" i="1"/>
  <c r="R1393" i="1" s="1"/>
  <c r="N1394" i="1"/>
  <c r="N1395" i="1"/>
  <c r="N1396" i="1"/>
  <c r="N1397" i="1"/>
  <c r="N1398" i="1"/>
  <c r="N1399" i="1"/>
  <c r="N1400" i="1"/>
  <c r="P1400" i="1" s="1"/>
  <c r="N1401" i="1"/>
  <c r="R1401" i="1" s="1"/>
  <c r="N1402" i="1"/>
  <c r="P1402" i="1" s="1"/>
  <c r="N1403" i="1"/>
  <c r="P1403" i="1" s="1"/>
  <c r="N1404" i="1"/>
  <c r="P1404" i="1" s="1"/>
  <c r="N1405" i="1"/>
  <c r="P1405" i="1" s="1"/>
  <c r="N1406" i="1"/>
  <c r="N1407" i="1"/>
  <c r="P1407" i="1" s="1"/>
  <c r="N1408" i="1"/>
  <c r="N1409" i="1"/>
  <c r="N1410" i="1"/>
  <c r="N1411" i="1"/>
  <c r="N1412" i="1"/>
  <c r="N1413" i="1"/>
  <c r="N1414" i="1"/>
  <c r="P1414" i="1" s="1"/>
  <c r="N1415" i="1"/>
  <c r="P1415" i="1" s="1"/>
  <c r="N1416" i="1"/>
  <c r="P1416" i="1" s="1"/>
  <c r="N1417" i="1"/>
  <c r="P1417" i="1" s="1"/>
  <c r="N1418" i="1"/>
  <c r="N1419" i="1"/>
  <c r="P1419" i="1" s="1"/>
  <c r="N1420" i="1"/>
  <c r="N1421" i="1"/>
  <c r="N1422" i="1"/>
  <c r="P1422" i="1" s="1"/>
  <c r="N1423" i="1"/>
  <c r="N1424" i="1"/>
  <c r="N1425" i="1"/>
  <c r="N1426" i="1"/>
  <c r="P1426" i="1" s="1"/>
  <c r="N1427" i="1"/>
  <c r="P1427" i="1" s="1"/>
  <c r="N1428" i="1"/>
  <c r="P1428" i="1" s="1"/>
  <c r="N1429" i="1"/>
  <c r="P1429" i="1" s="1"/>
  <c r="N1430" i="1"/>
  <c r="N1431" i="1"/>
  <c r="P1431" i="1" s="1"/>
  <c r="N1432" i="1"/>
  <c r="N1433" i="1"/>
  <c r="N1434" i="1"/>
  <c r="N1435" i="1"/>
  <c r="N1436" i="1"/>
  <c r="R1436" i="1" s="1"/>
  <c r="N1437" i="1"/>
  <c r="R1437" i="1" s="1"/>
  <c r="N1438" i="1"/>
  <c r="P1438" i="1" s="1"/>
  <c r="N1439" i="1"/>
  <c r="P1439" i="1" s="1"/>
  <c r="N1440" i="1"/>
  <c r="N1441" i="1"/>
  <c r="N1442" i="1"/>
  <c r="N1443" i="1"/>
  <c r="N1444" i="1"/>
  <c r="N1445" i="1"/>
  <c r="N1446" i="1"/>
  <c r="P1446" i="1" s="1"/>
  <c r="N1447" i="1"/>
  <c r="N1448" i="1"/>
  <c r="P1448" i="1" s="1"/>
  <c r="N1449" i="1"/>
  <c r="P1449" i="1" s="1"/>
  <c r="N1450" i="1"/>
  <c r="P1450" i="1" s="1"/>
  <c r="N1451" i="1"/>
  <c r="P1451" i="1" s="1"/>
  <c r="N1452" i="1"/>
  <c r="P1452" i="1" s="1"/>
  <c r="N1453" i="1"/>
  <c r="P1453" i="1" s="1"/>
  <c r="N1454" i="1"/>
  <c r="N1455" i="1"/>
  <c r="P1455" i="1" s="1"/>
  <c r="N1456" i="1"/>
  <c r="N1457" i="1"/>
  <c r="N1458" i="1"/>
  <c r="N1459" i="1"/>
  <c r="N1460" i="1"/>
  <c r="R1460" i="1" s="1"/>
  <c r="N1461" i="1"/>
  <c r="P1461" i="1" s="1"/>
  <c r="N1462" i="1"/>
  <c r="P1462" i="1" s="1"/>
  <c r="N1463" i="1"/>
  <c r="N1464" i="1"/>
  <c r="N1465" i="1"/>
  <c r="P1465" i="1" s="1"/>
  <c r="N1466" i="1"/>
  <c r="N1467" i="1"/>
  <c r="P1467" i="1" s="1"/>
  <c r="N1468" i="1"/>
  <c r="N1469" i="1"/>
  <c r="N1470" i="1"/>
  <c r="N1471" i="1"/>
  <c r="N1472" i="1"/>
  <c r="R1472" i="1" s="1"/>
  <c r="N1473" i="1"/>
  <c r="N1474" i="1"/>
  <c r="P1474" i="1" s="1"/>
  <c r="N1475" i="1"/>
  <c r="P1475" i="1" s="1"/>
  <c r="N1476" i="1"/>
  <c r="P1476" i="1" s="1"/>
  <c r="N1477" i="1"/>
  <c r="P1477" i="1" s="1"/>
  <c r="N1478" i="1"/>
  <c r="N1479" i="1"/>
  <c r="N1480" i="1"/>
  <c r="N1481" i="1"/>
  <c r="N1482" i="1"/>
  <c r="N1483" i="1"/>
  <c r="N1484" i="1"/>
  <c r="N1485" i="1"/>
  <c r="N1486" i="1"/>
  <c r="R1486" i="1" s="1"/>
  <c r="N1487" i="1"/>
  <c r="N1488" i="1"/>
  <c r="N1489" i="1"/>
  <c r="P1489" i="1" s="1"/>
  <c r="N1490" i="1"/>
  <c r="N1491" i="1"/>
  <c r="N1492" i="1"/>
  <c r="N1493" i="1"/>
  <c r="N1494" i="1"/>
  <c r="N1495" i="1"/>
  <c r="N1496" i="1"/>
  <c r="N1497" i="1"/>
  <c r="N1498" i="1"/>
  <c r="P1498" i="1" s="1"/>
  <c r="N1499" i="1"/>
  <c r="N1500" i="1"/>
  <c r="P1500" i="1" s="1"/>
  <c r="N1501" i="1"/>
  <c r="P1501" i="1" s="1"/>
  <c r="N1502" i="1"/>
  <c r="N1503" i="1"/>
  <c r="P1503" i="1" s="1"/>
  <c r="N1504" i="1"/>
  <c r="N1505" i="1"/>
  <c r="N1506" i="1"/>
  <c r="N1507" i="1"/>
  <c r="N1508" i="1"/>
  <c r="R1508" i="1" s="1"/>
  <c r="N1509" i="1"/>
  <c r="R1509" i="1" s="1"/>
  <c r="N1510" i="1"/>
  <c r="P1510" i="1" s="1"/>
  <c r="N1511" i="1"/>
  <c r="R1511" i="1" s="1"/>
  <c r="N1512" i="1"/>
  <c r="P1512" i="1" s="1"/>
  <c r="N1513" i="1"/>
  <c r="P1513" i="1" s="1"/>
  <c r="N1514" i="1"/>
  <c r="N1515" i="1"/>
  <c r="N1516" i="1"/>
  <c r="N1517" i="1"/>
  <c r="N1518" i="1"/>
  <c r="N1519" i="1"/>
  <c r="N1520" i="1"/>
  <c r="R1520" i="1" s="1"/>
  <c r="N1521" i="1"/>
  <c r="P1521" i="1" s="1"/>
  <c r="N1522" i="1"/>
  <c r="P1522" i="1" s="1"/>
  <c r="N1523" i="1"/>
  <c r="P1523" i="1" s="1"/>
  <c r="N1524" i="1"/>
  <c r="N1525" i="1"/>
  <c r="P1525" i="1" s="1"/>
  <c r="N1526" i="1"/>
  <c r="N1527" i="1"/>
  <c r="P1527" i="1" s="1"/>
  <c r="N1528" i="1"/>
  <c r="N1529" i="1"/>
  <c r="N1530" i="1"/>
  <c r="N1531" i="1"/>
  <c r="N1532" i="1"/>
  <c r="R1532" i="1" s="1"/>
  <c r="N1533" i="1"/>
  <c r="P1533" i="1" s="1"/>
  <c r="N1534" i="1"/>
  <c r="P1534" i="1" s="1"/>
  <c r="N1535" i="1"/>
  <c r="P1535" i="1" s="1"/>
  <c r="N1536" i="1"/>
  <c r="P1536" i="1" s="1"/>
  <c r="N1537" i="1"/>
  <c r="R1537" i="1" s="1"/>
  <c r="N1538" i="1"/>
  <c r="N1539" i="1"/>
  <c r="N1540" i="1"/>
  <c r="N1541" i="1"/>
  <c r="N1542" i="1"/>
  <c r="N1543" i="1"/>
  <c r="N1544" i="1"/>
  <c r="N1545" i="1"/>
  <c r="N1546" i="1"/>
  <c r="P1546" i="1" s="1"/>
  <c r="N1547" i="1"/>
  <c r="P1547" i="1" s="1"/>
  <c r="N1548" i="1"/>
  <c r="N1549" i="1"/>
  <c r="P1549" i="1" s="1"/>
  <c r="N1550" i="1"/>
  <c r="N1551" i="1"/>
  <c r="P1551" i="1" s="1"/>
  <c r="N1552" i="1"/>
  <c r="N1553" i="1"/>
  <c r="N1554" i="1"/>
  <c r="N1555" i="1"/>
  <c r="N1556" i="1"/>
  <c r="N1557" i="1"/>
  <c r="P1557" i="1" s="1"/>
  <c r="N1558" i="1"/>
  <c r="R1558" i="1" s="1"/>
  <c r="N1559" i="1"/>
  <c r="P1559" i="1" s="1"/>
  <c r="N1560" i="1"/>
  <c r="N1561" i="1"/>
  <c r="P1561" i="1" s="1"/>
  <c r="N1562" i="1"/>
  <c r="N1563" i="1"/>
  <c r="P1563" i="1" s="1"/>
  <c r="N1564" i="1"/>
  <c r="N1565" i="1"/>
  <c r="N1566" i="1"/>
  <c r="P1566" i="1" s="1"/>
  <c r="N1567" i="1"/>
  <c r="N1568" i="1"/>
  <c r="N1569" i="1"/>
  <c r="P1569" i="1" s="1"/>
  <c r="N1570" i="1"/>
  <c r="P1570" i="1" s="1"/>
  <c r="N1571" i="1"/>
  <c r="P1571" i="1" s="1"/>
  <c r="N1572" i="1"/>
  <c r="P1572" i="1" s="1"/>
  <c r="N1573" i="1"/>
  <c r="P1573" i="1" s="1"/>
  <c r="N1574" i="1"/>
  <c r="N1575" i="1"/>
  <c r="P1575" i="1" s="1"/>
  <c r="N1576" i="1"/>
  <c r="N1577" i="1"/>
  <c r="N1578" i="1"/>
  <c r="N1579" i="1"/>
  <c r="N1580" i="1"/>
  <c r="R1580" i="1" s="1"/>
  <c r="N1581" i="1"/>
  <c r="R1581" i="1" s="1"/>
  <c r="N1582" i="1"/>
  <c r="P1582" i="1" s="1"/>
  <c r="N1583" i="1"/>
  <c r="P1583" i="1" s="1"/>
  <c r="N1584" i="1"/>
  <c r="N1585" i="1"/>
  <c r="P1585" i="1" s="1"/>
  <c r="N1586" i="1"/>
  <c r="N1587" i="1"/>
  <c r="P1587" i="1" s="1"/>
  <c r="N1588" i="1"/>
  <c r="N1589" i="1"/>
  <c r="N1590" i="1"/>
  <c r="N1591" i="1"/>
  <c r="N1592" i="1"/>
  <c r="R1592" i="1" s="1"/>
  <c r="N1593" i="1"/>
  <c r="R1593" i="1" s="1"/>
  <c r="N1594" i="1"/>
  <c r="P1594" i="1" s="1"/>
  <c r="N1595" i="1"/>
  <c r="P1595" i="1" s="1"/>
  <c r="N1596" i="1"/>
  <c r="P1596" i="1" s="1"/>
  <c r="N1597" i="1"/>
  <c r="P1597" i="1" s="1"/>
  <c r="N1598" i="1"/>
  <c r="N1599" i="1"/>
  <c r="P1599" i="1" s="1"/>
  <c r="N1600" i="1"/>
  <c r="N1601" i="1"/>
  <c r="N1602" i="1"/>
  <c r="N1603" i="1"/>
  <c r="N1604" i="1"/>
  <c r="P1604" i="1" s="1"/>
  <c r="N1605" i="1"/>
  <c r="R1605" i="1" s="1"/>
  <c r="N1606" i="1"/>
  <c r="P1606" i="1" s="1"/>
  <c r="N1607" i="1"/>
  <c r="P1607" i="1" s="1"/>
  <c r="N1608" i="1"/>
  <c r="P1608" i="1" s="1"/>
  <c r="N1609" i="1"/>
  <c r="P1609" i="1" s="1"/>
  <c r="N1610" i="1"/>
  <c r="N1611" i="1"/>
  <c r="N1612" i="1"/>
  <c r="N1613" i="1"/>
  <c r="N1614" i="1"/>
  <c r="N1615" i="1"/>
  <c r="N1616" i="1"/>
  <c r="N1617" i="1"/>
  <c r="N1618" i="1"/>
  <c r="P1618" i="1" s="1"/>
  <c r="N1619" i="1"/>
  <c r="N1620" i="1"/>
  <c r="P1620" i="1" s="1"/>
  <c r="N1621" i="1"/>
  <c r="P1621" i="1" s="1"/>
  <c r="N1622" i="1"/>
  <c r="N1623" i="1"/>
  <c r="P1623" i="1" s="1"/>
  <c r="N1624" i="1"/>
  <c r="N1625" i="1"/>
  <c r="N1626" i="1"/>
  <c r="N1627" i="1"/>
  <c r="N1628" i="1"/>
  <c r="N1629" i="1"/>
  <c r="R1629" i="1" s="1"/>
  <c r="N1630" i="1"/>
  <c r="P1630" i="1" s="1"/>
  <c r="N1631" i="1"/>
  <c r="P1631" i="1" s="1"/>
  <c r="N1632" i="1"/>
  <c r="P1632" i="1" s="1"/>
  <c r="N1633" i="1"/>
  <c r="P1633" i="1" s="1"/>
  <c r="N1634" i="1"/>
  <c r="N1635" i="1"/>
  <c r="P1635" i="1" s="1"/>
  <c r="N1636" i="1"/>
  <c r="N1637" i="1"/>
  <c r="N1638" i="1"/>
  <c r="N1639" i="1"/>
  <c r="N1640" i="1"/>
  <c r="R1640" i="1" s="1"/>
  <c r="N1641" i="1"/>
  <c r="R1641" i="1" s="1"/>
  <c r="N1642" i="1"/>
  <c r="P1642" i="1" s="1"/>
  <c r="N1643" i="1"/>
  <c r="N1644" i="1"/>
  <c r="N1645" i="1"/>
  <c r="P1645" i="1" s="1"/>
  <c r="N1646" i="1"/>
  <c r="N1647" i="1"/>
  <c r="P1647" i="1" s="1"/>
  <c r="N1648" i="1"/>
  <c r="N1649" i="1"/>
  <c r="N1650" i="1"/>
  <c r="N1651" i="1"/>
  <c r="N1652" i="1"/>
  <c r="N1653" i="1"/>
  <c r="N1654" i="1"/>
  <c r="P1654" i="1" s="1"/>
  <c r="N1655" i="1"/>
  <c r="P1655" i="1" s="1"/>
  <c r="N1656" i="1"/>
  <c r="P1656" i="1" s="1"/>
  <c r="N1657" i="1"/>
  <c r="N1658" i="1"/>
  <c r="N1659" i="1"/>
  <c r="R1659" i="1" s="1"/>
  <c r="N1660" i="1"/>
  <c r="N1661" i="1"/>
  <c r="N1662" i="1"/>
  <c r="N1663" i="1"/>
  <c r="N1664" i="1"/>
  <c r="R1664" i="1" s="1"/>
  <c r="N1665" i="1"/>
  <c r="P1665" i="1" s="1"/>
  <c r="N1666" i="1"/>
  <c r="P1666" i="1" s="1"/>
  <c r="N1667" i="1"/>
  <c r="P1667" i="1" s="1"/>
  <c r="N1668" i="1"/>
  <c r="P1668" i="1" s="1"/>
  <c r="N1669" i="1"/>
  <c r="P1669" i="1" s="1"/>
  <c r="N1670" i="1"/>
  <c r="N1671" i="1"/>
  <c r="P1671" i="1" s="1"/>
  <c r="N1672" i="1"/>
  <c r="N1673" i="1"/>
  <c r="N1674" i="1"/>
  <c r="N1675" i="1"/>
  <c r="N1676" i="1"/>
  <c r="P1676" i="1" s="1"/>
  <c r="N1677" i="1"/>
  <c r="R1677" i="1" s="1"/>
  <c r="N1678" i="1"/>
  <c r="P1678" i="1" s="1"/>
  <c r="N1679" i="1"/>
  <c r="P1679" i="1" s="1"/>
  <c r="N1680" i="1"/>
  <c r="N1681" i="1"/>
  <c r="N1682" i="1"/>
  <c r="N1683" i="1"/>
  <c r="P1683" i="1" s="1"/>
  <c r="N1684" i="1"/>
  <c r="N1685" i="1"/>
  <c r="N1686" i="1"/>
  <c r="N1687" i="1"/>
  <c r="N1688" i="1"/>
  <c r="P1688" i="1" s="1"/>
  <c r="N1689" i="1"/>
  <c r="N1690" i="1"/>
  <c r="P1690" i="1" s="1"/>
  <c r="N1691" i="1"/>
  <c r="N1692" i="1"/>
  <c r="N1693" i="1"/>
  <c r="P1693" i="1" s="1"/>
  <c r="N1694" i="1"/>
  <c r="N1695" i="1"/>
  <c r="N1696" i="1"/>
  <c r="N1697" i="1"/>
  <c r="N1698" i="1"/>
  <c r="N1699" i="1"/>
  <c r="N1700" i="1"/>
  <c r="N1701" i="1"/>
  <c r="P1701" i="1" s="1"/>
  <c r="N1702" i="1"/>
  <c r="N1703" i="1"/>
  <c r="P1703" i="1" s="1"/>
  <c r="N1704" i="1"/>
  <c r="P1704" i="1" s="1"/>
  <c r="N1705" i="1"/>
  <c r="P1705" i="1" s="1"/>
  <c r="N1706" i="1"/>
  <c r="N1707" i="1"/>
  <c r="N1708" i="1"/>
  <c r="N1709" i="1"/>
  <c r="N1710" i="1"/>
  <c r="P1710" i="1" s="1"/>
  <c r="N1711" i="1"/>
  <c r="N1712" i="1"/>
  <c r="P1712" i="1" s="1"/>
  <c r="N1713" i="1"/>
  <c r="P1713" i="1" s="1"/>
  <c r="N1714" i="1"/>
  <c r="P1714" i="1" s="1"/>
  <c r="N1715" i="1"/>
  <c r="N1716" i="1"/>
  <c r="P1716" i="1" s="1"/>
  <c r="N1717" i="1"/>
  <c r="P1717" i="1" s="1"/>
  <c r="N1718" i="1"/>
  <c r="N1719" i="1"/>
  <c r="P1719" i="1" s="1"/>
  <c r="N1720" i="1"/>
  <c r="N1721" i="1"/>
  <c r="N1722" i="1"/>
  <c r="N1723" i="1"/>
  <c r="N1724" i="1"/>
  <c r="N1725" i="1"/>
  <c r="P1725" i="1" s="1"/>
  <c r="N1726" i="1"/>
  <c r="P1726" i="1" s="1"/>
  <c r="N1727" i="1"/>
  <c r="P1727" i="1" s="1"/>
  <c r="N1728" i="1"/>
  <c r="N1729" i="1"/>
  <c r="N1730" i="1"/>
  <c r="N1731" i="1"/>
  <c r="P1731" i="1" s="1"/>
  <c r="N1732" i="1"/>
  <c r="N1733" i="1"/>
  <c r="N1734" i="1"/>
  <c r="N1735" i="1"/>
  <c r="N1736" i="1"/>
  <c r="R1736" i="1" s="1"/>
  <c r="N1737" i="1"/>
  <c r="N1738" i="1"/>
  <c r="P1738" i="1" s="1"/>
  <c r="N1739" i="1"/>
  <c r="P1739" i="1" s="1"/>
  <c r="N1740" i="1"/>
  <c r="P1740" i="1" s="1"/>
  <c r="N1741" i="1"/>
  <c r="P1741" i="1" s="1"/>
  <c r="N1742" i="1"/>
  <c r="N1743" i="1"/>
  <c r="P1743" i="1" s="1"/>
  <c r="N1744" i="1"/>
  <c r="N1745" i="1"/>
  <c r="N1746" i="1"/>
  <c r="N1747" i="1"/>
  <c r="N1748" i="1"/>
  <c r="N1749" i="1"/>
  <c r="R1749" i="1" s="1"/>
  <c r="N1750" i="1"/>
  <c r="P1750" i="1" s="1"/>
  <c r="N1751" i="1"/>
  <c r="P1751" i="1" s="1"/>
  <c r="N1752" i="1"/>
  <c r="N1753" i="1"/>
  <c r="N1754" i="1"/>
  <c r="N1755" i="1"/>
  <c r="P1755" i="1" s="1"/>
  <c r="N1756" i="1"/>
  <c r="N1757" i="1"/>
  <c r="N1758" i="1"/>
  <c r="N1759" i="1"/>
  <c r="N1760" i="1"/>
  <c r="N1761" i="1"/>
  <c r="P1761" i="1" s="1"/>
  <c r="N1762" i="1"/>
  <c r="P1762" i="1" s="1"/>
  <c r="N1763" i="1"/>
  <c r="N1764" i="1"/>
  <c r="N1765" i="1"/>
  <c r="P1765" i="1" s="1"/>
  <c r="N1766" i="1"/>
  <c r="N1767" i="1"/>
  <c r="P1767" i="1" s="1"/>
  <c r="N1768" i="1"/>
  <c r="N1769" i="1"/>
  <c r="N1770" i="1"/>
  <c r="N1771" i="1"/>
  <c r="N1772" i="1"/>
  <c r="N1773" i="1"/>
  <c r="N1774" i="1"/>
  <c r="N1775" i="1"/>
  <c r="N1776" i="1"/>
  <c r="N1777" i="1"/>
  <c r="P1777" i="1" s="1"/>
  <c r="N1778" i="1"/>
  <c r="N1779" i="1"/>
  <c r="N1780" i="1"/>
  <c r="N1781" i="1"/>
  <c r="N1782" i="1"/>
  <c r="P1782" i="1" s="1"/>
  <c r="N1783" i="1"/>
  <c r="N1784" i="1"/>
  <c r="P1784" i="1" s="1"/>
  <c r="N1785" i="1"/>
  <c r="P1785" i="1" s="1"/>
  <c r="N1786" i="1"/>
  <c r="P1786" i="1" s="1"/>
  <c r="N1787" i="1"/>
  <c r="P1787" i="1" s="1"/>
  <c r="N1788" i="1"/>
  <c r="N1789" i="1"/>
  <c r="P1789" i="1" s="1"/>
  <c r="N1790" i="1"/>
  <c r="N1791" i="1"/>
  <c r="P1791" i="1" s="1"/>
  <c r="N1792" i="1"/>
  <c r="N1793" i="1"/>
  <c r="N1794" i="1"/>
  <c r="N1795" i="1"/>
  <c r="N1796" i="1"/>
  <c r="R1796" i="1" s="1"/>
  <c r="N1797" i="1"/>
  <c r="R1797" i="1" s="1"/>
  <c r="N1798" i="1"/>
  <c r="P1798" i="1" s="1"/>
  <c r="N1799" i="1"/>
  <c r="P1799" i="1" s="1"/>
  <c r="N1800" i="1"/>
  <c r="P1800" i="1" s="1"/>
  <c r="N1801" i="1"/>
  <c r="N1802" i="1"/>
  <c r="N1803" i="1"/>
  <c r="P1803" i="1" s="1"/>
  <c r="N1804" i="1"/>
  <c r="N1805" i="1"/>
  <c r="N1806" i="1"/>
  <c r="N1807" i="1"/>
  <c r="N1808" i="1"/>
  <c r="N1809" i="1"/>
  <c r="R1809" i="1" s="1"/>
  <c r="N1810" i="1"/>
  <c r="P1810" i="1" s="1"/>
  <c r="N1811" i="1"/>
  <c r="N1812" i="1"/>
  <c r="N1813" i="1"/>
  <c r="P1813" i="1" s="1"/>
  <c r="N1814" i="1"/>
  <c r="N1815" i="1"/>
  <c r="N1816" i="1"/>
  <c r="N1817" i="1"/>
  <c r="N1818" i="1"/>
  <c r="N1819" i="1"/>
  <c r="N1820" i="1"/>
  <c r="N1821" i="1"/>
  <c r="N1822" i="1"/>
  <c r="P1822" i="1" s="1"/>
  <c r="N1823" i="1"/>
  <c r="P1823" i="1" s="1"/>
  <c r="N1824" i="1"/>
  <c r="P1824" i="1" s="1"/>
  <c r="N1825" i="1"/>
  <c r="N1826" i="1"/>
  <c r="N1827" i="1"/>
  <c r="N1828" i="1"/>
  <c r="N1829" i="1"/>
  <c r="N1830" i="1"/>
  <c r="N1831" i="1"/>
  <c r="N1832" i="1"/>
  <c r="P1832" i="1" s="1"/>
  <c r="N1833" i="1"/>
  <c r="P1833" i="1" s="1"/>
  <c r="N1834" i="1"/>
  <c r="P1834" i="1" s="1"/>
  <c r="N1835" i="1"/>
  <c r="P1835" i="1" s="1"/>
  <c r="N1836" i="1"/>
  <c r="N1837" i="1"/>
  <c r="P1837" i="1" s="1"/>
  <c r="N1838" i="1"/>
  <c r="N1839" i="1"/>
  <c r="N1840" i="1"/>
  <c r="N1841" i="1"/>
  <c r="N1842" i="1"/>
  <c r="P1842" i="1" s="1"/>
  <c r="N1843" i="1"/>
  <c r="N1844" i="1"/>
  <c r="N1845" i="1"/>
  <c r="P1845" i="1" s="1"/>
  <c r="N1846" i="1"/>
  <c r="P1846" i="1" s="1"/>
  <c r="N1847" i="1"/>
  <c r="P1847" i="1" s="1"/>
  <c r="N1848" i="1"/>
  <c r="P1848" i="1" s="1"/>
  <c r="N1849" i="1"/>
  <c r="P1849" i="1" s="1"/>
  <c r="N1850" i="1"/>
  <c r="N1851" i="1"/>
  <c r="P1851" i="1" s="1"/>
  <c r="N1852" i="1"/>
  <c r="N1853" i="1"/>
  <c r="N1854" i="1"/>
  <c r="N1855" i="1"/>
  <c r="N1856" i="1"/>
  <c r="N1857" i="1"/>
  <c r="N1858" i="1"/>
  <c r="P1858" i="1" s="1"/>
  <c r="N1859" i="1"/>
  <c r="P1859" i="1" s="1"/>
  <c r="N1860" i="1"/>
  <c r="P1860" i="1" s="1"/>
  <c r="N1861" i="1"/>
  <c r="N1862" i="1"/>
  <c r="N1863" i="1"/>
  <c r="P1863" i="1" s="1"/>
  <c r="N1864" i="1"/>
  <c r="N1865" i="1"/>
  <c r="N1866" i="1"/>
  <c r="N1867" i="1"/>
  <c r="N1868" i="1"/>
  <c r="N1869" i="1"/>
  <c r="R1869" i="1" s="1"/>
  <c r="N1870" i="1"/>
  <c r="P1870" i="1" s="1"/>
  <c r="N1871" i="1"/>
  <c r="P1871" i="1" s="1"/>
  <c r="N1872" i="1"/>
  <c r="N1873" i="1"/>
  <c r="P1873" i="1" s="1"/>
  <c r="N1874" i="1"/>
  <c r="N1875" i="1"/>
  <c r="N1876" i="1"/>
  <c r="N1877" i="1"/>
  <c r="N1878" i="1"/>
  <c r="N1879" i="1"/>
  <c r="N1880" i="1"/>
  <c r="N1881" i="1"/>
  <c r="P1881" i="1" s="1"/>
  <c r="N1882" i="1"/>
  <c r="P1882" i="1" s="1"/>
  <c r="N1883" i="1"/>
  <c r="N1884" i="1"/>
  <c r="P1884" i="1" s="1"/>
  <c r="N1885" i="1"/>
  <c r="P1885" i="1" s="1"/>
  <c r="N1886" i="1"/>
  <c r="N1887" i="1"/>
  <c r="P1887" i="1" s="1"/>
  <c r="N1888" i="1"/>
  <c r="N1889" i="1"/>
  <c r="N1890" i="1"/>
  <c r="N1891" i="1"/>
  <c r="N1892" i="1"/>
  <c r="N1893" i="1"/>
  <c r="R1893" i="1" s="1"/>
  <c r="N1894" i="1"/>
  <c r="P1894" i="1" s="1"/>
  <c r="N1895" i="1"/>
  <c r="P1895" i="1" s="1"/>
  <c r="N1896" i="1"/>
  <c r="P1896" i="1" s="1"/>
  <c r="N1897" i="1"/>
  <c r="P1897" i="1" s="1"/>
  <c r="N1898" i="1"/>
  <c r="N1899" i="1"/>
  <c r="N1900" i="1"/>
  <c r="N1901" i="1"/>
  <c r="N1902" i="1"/>
  <c r="N1903" i="1"/>
  <c r="N1904" i="1"/>
  <c r="N1905" i="1"/>
  <c r="R1905" i="1" s="1"/>
  <c r="N1906" i="1"/>
  <c r="N1907" i="1"/>
  <c r="N1908" i="1"/>
  <c r="P1908" i="1" s="1"/>
  <c r="N1909" i="1"/>
  <c r="P1909" i="1" s="1"/>
  <c r="N1910" i="1"/>
  <c r="N1911" i="1"/>
  <c r="N1912" i="1"/>
  <c r="N1913" i="1"/>
  <c r="N1914" i="1"/>
  <c r="N1915" i="1"/>
  <c r="N1916" i="1"/>
  <c r="N1917" i="1"/>
  <c r="R1917" i="1" s="1"/>
  <c r="N1918" i="1"/>
  <c r="P1918" i="1" s="1"/>
  <c r="N1919" i="1"/>
  <c r="P1919" i="1" s="1"/>
  <c r="N1920" i="1"/>
  <c r="P1920" i="1" s="1"/>
  <c r="N1921" i="1"/>
  <c r="P1921" i="1" s="1"/>
  <c r="N1922" i="1"/>
  <c r="N1923" i="1"/>
  <c r="P1923" i="1" s="1"/>
  <c r="N1924" i="1"/>
  <c r="N1925" i="1"/>
  <c r="N1926" i="1"/>
  <c r="N1927" i="1"/>
  <c r="N1928" i="1"/>
  <c r="N1929" i="1"/>
  <c r="N1930" i="1"/>
  <c r="P1930" i="1" s="1"/>
  <c r="N1931" i="1"/>
  <c r="P1931" i="1" s="1"/>
  <c r="N1932" i="1"/>
  <c r="P1932" i="1" s="1"/>
  <c r="N1933" i="1"/>
  <c r="N1934" i="1"/>
  <c r="N1935" i="1"/>
  <c r="P1935" i="1" s="1"/>
  <c r="N1936" i="1"/>
  <c r="N1937" i="1"/>
  <c r="N1938" i="1"/>
  <c r="N1939" i="1"/>
  <c r="N1940" i="1"/>
  <c r="N1941" i="1"/>
  <c r="R1941" i="1" s="1"/>
  <c r="N1942" i="1"/>
  <c r="P1942" i="1" s="1"/>
  <c r="N1943" i="1"/>
  <c r="P1943" i="1" s="1"/>
  <c r="N1944" i="1"/>
  <c r="P1944" i="1" s="1"/>
  <c r="N1945" i="1"/>
  <c r="P1945" i="1" s="1"/>
  <c r="N1946" i="1"/>
  <c r="N1947" i="1"/>
  <c r="P1947" i="1" s="1"/>
  <c r="N1948" i="1"/>
  <c r="N1949" i="1"/>
  <c r="N1950" i="1"/>
  <c r="N1951" i="1"/>
  <c r="N1952" i="1"/>
  <c r="N1953" i="1"/>
  <c r="P1953" i="1" s="1"/>
  <c r="N1954" i="1"/>
  <c r="P1954" i="1" s="1"/>
  <c r="N1955" i="1"/>
  <c r="N1956" i="1"/>
  <c r="N1957" i="1"/>
  <c r="N1958" i="1"/>
  <c r="N1959" i="1"/>
  <c r="P1959" i="1" s="1"/>
  <c r="N1960" i="1"/>
  <c r="N1961" i="1"/>
  <c r="N1962" i="1"/>
  <c r="N1963" i="1"/>
  <c r="N1964" i="1"/>
  <c r="N1965" i="1"/>
  <c r="R1965" i="1" s="1"/>
  <c r="N1966" i="1"/>
  <c r="P1966" i="1" s="1"/>
  <c r="N1967" i="1"/>
  <c r="P1967" i="1" s="1"/>
  <c r="N1968" i="1"/>
  <c r="P1968" i="1" s="1"/>
  <c r="N1969" i="1"/>
  <c r="P1969" i="1" s="1"/>
  <c r="N1970" i="1"/>
  <c r="N1971" i="1"/>
  <c r="N1972" i="1"/>
  <c r="N1973" i="1"/>
  <c r="N1974" i="1"/>
  <c r="N1975" i="1"/>
  <c r="N1976" i="1"/>
  <c r="N1977" i="1"/>
  <c r="R1977" i="1" s="1"/>
  <c r="N1978" i="1"/>
  <c r="P1978" i="1" s="1"/>
  <c r="N1979" i="1"/>
  <c r="P1979" i="1" s="1"/>
  <c r="N1980" i="1"/>
  <c r="N1981" i="1"/>
  <c r="N1982" i="1"/>
  <c r="N1983" i="1"/>
  <c r="N1984" i="1"/>
  <c r="N1985" i="1"/>
  <c r="N1986" i="1"/>
  <c r="N1987" i="1"/>
  <c r="N1988" i="1"/>
  <c r="N1989" i="1"/>
  <c r="P1989" i="1" s="1"/>
  <c r="N1990" i="1"/>
  <c r="P1990" i="1" s="1"/>
  <c r="N1991" i="1"/>
  <c r="P1991" i="1" s="1"/>
  <c r="N1992" i="1"/>
  <c r="P1992" i="1" s="1"/>
  <c r="N1993" i="1"/>
  <c r="P1993" i="1" s="1"/>
  <c r="N1994" i="1"/>
  <c r="N1995" i="1"/>
  <c r="N1996" i="1"/>
  <c r="N1997" i="1"/>
  <c r="N1998" i="1"/>
  <c r="N1999" i="1"/>
  <c r="N2000" i="1"/>
  <c r="N2001" i="1"/>
  <c r="N2002" i="1"/>
  <c r="P2002" i="1" s="1"/>
  <c r="N2003" i="1"/>
  <c r="P2003" i="1" s="1"/>
  <c r="N2004" i="1"/>
  <c r="P2004" i="1" s="1"/>
  <c r="N2005" i="1"/>
  <c r="P2005" i="1" s="1"/>
  <c r="N2006" i="1"/>
  <c r="N2007" i="1"/>
  <c r="P2007" i="1" s="1"/>
  <c r="N2008" i="1"/>
  <c r="N2009" i="1"/>
  <c r="N2010" i="1"/>
  <c r="P2010" i="1" s="1"/>
  <c r="N2011" i="1"/>
  <c r="N2012" i="1"/>
  <c r="N2013" i="1"/>
  <c r="P2013" i="1" s="1"/>
  <c r="N2014" i="1"/>
  <c r="P2014" i="1" s="1"/>
  <c r="N2015" i="1"/>
  <c r="P2015" i="1" s="1"/>
  <c r="N2016" i="1"/>
  <c r="P2016" i="1" s="1"/>
  <c r="N2017" i="1"/>
  <c r="N2018" i="1"/>
  <c r="N2019" i="1"/>
  <c r="N2020" i="1"/>
  <c r="N2021" i="1"/>
  <c r="N2022" i="1"/>
  <c r="N2023" i="1"/>
  <c r="N2024" i="1"/>
  <c r="N2025" i="1"/>
  <c r="R2025" i="1" s="1"/>
  <c r="N2026" i="1"/>
  <c r="P2026" i="1" s="1"/>
  <c r="N2027" i="1"/>
  <c r="P2027" i="1" s="1"/>
  <c r="N2028" i="1"/>
  <c r="N2029" i="1"/>
  <c r="N2030" i="1"/>
  <c r="N2031" i="1"/>
  <c r="N2032" i="1"/>
  <c r="N2033" i="1"/>
  <c r="N2034" i="1"/>
  <c r="N2035" i="1"/>
  <c r="N2036" i="1"/>
  <c r="N2037" i="1"/>
  <c r="P2037" i="1" s="1"/>
  <c r="N2038" i="1"/>
  <c r="P2038" i="1" s="1"/>
  <c r="N2039" i="1"/>
  <c r="P2039" i="1" s="1"/>
  <c r="N2040" i="1"/>
  <c r="P2040" i="1" s="1"/>
  <c r="N2041" i="1"/>
  <c r="P2041" i="1" s="1"/>
  <c r="N2042" i="1"/>
  <c r="N2043" i="1"/>
  <c r="N2044" i="1"/>
  <c r="N2045" i="1"/>
  <c r="N2046" i="1"/>
  <c r="P2046" i="1" s="1"/>
  <c r="N2047" i="1"/>
  <c r="N2048" i="1"/>
  <c r="N2049" i="1"/>
  <c r="N2050" i="1"/>
  <c r="P2050" i="1" s="1"/>
  <c r="N2051" i="1"/>
  <c r="N2052" i="1"/>
  <c r="P2052" i="1" s="1"/>
  <c r="N2053" i="1"/>
  <c r="P2053" i="1" s="1"/>
  <c r="N2054" i="1"/>
  <c r="N2055" i="1"/>
  <c r="N2056" i="1"/>
  <c r="N2057" i="1"/>
  <c r="N2058" i="1"/>
  <c r="N2059" i="1"/>
  <c r="N2060" i="1"/>
  <c r="N2061" i="1"/>
  <c r="P2061" i="1" s="1"/>
  <c r="N2062" i="1"/>
  <c r="P2062" i="1" s="1"/>
  <c r="N2063" i="1"/>
  <c r="P2063" i="1" s="1"/>
  <c r="N2064" i="1"/>
  <c r="P2064" i="1" s="1"/>
  <c r="N2065" i="1"/>
  <c r="N2066" i="1"/>
  <c r="N2067" i="1"/>
  <c r="N2068" i="1"/>
  <c r="N2069" i="1"/>
  <c r="N2070" i="1"/>
  <c r="N2071" i="1"/>
  <c r="N2072" i="1"/>
  <c r="N2073" i="1"/>
  <c r="R2073" i="1" s="1"/>
  <c r="N2074" i="1"/>
  <c r="P2074" i="1" s="1"/>
  <c r="N2075" i="1"/>
  <c r="P2075" i="1" s="1"/>
  <c r="N2076" i="1"/>
  <c r="N2077" i="1"/>
  <c r="P2077" i="1" s="1"/>
  <c r="N2078" i="1"/>
  <c r="N2079" i="1"/>
  <c r="P2079" i="1" s="1"/>
  <c r="N2080" i="1"/>
  <c r="N2081" i="1"/>
  <c r="N2082" i="1"/>
  <c r="N2083" i="1"/>
  <c r="N2084" i="1"/>
  <c r="N2085" i="1"/>
  <c r="N2086" i="1"/>
  <c r="P2086" i="1" s="1"/>
  <c r="N2087" i="1"/>
  <c r="N2088" i="1"/>
  <c r="N2089" i="1"/>
  <c r="N2090" i="1"/>
  <c r="N2091" i="1"/>
  <c r="P2091" i="1" s="1"/>
  <c r="N2092" i="1"/>
  <c r="N2093" i="1"/>
  <c r="N2094" i="1"/>
  <c r="N2095" i="1"/>
  <c r="N2096" i="1"/>
  <c r="N2097" i="1"/>
  <c r="N2098" i="1"/>
  <c r="P2098" i="1" s="1"/>
  <c r="N2099" i="1"/>
  <c r="P2099" i="1" s="1"/>
  <c r="N2100" i="1"/>
  <c r="N2101" i="1"/>
  <c r="P2101" i="1" s="1"/>
  <c r="N2102" i="1"/>
  <c r="N2103" i="1"/>
  <c r="P2103" i="1" s="1"/>
  <c r="N2104" i="1"/>
  <c r="N2105" i="1"/>
  <c r="N2106" i="1"/>
  <c r="N2107" i="1"/>
  <c r="N2108" i="1"/>
  <c r="N2109" i="1"/>
  <c r="R2109" i="1" s="1"/>
  <c r="N2110" i="1"/>
  <c r="P2110" i="1" s="1"/>
  <c r="N2111" i="1"/>
  <c r="N2112" i="1"/>
  <c r="P2112" i="1" s="1"/>
  <c r="N2113" i="1"/>
  <c r="N2114" i="1"/>
  <c r="N2115" i="1"/>
  <c r="P2115" i="1" s="1"/>
  <c r="N2116" i="1"/>
  <c r="N2117" i="1"/>
  <c r="N2118" i="1"/>
  <c r="N2119" i="1"/>
  <c r="N2120" i="1"/>
  <c r="N2121" i="1"/>
  <c r="N2122" i="1"/>
  <c r="P2122" i="1" s="1"/>
  <c r="N2123" i="1"/>
  <c r="N2124" i="1"/>
  <c r="P2124" i="1" s="1"/>
  <c r="N2125" i="1"/>
  <c r="P2125" i="1" s="1"/>
  <c r="N2126" i="1"/>
  <c r="N2127" i="1"/>
  <c r="N2128" i="1"/>
  <c r="N2129" i="1"/>
  <c r="N2130" i="1"/>
  <c r="N2131" i="1"/>
  <c r="N2132" i="1"/>
  <c r="N2133" i="1"/>
  <c r="P2133" i="1" s="1"/>
  <c r="N2134" i="1"/>
  <c r="N2135" i="1"/>
  <c r="N2136" i="1"/>
  <c r="N2137" i="1"/>
  <c r="P2137" i="1" s="1"/>
  <c r="N2138" i="1"/>
  <c r="N2139" i="1"/>
  <c r="N2140" i="1"/>
  <c r="N2141" i="1"/>
  <c r="N2142" i="1"/>
  <c r="P2142" i="1" s="1"/>
  <c r="N2143" i="1"/>
  <c r="N2144" i="1"/>
  <c r="N2145" i="1"/>
  <c r="P2145" i="1" s="1"/>
  <c r="N2146" i="1"/>
  <c r="P2146" i="1" s="1"/>
  <c r="N2147" i="1"/>
  <c r="P2147" i="1" s="1"/>
  <c r="N2148" i="1"/>
  <c r="P2148" i="1" s="1"/>
  <c r="N2149" i="1"/>
  <c r="P2149" i="1" s="1"/>
  <c r="N2150" i="1"/>
  <c r="N2151" i="1"/>
  <c r="N2152" i="1"/>
  <c r="N2153" i="1"/>
  <c r="N2154" i="1"/>
  <c r="N2155" i="1"/>
  <c r="N2156" i="1"/>
  <c r="N2157" i="1"/>
  <c r="P2157" i="1" s="1"/>
  <c r="N2158" i="1"/>
  <c r="P2158" i="1" s="1"/>
  <c r="N2159" i="1"/>
  <c r="P2159" i="1" s="1"/>
  <c r="N2160" i="1"/>
  <c r="P2160" i="1" s="1"/>
  <c r="N2161" i="1"/>
  <c r="P2161" i="1" s="1"/>
  <c r="N2162" i="1"/>
  <c r="N2163" i="1"/>
  <c r="P2163" i="1" s="1"/>
  <c r="N2164" i="1"/>
  <c r="N2165" i="1"/>
  <c r="N2166" i="1"/>
  <c r="P2166" i="1" s="1"/>
  <c r="N2167" i="1"/>
  <c r="N2168" i="1"/>
  <c r="N2169" i="1"/>
  <c r="P2169" i="1" s="1"/>
  <c r="N2170" i="1"/>
  <c r="P2170" i="1" s="1"/>
  <c r="N2171" i="1"/>
  <c r="N2172" i="1"/>
  <c r="P2172" i="1" s="1"/>
  <c r="N2173" i="1"/>
  <c r="P2173" i="1" s="1"/>
  <c r="N2174" i="1"/>
  <c r="N2175" i="1"/>
  <c r="N2176" i="1"/>
  <c r="N2177" i="1"/>
  <c r="N2178" i="1"/>
  <c r="N2179" i="1"/>
  <c r="N2180" i="1"/>
  <c r="N2181" i="1"/>
  <c r="P2181" i="1" s="1"/>
  <c r="N2182" i="1"/>
  <c r="P2182" i="1" s="1"/>
  <c r="N2183" i="1"/>
  <c r="P2183" i="1" s="1"/>
  <c r="N2184" i="1"/>
  <c r="P2184" i="1" s="1"/>
  <c r="N2185" i="1"/>
  <c r="N2186" i="1"/>
  <c r="N2187" i="1"/>
  <c r="N2188" i="1"/>
  <c r="N2189" i="1"/>
  <c r="N2190" i="1"/>
  <c r="N2191" i="1"/>
  <c r="N2192" i="1"/>
  <c r="N2193" i="1"/>
  <c r="P2193" i="1" s="1"/>
  <c r="N2194" i="1"/>
  <c r="P2194" i="1" s="1"/>
  <c r="N2195" i="1"/>
  <c r="P2195" i="1" s="1"/>
  <c r="N2196" i="1"/>
  <c r="N2197" i="1"/>
  <c r="P2197" i="1" s="1"/>
  <c r="N2198" i="1"/>
  <c r="N2199" i="1"/>
  <c r="N2200" i="1"/>
  <c r="N2201" i="1"/>
  <c r="N2202" i="1"/>
  <c r="P2202" i="1" s="1"/>
  <c r="N2203" i="1"/>
  <c r="N2204" i="1"/>
  <c r="N2205" i="1"/>
  <c r="P2205" i="1" s="1"/>
  <c r="N2206" i="1"/>
  <c r="P2206" i="1" s="1"/>
  <c r="N2207" i="1"/>
  <c r="P2207" i="1" s="1"/>
  <c r="N2208" i="1"/>
  <c r="P2208" i="1" s="1"/>
  <c r="N2209" i="1"/>
  <c r="P2209" i="1" s="1"/>
  <c r="N2210" i="1"/>
  <c r="N2211" i="1"/>
  <c r="P2211" i="1" s="1"/>
  <c r="N2212" i="1"/>
  <c r="N2213" i="1"/>
  <c r="N2214" i="1"/>
  <c r="N2215" i="1"/>
  <c r="N2216" i="1"/>
  <c r="N2217" i="1"/>
  <c r="P2217" i="1" s="1"/>
  <c r="N2218" i="1"/>
  <c r="P2218" i="1" s="1"/>
  <c r="N2219" i="1"/>
  <c r="P2219" i="1" s="1"/>
  <c r="N2220" i="1"/>
  <c r="P2220" i="1" s="1"/>
  <c r="N2221" i="1"/>
  <c r="N2222" i="1"/>
  <c r="N2223" i="1"/>
  <c r="P2223" i="1" s="1"/>
  <c r="N2224" i="1"/>
  <c r="N2225" i="1"/>
  <c r="N2226" i="1"/>
  <c r="N2227" i="1"/>
  <c r="N2228" i="1"/>
  <c r="N2229" i="1"/>
  <c r="P2229" i="1" s="1"/>
  <c r="N2230" i="1"/>
  <c r="P2230" i="1" s="1"/>
  <c r="N2231" i="1"/>
  <c r="P2231" i="1" s="1"/>
  <c r="N2232" i="1"/>
  <c r="N2233" i="1"/>
  <c r="P2233" i="1" s="1"/>
  <c r="N2234" i="1"/>
  <c r="N2235" i="1"/>
  <c r="P2235" i="1" s="1"/>
  <c r="N2236" i="1"/>
  <c r="N2237" i="1"/>
  <c r="N2238" i="1"/>
  <c r="N2239" i="1"/>
  <c r="N2240" i="1"/>
  <c r="N2241" i="1"/>
  <c r="P2241" i="1" s="1"/>
  <c r="N2242" i="1"/>
  <c r="P2242" i="1" s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P2254" i="1" s="1"/>
  <c r="N2255" i="1"/>
  <c r="P2255" i="1" s="1"/>
  <c r="N2256" i="1"/>
  <c r="P2256" i="1" s="1"/>
  <c r="N2257" i="1"/>
  <c r="P2257" i="1" s="1"/>
  <c r="N2258" i="1"/>
  <c r="N2259" i="1"/>
  <c r="P2259" i="1" s="1"/>
  <c r="N2260" i="1"/>
  <c r="N2261" i="1"/>
  <c r="N2262" i="1"/>
  <c r="N2263" i="1"/>
  <c r="N2264" i="1"/>
  <c r="N2265" i="1"/>
  <c r="N2266" i="1"/>
  <c r="P2266" i="1" s="1"/>
  <c r="N2267" i="1"/>
  <c r="P2267" i="1" s="1"/>
  <c r="N2268" i="1"/>
  <c r="N2269" i="1"/>
  <c r="P2269" i="1" s="1"/>
  <c r="N2270" i="1"/>
  <c r="N2271" i="1"/>
  <c r="P2271" i="1" s="1"/>
  <c r="N2272" i="1"/>
  <c r="N2273" i="1"/>
  <c r="N2274" i="1"/>
  <c r="P2274" i="1" s="1"/>
  <c r="N2275" i="1"/>
  <c r="N2276" i="1"/>
  <c r="N2277" i="1"/>
  <c r="P2277" i="1" s="1"/>
  <c r="N2278" i="1"/>
  <c r="P2278" i="1" s="1"/>
  <c r="N2279" i="1"/>
  <c r="P2279" i="1" s="1"/>
  <c r="N2280" i="1"/>
  <c r="P2280" i="1" s="1"/>
  <c r="N2281" i="1"/>
  <c r="P2281" i="1" s="1"/>
  <c r="N2282" i="1"/>
  <c r="N2283" i="1"/>
  <c r="P2283" i="1" s="1"/>
  <c r="N2284" i="1"/>
  <c r="N2285" i="1"/>
  <c r="N2286" i="1"/>
  <c r="N2287" i="1"/>
  <c r="N2288" i="1"/>
  <c r="N2289" i="1"/>
  <c r="P2289" i="1" s="1"/>
  <c r="N2290" i="1"/>
  <c r="P2290" i="1" s="1"/>
  <c r="N2291" i="1"/>
  <c r="N2292" i="1"/>
  <c r="N2293" i="1"/>
  <c r="R2293" i="1" s="1"/>
  <c r="N2294" i="1"/>
  <c r="N2295" i="1"/>
  <c r="P2295" i="1" s="1"/>
  <c r="N2296" i="1"/>
  <c r="N2297" i="1"/>
  <c r="N2298" i="1"/>
  <c r="P2298" i="1" s="1"/>
  <c r="N2299" i="1"/>
  <c r="N2300" i="1"/>
  <c r="N2301" i="1"/>
  <c r="P2301" i="1" s="1"/>
  <c r="N2302" i="1"/>
  <c r="P2302" i="1" s="1"/>
  <c r="N2303" i="1"/>
  <c r="P2303" i="1" s="1"/>
  <c r="N2304" i="1"/>
  <c r="P2304" i="1" s="1"/>
  <c r="N2305" i="1"/>
  <c r="P2305" i="1" s="1"/>
  <c r="N2306" i="1"/>
  <c r="N2307" i="1"/>
  <c r="N2308" i="1"/>
  <c r="N2309" i="1"/>
  <c r="N2310" i="1"/>
  <c r="P2310" i="1" s="1"/>
  <c r="N2311" i="1"/>
  <c r="N2312" i="1"/>
  <c r="N2313" i="1"/>
  <c r="P2313" i="1" s="1"/>
  <c r="N2314" i="1"/>
  <c r="P2314" i="1" s="1"/>
  <c r="N2315" i="1"/>
  <c r="P2315" i="1" s="1"/>
  <c r="N2316" i="1"/>
  <c r="P2316" i="1" s="1"/>
  <c r="N2317" i="1"/>
  <c r="P2317" i="1" s="1"/>
  <c r="N2318" i="1"/>
  <c r="N2319" i="1"/>
  <c r="N2320" i="1"/>
  <c r="N2321" i="1"/>
  <c r="N2322" i="1"/>
  <c r="N2323" i="1"/>
  <c r="N2324" i="1"/>
  <c r="N2325" i="1"/>
  <c r="P2325" i="1" s="1"/>
  <c r="N2326" i="1"/>
  <c r="P2326" i="1" s="1"/>
  <c r="N2327" i="1"/>
  <c r="P2327" i="1" s="1"/>
  <c r="N2328" i="1"/>
  <c r="P2328" i="1" s="1"/>
  <c r="N2329" i="1"/>
  <c r="N2330" i="1"/>
  <c r="N2331" i="1"/>
  <c r="N2332" i="1"/>
  <c r="N2333" i="1"/>
  <c r="N2334" i="1"/>
  <c r="N2335" i="1"/>
  <c r="N2336" i="1"/>
  <c r="N2337" i="1"/>
  <c r="P2337" i="1" s="1"/>
  <c r="N2338" i="1"/>
  <c r="R2338" i="1" s="1"/>
  <c r="N2339" i="1"/>
  <c r="N2340" i="1"/>
  <c r="P2340" i="1" s="1"/>
  <c r="N2341" i="1"/>
  <c r="P2341" i="1" s="1"/>
  <c r="N2342" i="1"/>
  <c r="N2343" i="1"/>
  <c r="N2344" i="1"/>
  <c r="N2345" i="1"/>
  <c r="N2346" i="1"/>
  <c r="N2347" i="1"/>
  <c r="N2348" i="1"/>
  <c r="N2349" i="1"/>
  <c r="P2349" i="1" s="1"/>
  <c r="N2350" i="1"/>
  <c r="P2350" i="1" s="1"/>
  <c r="N2351" i="1"/>
  <c r="P2351" i="1" s="1"/>
  <c r="N2352" i="1"/>
  <c r="P2352" i="1" s="1"/>
  <c r="N2353" i="1"/>
  <c r="N2354" i="1"/>
  <c r="N2355" i="1"/>
  <c r="N2356" i="1"/>
  <c r="N2357" i="1"/>
  <c r="N2358" i="1"/>
  <c r="N2359" i="1"/>
  <c r="N2360" i="1"/>
  <c r="N2361" i="1"/>
  <c r="P2361" i="1" s="1"/>
  <c r="N2362" i="1"/>
  <c r="P2362" i="1" s="1"/>
  <c r="N2363" i="1"/>
  <c r="P2363" i="1" s="1"/>
  <c r="N2364" i="1"/>
  <c r="P2364" i="1" s="1"/>
  <c r="N2365" i="1"/>
  <c r="P2365" i="1" s="1"/>
  <c r="N2366" i="1"/>
  <c r="N2367" i="1"/>
  <c r="N2368" i="1"/>
  <c r="N2369" i="1"/>
  <c r="N2370" i="1"/>
  <c r="N2371" i="1"/>
  <c r="N2372" i="1"/>
  <c r="N2373" i="1"/>
  <c r="P2373" i="1" s="1"/>
  <c r="N2374" i="1"/>
  <c r="P2374" i="1" s="1"/>
  <c r="N2375" i="1"/>
  <c r="N2376" i="1"/>
  <c r="N2377" i="1"/>
  <c r="P2377" i="1" s="1"/>
  <c r="N2378" i="1"/>
  <c r="N2379" i="1"/>
  <c r="P2379" i="1" s="1"/>
  <c r="N2380" i="1"/>
  <c r="N2381" i="1"/>
  <c r="N2382" i="1"/>
  <c r="N2383" i="1"/>
  <c r="N2384" i="1"/>
  <c r="N2385" i="1"/>
  <c r="P2385" i="1" s="1"/>
  <c r="N2386" i="1"/>
  <c r="P2386" i="1" s="1"/>
  <c r="N2387" i="1"/>
  <c r="P2387" i="1" s="1"/>
  <c r="N2388" i="1"/>
  <c r="P2388" i="1" s="1"/>
  <c r="N2389" i="1"/>
  <c r="P2389" i="1" s="1"/>
  <c r="N2390" i="1"/>
  <c r="N2391" i="1"/>
  <c r="P2391" i="1" s="1"/>
  <c r="N2392" i="1"/>
  <c r="N2393" i="1"/>
  <c r="N2394" i="1"/>
  <c r="N2395" i="1"/>
  <c r="N2396" i="1"/>
  <c r="N2397" i="1"/>
  <c r="P2397" i="1" s="1"/>
  <c r="N2398" i="1"/>
  <c r="P2398" i="1" s="1"/>
  <c r="N2399" i="1"/>
  <c r="N2400" i="1"/>
  <c r="N2401" i="1"/>
  <c r="P2401" i="1" s="1"/>
  <c r="N2402" i="1"/>
  <c r="N2403" i="1"/>
  <c r="R2403" i="1" s="1"/>
  <c r="N2404" i="1"/>
  <c r="N2405" i="1"/>
  <c r="N2406" i="1"/>
  <c r="N2407" i="1"/>
  <c r="N2408" i="1"/>
  <c r="N2409" i="1"/>
  <c r="P2409" i="1" s="1"/>
  <c r="N2410" i="1"/>
  <c r="P2410" i="1" s="1"/>
  <c r="N2411" i="1"/>
  <c r="P2411" i="1" s="1"/>
  <c r="N2412" i="1"/>
  <c r="P2412" i="1" s="1"/>
  <c r="N2413" i="1"/>
  <c r="P2413" i="1" s="1"/>
  <c r="N2414" i="1"/>
  <c r="N2415" i="1"/>
  <c r="P2415" i="1" s="1"/>
  <c r="N2416" i="1"/>
  <c r="N2417" i="1"/>
  <c r="N2418" i="1"/>
  <c r="N2419" i="1"/>
  <c r="N2420" i="1"/>
  <c r="N2421" i="1"/>
  <c r="P2421" i="1" s="1"/>
  <c r="N2422" i="1"/>
  <c r="P2422" i="1" s="1"/>
  <c r="N2423" i="1"/>
  <c r="N2424" i="1"/>
  <c r="N2425" i="1"/>
  <c r="N2426" i="1"/>
  <c r="N2427" i="1"/>
  <c r="P2427" i="1" s="1"/>
  <c r="N2428" i="1"/>
  <c r="N2429" i="1"/>
  <c r="N2430" i="1"/>
  <c r="P2430" i="1" s="1"/>
  <c r="N2431" i="1"/>
  <c r="N2432" i="1"/>
  <c r="N2433" i="1"/>
  <c r="P2433" i="1" s="1"/>
  <c r="N2434" i="1"/>
  <c r="P2434" i="1" s="1"/>
  <c r="N2435" i="1"/>
  <c r="N2436" i="1"/>
  <c r="N2437" i="1"/>
  <c r="P2437" i="1" s="1"/>
  <c r="N2438" i="1"/>
  <c r="N2439" i="1"/>
  <c r="N2440" i="1"/>
  <c r="N2441" i="1"/>
  <c r="N2442" i="1"/>
  <c r="N2443" i="1"/>
  <c r="N2444" i="1"/>
  <c r="N2445" i="1"/>
  <c r="P2445" i="1" s="1"/>
  <c r="N2446" i="1"/>
  <c r="P2446" i="1" s="1"/>
  <c r="N2447" i="1"/>
  <c r="P2447" i="1" s="1"/>
  <c r="N2448" i="1"/>
  <c r="N2449" i="1"/>
  <c r="P2449" i="1" s="1"/>
  <c r="N2450" i="1"/>
  <c r="N2451" i="1"/>
  <c r="N2452" i="1"/>
  <c r="N2453" i="1"/>
  <c r="N2454" i="1"/>
  <c r="N2455" i="1"/>
  <c r="N2456" i="1"/>
  <c r="N2457" i="1"/>
  <c r="P2457" i="1" s="1"/>
  <c r="N2458" i="1"/>
  <c r="P2458" i="1" s="1"/>
  <c r="N2459" i="1"/>
  <c r="P2459" i="1" s="1"/>
  <c r="N2460" i="1"/>
  <c r="P2460" i="1" s="1"/>
  <c r="N2461" i="1"/>
  <c r="P2461" i="1" s="1"/>
  <c r="N2462" i="1"/>
  <c r="N2463" i="1"/>
  <c r="P2463" i="1" s="1"/>
  <c r="N2464" i="1"/>
  <c r="N2465" i="1"/>
  <c r="N2466" i="1"/>
  <c r="P2466" i="1" s="1"/>
  <c r="N2467" i="1"/>
  <c r="N2468" i="1"/>
  <c r="N2469" i="1"/>
  <c r="P2469" i="1" s="1"/>
  <c r="N2470" i="1"/>
  <c r="N2471" i="1"/>
  <c r="N2472" i="1"/>
  <c r="P2472" i="1" s="1"/>
  <c r="N2473" i="1"/>
  <c r="P2473" i="1" s="1"/>
  <c r="N2474" i="1"/>
  <c r="N2475" i="1"/>
  <c r="N2476" i="1"/>
  <c r="N2477" i="1"/>
  <c r="N2478" i="1"/>
  <c r="N2479" i="1"/>
  <c r="N2480" i="1"/>
  <c r="N2481" i="1"/>
  <c r="P2481" i="1" s="1"/>
  <c r="N2482" i="1"/>
  <c r="P2482" i="1" s="1"/>
  <c r="N2483" i="1"/>
  <c r="N2484" i="1"/>
  <c r="N2485" i="1"/>
  <c r="P2485" i="1" s="1"/>
  <c r="N2486" i="1"/>
  <c r="N2487" i="1"/>
  <c r="N2488" i="1"/>
  <c r="N2489" i="1"/>
  <c r="N2490" i="1"/>
  <c r="N2491" i="1"/>
  <c r="N2492" i="1"/>
  <c r="N2493" i="1"/>
  <c r="N2494" i="1"/>
  <c r="P2494" i="1" s="1"/>
  <c r="N2495" i="1"/>
  <c r="P2495" i="1" s="1"/>
  <c r="N2496" i="1"/>
  <c r="P2496" i="1" s="1"/>
  <c r="N2497" i="1"/>
  <c r="P2497" i="1" s="1"/>
  <c r="N2498" i="1"/>
  <c r="N2499" i="1"/>
  <c r="P2499" i="1" s="1"/>
  <c r="N2500" i="1"/>
  <c r="N2501" i="1"/>
  <c r="N2502" i="1"/>
  <c r="N2503" i="1"/>
  <c r="N2504" i="1"/>
  <c r="N2505" i="1"/>
  <c r="P2505" i="1" s="1"/>
  <c r="N2506" i="1"/>
  <c r="P2506" i="1" s="1"/>
  <c r="N2507" i="1"/>
  <c r="N2508" i="1"/>
  <c r="N2509" i="1"/>
  <c r="P2509" i="1" s="1"/>
  <c r="N2510" i="1"/>
  <c r="N2511" i="1"/>
  <c r="P2511" i="1" s="1"/>
  <c r="N2512" i="1"/>
  <c r="N2513" i="1"/>
  <c r="N2514" i="1"/>
  <c r="N2515" i="1"/>
  <c r="N2516" i="1"/>
  <c r="N2517" i="1"/>
  <c r="N2518" i="1"/>
  <c r="P2518" i="1" s="1"/>
  <c r="N2519" i="1"/>
  <c r="P2519" i="1" s="1"/>
  <c r="N2520" i="1"/>
  <c r="P2520" i="1" s="1"/>
  <c r="N2521" i="1"/>
  <c r="P2521" i="1" s="1"/>
  <c r="N2522" i="1"/>
  <c r="N2523" i="1"/>
  <c r="N2524" i="1"/>
  <c r="N2525" i="1"/>
  <c r="N2526" i="1"/>
  <c r="N2527" i="1"/>
  <c r="N2528" i="1"/>
  <c r="N2529" i="1"/>
  <c r="P2529" i="1" s="1"/>
  <c r="N2530" i="1"/>
  <c r="P2530" i="1" s="1"/>
  <c r="N2531" i="1"/>
  <c r="P2531" i="1" s="1"/>
  <c r="N2532" i="1"/>
  <c r="N2533" i="1"/>
  <c r="N2534" i="1"/>
  <c r="N2535" i="1"/>
  <c r="P2535" i="1" s="1"/>
  <c r="N2536" i="1"/>
  <c r="N2537" i="1"/>
  <c r="N2538" i="1"/>
  <c r="N2539" i="1"/>
  <c r="N2540" i="1"/>
  <c r="N2541" i="1"/>
  <c r="P2541" i="1" s="1"/>
  <c r="N2542" i="1"/>
  <c r="R2542" i="1" s="1"/>
  <c r="N2543" i="1"/>
  <c r="P2543" i="1" s="1"/>
  <c r="N2544" i="1"/>
  <c r="P2544" i="1" s="1"/>
  <c r="N2545" i="1"/>
  <c r="P2545" i="1" s="1"/>
  <c r="N2546" i="1"/>
  <c r="N2547" i="1"/>
  <c r="P2547" i="1" s="1"/>
  <c r="N2548" i="1"/>
  <c r="N2549" i="1"/>
  <c r="N2550" i="1"/>
  <c r="N2551" i="1"/>
  <c r="N2552" i="1"/>
  <c r="N2553" i="1"/>
  <c r="P2553" i="1" s="1"/>
  <c r="N2554" i="1"/>
  <c r="P2554" i="1" s="1"/>
  <c r="N2555" i="1"/>
  <c r="P2555" i="1" s="1"/>
  <c r="N2556" i="1"/>
  <c r="P2556" i="1" s="1"/>
  <c r="N2557" i="1"/>
  <c r="P2557" i="1" s="1"/>
  <c r="N2558" i="1"/>
  <c r="N2559" i="1"/>
  <c r="P2559" i="1" s="1"/>
  <c r="N2560" i="1"/>
  <c r="N2561" i="1"/>
  <c r="N2562" i="1"/>
  <c r="P2562" i="1" s="1"/>
  <c r="N2563" i="1"/>
  <c r="N2564" i="1"/>
  <c r="N2565" i="1"/>
  <c r="P2565" i="1" s="1"/>
  <c r="N2566" i="1"/>
  <c r="P2566" i="1" s="1"/>
  <c r="N2567" i="1"/>
  <c r="P2567" i="1" s="1"/>
  <c r="N2568" i="1"/>
  <c r="P2568" i="1" s="1"/>
  <c r="N2569" i="1"/>
  <c r="P2569" i="1" s="1"/>
  <c r="N2570" i="1"/>
  <c r="N2571" i="1"/>
  <c r="N2572" i="1"/>
  <c r="N2573" i="1"/>
  <c r="N2574" i="1"/>
  <c r="P2574" i="1" s="1"/>
  <c r="N2575" i="1"/>
  <c r="N2576" i="1"/>
  <c r="N2577" i="1"/>
  <c r="P2577" i="1" s="1"/>
  <c r="N2578" i="1"/>
  <c r="P2578" i="1" s="1"/>
  <c r="N2579" i="1"/>
  <c r="P2579" i="1" s="1"/>
  <c r="N2580" i="1"/>
  <c r="N2581" i="1"/>
  <c r="N2582" i="1"/>
  <c r="N2583" i="1"/>
  <c r="N2584" i="1"/>
  <c r="N2585" i="1"/>
  <c r="N2586" i="1"/>
  <c r="N2587" i="1"/>
  <c r="N2588" i="1"/>
  <c r="N2589" i="1"/>
  <c r="P2589" i="1" s="1"/>
  <c r="N2590" i="1"/>
  <c r="P2590" i="1" s="1"/>
  <c r="N2591" i="1"/>
  <c r="P2591" i="1" s="1"/>
  <c r="N2592" i="1"/>
  <c r="N2593" i="1"/>
  <c r="P2593" i="1" s="1"/>
  <c r="N2594" i="1"/>
  <c r="N2595" i="1"/>
  <c r="N2596" i="1"/>
  <c r="N2597" i="1"/>
  <c r="N2598" i="1"/>
  <c r="N2599" i="1"/>
  <c r="N2600" i="1"/>
  <c r="N2601" i="1"/>
  <c r="P2601" i="1" s="1"/>
  <c r="N2602" i="1"/>
  <c r="P2602" i="1" s="1"/>
  <c r="N2603" i="1"/>
  <c r="P2603" i="1" s="1"/>
  <c r="N2604" i="1"/>
  <c r="P2604" i="1" s="1"/>
  <c r="N2605" i="1"/>
  <c r="N2606" i="1"/>
  <c r="N2607" i="1"/>
  <c r="N2608" i="1"/>
  <c r="N2609" i="1"/>
  <c r="N2610" i="1"/>
  <c r="N2611" i="1"/>
  <c r="N2612" i="1"/>
  <c r="N2613" i="1"/>
  <c r="P2613" i="1" s="1"/>
  <c r="N2614" i="1"/>
  <c r="P2614" i="1" s="1"/>
  <c r="N2615" i="1"/>
  <c r="P2615" i="1" s="1"/>
  <c r="N2616" i="1"/>
  <c r="P2616" i="1" s="1"/>
  <c r="N2617" i="1"/>
  <c r="P2617" i="1" s="1"/>
  <c r="N2618" i="1"/>
  <c r="N2619" i="1"/>
  <c r="N2620" i="1"/>
  <c r="N2621" i="1"/>
  <c r="N2622" i="1"/>
  <c r="N2623" i="1"/>
  <c r="N2624" i="1"/>
  <c r="N2625" i="1"/>
  <c r="P2625" i="1" s="1"/>
  <c r="N2626" i="1"/>
  <c r="P2626" i="1" s="1"/>
  <c r="N2627" i="1"/>
  <c r="P2627" i="1" s="1"/>
  <c r="N2628" i="1"/>
  <c r="P2628" i="1" s="1"/>
  <c r="N2629" i="1"/>
  <c r="P2629" i="1" s="1"/>
  <c r="N2630" i="1"/>
  <c r="N2631" i="1"/>
  <c r="N2632" i="1"/>
  <c r="N2633" i="1"/>
  <c r="N2634" i="1"/>
  <c r="N2635" i="1"/>
  <c r="N2636" i="1"/>
  <c r="N2637" i="1"/>
  <c r="P2637" i="1" s="1"/>
  <c r="N2638" i="1"/>
  <c r="P2638" i="1" s="1"/>
  <c r="N2639" i="1"/>
  <c r="P2639" i="1" s="1"/>
  <c r="N2640" i="1"/>
  <c r="N2641" i="1"/>
  <c r="P2641" i="1" s="1"/>
  <c r="N2642" i="1"/>
  <c r="N2643" i="1"/>
  <c r="N2644" i="1"/>
  <c r="N2645" i="1"/>
  <c r="N2646" i="1"/>
  <c r="N2647" i="1"/>
  <c r="N2648" i="1"/>
  <c r="N2649" i="1"/>
  <c r="P2649" i="1" s="1"/>
  <c r="N2650" i="1"/>
  <c r="P2650" i="1" s="1"/>
  <c r="N2651" i="1"/>
  <c r="N2652" i="1"/>
  <c r="R2652" i="1" s="1"/>
  <c r="N2653" i="1"/>
  <c r="P2653" i="1" s="1"/>
  <c r="N2654" i="1"/>
  <c r="N2655" i="1"/>
  <c r="N2656" i="1"/>
  <c r="N2657" i="1"/>
  <c r="N2658" i="1"/>
  <c r="N2659" i="1"/>
  <c r="N2660" i="1"/>
  <c r="N2661" i="1"/>
  <c r="P2661" i="1" s="1"/>
  <c r="N2662" i="1"/>
  <c r="P2662" i="1" s="1"/>
  <c r="N2663" i="1"/>
  <c r="N2664" i="1"/>
  <c r="N2665" i="1"/>
  <c r="P2665" i="1" s="1"/>
  <c r="N2666" i="1"/>
  <c r="N2667" i="1"/>
  <c r="N2668" i="1"/>
  <c r="N2669" i="1"/>
  <c r="N2670" i="1"/>
  <c r="P2670" i="1" s="1"/>
  <c r="N2671" i="1"/>
  <c r="N2672" i="1"/>
  <c r="N2673" i="1"/>
  <c r="P2673" i="1" s="1"/>
  <c r="N2674" i="1"/>
  <c r="P2674" i="1" s="1"/>
  <c r="N2675" i="1"/>
  <c r="N2676" i="1"/>
  <c r="P2676" i="1" s="1"/>
  <c r="N2677" i="1"/>
  <c r="P2677" i="1" s="1"/>
  <c r="N2678" i="1"/>
  <c r="N2679" i="1"/>
  <c r="N2680" i="1"/>
  <c r="N2681" i="1"/>
  <c r="N2682" i="1"/>
  <c r="N2683" i="1"/>
  <c r="N2684" i="1"/>
  <c r="N2685" i="1"/>
  <c r="P2685" i="1" s="1"/>
  <c r="N2686" i="1"/>
  <c r="P2686" i="1" s="1"/>
  <c r="N2687" i="1"/>
  <c r="N2688" i="1"/>
  <c r="P2688" i="1" s="1"/>
  <c r="N2689" i="1"/>
  <c r="P2689" i="1" s="1"/>
  <c r="N2690" i="1"/>
  <c r="N2691" i="1"/>
  <c r="N2692" i="1"/>
  <c r="N2693" i="1"/>
  <c r="N2694" i="1"/>
  <c r="P2694" i="1" s="1"/>
  <c r="N2695" i="1"/>
  <c r="N2696" i="1"/>
  <c r="N2697" i="1"/>
  <c r="P2697" i="1" s="1"/>
  <c r="N2698" i="1"/>
  <c r="P2698" i="1" s="1"/>
  <c r="N2699" i="1"/>
  <c r="P2699" i="1" s="1"/>
  <c r="N2700" i="1"/>
  <c r="P2700" i="1" s="1"/>
  <c r="N2701" i="1"/>
  <c r="P2701" i="1" s="1"/>
  <c r="N2702" i="1"/>
  <c r="N2703" i="1"/>
  <c r="N2704" i="1"/>
  <c r="N2705" i="1"/>
  <c r="N2706" i="1"/>
  <c r="N2707" i="1"/>
  <c r="N2708" i="1"/>
  <c r="N2709" i="1"/>
  <c r="P2709" i="1" s="1"/>
  <c r="N2710" i="1"/>
  <c r="P2710" i="1" s="1"/>
  <c r="N2711" i="1"/>
  <c r="P2711" i="1" s="1"/>
  <c r="N2712" i="1"/>
  <c r="P2712" i="1" s="1"/>
  <c r="N2713" i="1"/>
  <c r="N2714" i="1"/>
  <c r="N2715" i="1"/>
  <c r="N2716" i="1"/>
  <c r="N2717" i="1"/>
  <c r="N2718" i="1"/>
  <c r="N2719" i="1"/>
  <c r="N2720" i="1"/>
  <c r="N2721" i="1"/>
  <c r="P2721" i="1" s="1"/>
  <c r="N2722" i="1"/>
  <c r="P2722" i="1" s="1"/>
  <c r="N2723" i="1"/>
  <c r="P2723" i="1" s="1"/>
  <c r="N2724" i="1"/>
  <c r="P2724" i="1" s="1"/>
  <c r="N2725" i="1"/>
  <c r="P2725" i="1" s="1"/>
  <c r="N2726" i="1"/>
  <c r="N2727" i="1"/>
  <c r="N2728" i="1"/>
  <c r="N2729" i="1"/>
  <c r="N2730" i="1"/>
  <c r="P2730" i="1" s="1"/>
  <c r="N2731" i="1"/>
  <c r="N2732" i="1"/>
  <c r="N2733" i="1"/>
  <c r="P2733" i="1" s="1"/>
  <c r="N2734" i="1"/>
  <c r="P2734" i="1" s="1"/>
  <c r="N2735" i="1"/>
  <c r="P2735" i="1" s="1"/>
  <c r="N2736" i="1"/>
  <c r="P2736" i="1" s="1"/>
  <c r="N2737" i="1"/>
  <c r="N2738" i="1"/>
  <c r="N2739" i="1"/>
  <c r="N2740" i="1"/>
  <c r="N2741" i="1"/>
  <c r="N2742" i="1"/>
  <c r="N2743" i="1"/>
  <c r="N2744" i="1"/>
  <c r="N2745" i="1"/>
  <c r="P2745" i="1" s="1"/>
  <c r="N2746" i="1"/>
  <c r="P2746" i="1" s="1"/>
  <c r="N2747" i="1"/>
  <c r="P2747" i="1" s="1"/>
  <c r="N2748" i="1"/>
  <c r="P2748" i="1" s="1"/>
  <c r="N2749" i="1"/>
  <c r="P2749" i="1" s="1"/>
  <c r="N2750" i="1"/>
  <c r="N2751" i="1"/>
  <c r="N2752" i="1"/>
  <c r="N2753" i="1"/>
  <c r="N2754" i="1"/>
  <c r="N2755" i="1"/>
  <c r="N2756" i="1"/>
  <c r="N2757" i="1"/>
  <c r="N2758" i="1"/>
  <c r="P2758" i="1" s="1"/>
  <c r="N2759" i="1"/>
  <c r="P2759" i="1" s="1"/>
  <c r="N2760" i="1"/>
  <c r="P2760" i="1" s="1"/>
  <c r="N2761" i="1"/>
  <c r="P2761" i="1" s="1"/>
  <c r="N2762" i="1"/>
  <c r="N2763" i="1"/>
  <c r="N2764" i="1"/>
  <c r="N2765" i="1"/>
  <c r="N2766" i="1"/>
  <c r="P2766" i="1" s="1"/>
  <c r="N2767" i="1"/>
  <c r="N2768" i="1"/>
  <c r="N2769" i="1"/>
  <c r="P2769" i="1" s="1"/>
  <c r="N2770" i="1"/>
  <c r="P2770" i="1" s="1"/>
  <c r="N2771" i="1"/>
  <c r="P2771" i="1" s="1"/>
  <c r="N2772" i="1"/>
  <c r="N2773" i="1"/>
  <c r="P2773" i="1" s="1"/>
  <c r="N2774" i="1"/>
  <c r="N2775" i="1"/>
  <c r="N2776" i="1"/>
  <c r="N2777" i="1"/>
  <c r="N2778" i="1"/>
  <c r="N2779" i="1"/>
  <c r="N2780" i="1"/>
  <c r="N2781" i="1"/>
  <c r="N2782" i="1"/>
  <c r="R2782" i="1" s="1"/>
  <c r="N2783" i="1"/>
  <c r="N2784" i="1"/>
  <c r="P2784" i="1" s="1"/>
  <c r="N2785" i="1"/>
  <c r="P2785" i="1" s="1"/>
  <c r="N2786" i="1"/>
  <c r="N2787" i="1"/>
  <c r="N2788" i="1"/>
  <c r="N2789" i="1"/>
  <c r="N2790" i="1"/>
  <c r="N2791" i="1"/>
  <c r="N2792" i="1"/>
  <c r="N2793" i="1"/>
  <c r="P2793" i="1" s="1"/>
  <c r="N2794" i="1"/>
  <c r="P2794" i="1" s="1"/>
  <c r="N2795" i="1"/>
  <c r="P2795" i="1" s="1"/>
  <c r="N2796" i="1"/>
  <c r="N2797" i="1"/>
  <c r="P2797" i="1" s="1"/>
  <c r="N2798" i="1"/>
  <c r="N2799" i="1"/>
  <c r="N2800" i="1"/>
  <c r="N2801" i="1"/>
  <c r="N2802" i="1"/>
  <c r="N2803" i="1"/>
  <c r="N2804" i="1"/>
  <c r="N2805" i="1"/>
  <c r="P2805" i="1" s="1"/>
  <c r="N2806" i="1"/>
  <c r="P2806" i="1" s="1"/>
  <c r="N2807" i="1"/>
  <c r="N2808" i="1"/>
  <c r="N2809" i="1"/>
  <c r="N2810" i="1"/>
  <c r="N2811" i="1"/>
  <c r="N2812" i="1"/>
  <c r="N2813" i="1"/>
  <c r="N2814" i="1"/>
  <c r="N2815" i="1"/>
  <c r="N2816" i="1"/>
  <c r="N2817" i="1"/>
  <c r="P2817" i="1" s="1"/>
  <c r="N2818" i="1"/>
  <c r="P2818" i="1" s="1"/>
  <c r="N2819" i="1"/>
  <c r="P2819" i="1" s="1"/>
  <c r="N2820" i="1"/>
  <c r="P2820" i="1" s="1"/>
  <c r="N2821" i="1"/>
  <c r="N2822" i="1"/>
  <c r="N2823" i="1"/>
  <c r="N2824" i="1"/>
  <c r="N2825" i="1"/>
  <c r="N2826" i="1"/>
  <c r="N2827" i="1"/>
  <c r="N2828" i="1"/>
  <c r="N2829" i="1"/>
  <c r="P2829" i="1" s="1"/>
  <c r="N2830" i="1"/>
  <c r="P2830" i="1" s="1"/>
  <c r="N2831" i="1"/>
  <c r="P2831" i="1" s="1"/>
  <c r="N2832" i="1"/>
  <c r="P2832" i="1" s="1"/>
  <c r="N2833" i="1"/>
  <c r="N2834" i="1"/>
  <c r="N2835" i="1"/>
  <c r="N2836" i="1"/>
  <c r="N2837" i="1"/>
  <c r="N2838" i="1"/>
  <c r="N2839" i="1"/>
  <c r="N2840" i="1"/>
  <c r="N2841" i="1"/>
  <c r="P2841" i="1" s="1"/>
  <c r="N2842" i="1"/>
  <c r="P2842" i="1" s="1"/>
  <c r="N2843" i="1"/>
  <c r="P2843" i="1" s="1"/>
  <c r="N2844" i="1"/>
  <c r="P2844" i="1" s="1"/>
  <c r="N2845" i="1"/>
  <c r="P2845" i="1" s="1"/>
  <c r="N2846" i="1"/>
  <c r="N2847" i="1"/>
  <c r="N2848" i="1"/>
  <c r="N2849" i="1"/>
  <c r="N2850" i="1"/>
  <c r="N2851" i="1"/>
  <c r="N2852" i="1"/>
  <c r="N2853" i="1"/>
  <c r="N2854" i="1"/>
  <c r="R2854" i="1" s="1"/>
  <c r="N2855" i="1"/>
  <c r="P2855" i="1" s="1"/>
  <c r="N2856" i="1"/>
  <c r="P2856" i="1" s="1"/>
  <c r="N2857" i="1"/>
  <c r="P2857" i="1" s="1"/>
  <c r="N2858" i="1"/>
  <c r="N2859" i="1"/>
  <c r="N2860" i="1"/>
  <c r="N2861" i="1"/>
  <c r="N2862" i="1"/>
  <c r="N2863" i="1"/>
  <c r="N2864" i="1"/>
  <c r="N2865" i="1"/>
  <c r="P2865" i="1" s="1"/>
  <c r="N2866" i="1"/>
  <c r="P2866" i="1" s="1"/>
  <c r="N2867" i="1"/>
  <c r="N2868" i="1"/>
  <c r="N2869" i="1"/>
  <c r="P2869" i="1" s="1"/>
  <c r="N2870" i="1"/>
  <c r="N2871" i="1"/>
  <c r="N2872" i="1"/>
  <c r="N2873" i="1"/>
  <c r="N2874" i="1"/>
  <c r="N2875" i="1"/>
  <c r="N2876" i="1"/>
  <c r="N2877" i="1"/>
  <c r="P2877" i="1" s="1"/>
  <c r="N2878" i="1"/>
  <c r="P2878" i="1" s="1"/>
  <c r="N2879" i="1"/>
  <c r="P2879" i="1" s="1"/>
  <c r="N2880" i="1"/>
  <c r="P2880" i="1" s="1"/>
  <c r="N2881" i="1"/>
  <c r="P2881" i="1" s="1"/>
  <c r="N2882" i="1"/>
  <c r="N2883" i="1"/>
  <c r="N2884" i="1"/>
  <c r="N2885" i="1"/>
  <c r="N2886" i="1"/>
  <c r="N2887" i="1"/>
  <c r="N2888" i="1"/>
  <c r="N2889" i="1"/>
  <c r="N2890" i="1"/>
  <c r="P2890" i="1" s="1"/>
  <c r="N2891" i="1"/>
  <c r="P2891" i="1" s="1"/>
  <c r="N2892" i="1"/>
  <c r="P2892" i="1" s="1"/>
  <c r="N2893" i="1"/>
  <c r="P2893" i="1" s="1"/>
  <c r="N2894" i="1"/>
  <c r="N2895" i="1"/>
  <c r="N2896" i="1"/>
  <c r="N2897" i="1"/>
  <c r="N2898" i="1"/>
  <c r="P2898" i="1" s="1"/>
  <c r="N2899" i="1"/>
  <c r="N2900" i="1"/>
  <c r="N2901" i="1"/>
  <c r="P2901" i="1" s="1"/>
  <c r="N2902" i="1"/>
  <c r="P2902" i="1" s="1"/>
  <c r="N2903" i="1"/>
  <c r="P2903" i="1" s="1"/>
  <c r="N2904" i="1"/>
  <c r="N2905" i="1"/>
  <c r="P2905" i="1" s="1"/>
  <c r="N2906" i="1"/>
  <c r="N2907" i="1"/>
  <c r="N2908" i="1"/>
  <c r="N2909" i="1"/>
  <c r="N2910" i="1"/>
  <c r="N2911" i="1"/>
  <c r="N2912" i="1"/>
  <c r="N2913" i="1"/>
  <c r="P2913" i="1" s="1"/>
  <c r="N2914" i="1"/>
  <c r="P2914" i="1" s="1"/>
  <c r="N2915" i="1"/>
  <c r="P2915" i="1" s="1"/>
  <c r="N2916" i="1"/>
  <c r="N2917" i="1"/>
  <c r="P2917" i="1" s="1"/>
  <c r="N2918" i="1"/>
  <c r="N2919" i="1"/>
  <c r="N2920" i="1"/>
  <c r="N2921" i="1"/>
  <c r="N2922" i="1"/>
  <c r="P2922" i="1" s="1"/>
  <c r="N2923" i="1"/>
  <c r="N2924" i="1"/>
  <c r="N2925" i="1"/>
  <c r="P2925" i="1" s="1"/>
  <c r="N2926" i="1"/>
  <c r="P2926" i="1" s="1"/>
  <c r="N2927" i="1"/>
  <c r="P2927" i="1" s="1"/>
  <c r="N2928" i="1"/>
  <c r="N2929" i="1"/>
  <c r="P2929" i="1" s="1"/>
  <c r="N2930" i="1"/>
  <c r="N2931" i="1"/>
  <c r="N2932" i="1"/>
  <c r="N2933" i="1"/>
  <c r="N2934" i="1"/>
  <c r="P2934" i="1" s="1"/>
  <c r="N2935" i="1"/>
  <c r="N2936" i="1"/>
  <c r="N2937" i="1"/>
  <c r="P2937" i="1" s="1"/>
  <c r="N2938" i="1"/>
  <c r="P2938" i="1" s="1"/>
  <c r="N2939" i="1"/>
  <c r="N2940" i="1"/>
  <c r="P2940" i="1" s="1"/>
  <c r="N2941" i="1"/>
  <c r="P2941" i="1" s="1"/>
  <c r="N2942" i="1"/>
  <c r="N2943" i="1"/>
  <c r="N2944" i="1"/>
  <c r="N2945" i="1"/>
  <c r="N2946" i="1"/>
  <c r="N2947" i="1"/>
  <c r="N2948" i="1"/>
  <c r="N2949" i="1"/>
  <c r="P2949" i="1" s="1"/>
  <c r="N2950" i="1"/>
  <c r="P2950" i="1" s="1"/>
  <c r="N2951" i="1"/>
  <c r="P2951" i="1" s="1"/>
  <c r="N2952" i="1"/>
  <c r="P2952" i="1" s="1"/>
  <c r="N2953" i="1"/>
  <c r="N2954" i="1"/>
  <c r="N2955" i="1"/>
  <c r="N2956" i="1"/>
  <c r="N2957" i="1"/>
  <c r="N2958" i="1"/>
  <c r="N2959" i="1"/>
  <c r="N2960" i="1"/>
  <c r="N2961" i="1"/>
  <c r="P2961" i="1" s="1"/>
  <c r="N2962" i="1"/>
  <c r="R2962" i="1" s="1"/>
  <c r="N2963" i="1"/>
  <c r="N2964" i="1"/>
  <c r="N2965" i="1"/>
  <c r="N2966" i="1"/>
  <c r="N2967" i="1"/>
  <c r="N2968" i="1"/>
  <c r="N2969" i="1"/>
  <c r="N2970" i="1"/>
  <c r="N2971" i="1"/>
  <c r="N2972" i="1"/>
  <c r="N2973" i="1"/>
  <c r="P2973" i="1" s="1"/>
  <c r="N2974" i="1"/>
  <c r="P2974" i="1" s="1"/>
  <c r="N2975" i="1"/>
  <c r="P2975" i="1" s="1"/>
  <c r="N2976" i="1"/>
  <c r="N2977" i="1"/>
  <c r="P2977" i="1" s="1"/>
  <c r="N2978" i="1"/>
  <c r="N2979" i="1"/>
  <c r="N2980" i="1"/>
  <c r="N2981" i="1"/>
  <c r="N2982" i="1"/>
  <c r="N2983" i="1"/>
  <c r="N2984" i="1"/>
  <c r="N2985" i="1"/>
  <c r="N2986" i="1"/>
  <c r="P2986" i="1" s="1"/>
  <c r="N2987" i="1"/>
  <c r="P2987" i="1" s="1"/>
  <c r="N2988" i="1"/>
  <c r="P2988" i="1" s="1"/>
  <c r="N2989" i="1"/>
  <c r="P2989" i="1" s="1"/>
  <c r="N2990" i="1"/>
  <c r="N2991" i="1"/>
  <c r="N2992" i="1"/>
  <c r="N2993" i="1"/>
  <c r="N2994" i="1"/>
  <c r="N2995" i="1"/>
  <c r="N2996" i="1"/>
  <c r="N2997" i="1"/>
  <c r="P2997" i="1" s="1"/>
  <c r="N2998" i="1"/>
  <c r="P2998" i="1" s="1"/>
  <c r="N2999" i="1"/>
  <c r="P2999" i="1" s="1"/>
  <c r="N3000" i="1"/>
  <c r="N3001" i="1"/>
  <c r="N3002" i="1"/>
  <c r="N3003" i="1"/>
  <c r="N3004" i="1"/>
  <c r="N3005" i="1"/>
  <c r="N3006" i="1"/>
  <c r="N3007" i="1"/>
  <c r="N3008" i="1"/>
  <c r="N3009" i="1"/>
  <c r="P3009" i="1" s="1"/>
  <c r="N3010" i="1"/>
  <c r="P3010" i="1" s="1"/>
  <c r="N3011" i="1"/>
  <c r="P3011" i="1" s="1"/>
  <c r="N3012" i="1"/>
  <c r="N3013" i="1"/>
  <c r="P3013" i="1" s="1"/>
  <c r="N3014" i="1"/>
  <c r="N3015" i="1"/>
  <c r="N3016" i="1"/>
  <c r="N3017" i="1"/>
  <c r="N3018" i="1"/>
  <c r="N3019" i="1"/>
  <c r="N3020" i="1"/>
  <c r="N3021" i="1"/>
  <c r="N3022" i="1"/>
  <c r="P3022" i="1" s="1"/>
  <c r="N3023" i="1"/>
  <c r="N3024" i="1"/>
  <c r="P3024" i="1" s="1"/>
  <c r="N3025" i="1"/>
  <c r="P3025" i="1" s="1"/>
  <c r="N3026" i="1"/>
  <c r="N3027" i="1"/>
  <c r="N3028" i="1"/>
  <c r="N3029" i="1"/>
  <c r="N3030" i="1"/>
  <c r="P3030" i="1" s="1"/>
  <c r="N3031" i="1"/>
  <c r="N3032" i="1"/>
  <c r="N3033" i="1"/>
  <c r="P3033" i="1" s="1"/>
  <c r="N3034" i="1"/>
  <c r="P3034" i="1" s="1"/>
  <c r="N3035" i="1"/>
  <c r="P3035" i="1" s="1"/>
  <c r="N3036" i="1"/>
  <c r="P3036" i="1" s="1"/>
  <c r="N3037" i="1"/>
  <c r="P3037" i="1" s="1"/>
  <c r="N3038" i="1"/>
  <c r="N3039" i="1"/>
  <c r="N3040" i="1"/>
  <c r="N3041" i="1"/>
  <c r="N3042" i="1"/>
  <c r="P3042" i="1" s="1"/>
  <c r="N3043" i="1"/>
  <c r="N3044" i="1"/>
  <c r="N3045" i="1"/>
  <c r="P3045" i="1" s="1"/>
  <c r="N3046" i="1"/>
  <c r="P3046" i="1" s="1"/>
  <c r="N3047" i="1"/>
  <c r="N3048" i="1"/>
  <c r="N3049" i="1"/>
  <c r="P3049" i="1" s="1"/>
  <c r="N3050" i="1"/>
  <c r="N3051" i="1"/>
  <c r="N3052" i="1"/>
  <c r="N3053" i="1"/>
  <c r="N3054" i="1"/>
  <c r="N3055" i="1"/>
  <c r="N3056" i="1"/>
  <c r="N3057" i="1"/>
  <c r="P3057" i="1" s="1"/>
  <c r="N3058" i="1"/>
  <c r="P3058" i="1" s="1"/>
  <c r="N3059" i="1"/>
  <c r="P3059" i="1" s="1"/>
  <c r="N3060" i="1"/>
  <c r="P3060" i="1" s="1"/>
  <c r="N3061" i="1"/>
  <c r="N3062" i="1"/>
  <c r="N3063" i="1"/>
  <c r="N3064" i="1"/>
  <c r="N3065" i="1"/>
  <c r="N3066" i="1"/>
  <c r="N3067" i="1"/>
  <c r="N3068" i="1"/>
  <c r="N3069" i="1"/>
  <c r="P3069" i="1" s="1"/>
  <c r="N3070" i="1"/>
  <c r="P3070" i="1" s="1"/>
  <c r="N3071" i="1"/>
  <c r="P3071" i="1" s="1"/>
  <c r="N3072" i="1"/>
  <c r="N3073" i="1"/>
  <c r="N3074" i="1"/>
  <c r="N3075" i="1"/>
  <c r="N3076" i="1"/>
  <c r="N3077" i="1"/>
  <c r="N3078" i="1"/>
  <c r="N3079" i="1"/>
  <c r="N3080" i="1"/>
  <c r="N3081" i="1"/>
  <c r="P3081" i="1" s="1"/>
  <c r="N3082" i="1"/>
  <c r="P3082" i="1" s="1"/>
  <c r="N3083" i="1"/>
  <c r="P3083" i="1" s="1"/>
  <c r="N3084" i="1"/>
  <c r="N3085" i="1"/>
  <c r="N3086" i="1"/>
  <c r="N3087" i="1"/>
  <c r="N3088" i="1"/>
  <c r="N3089" i="1"/>
  <c r="N3090" i="1"/>
  <c r="N3091" i="1"/>
  <c r="N3092" i="1"/>
  <c r="N3093" i="1"/>
  <c r="P3093" i="1" s="1"/>
  <c r="N3094" i="1"/>
  <c r="P3094" i="1" s="1"/>
  <c r="N3095" i="1"/>
  <c r="P3095" i="1" s="1"/>
  <c r="N3096" i="1"/>
  <c r="P3096" i="1" s="1"/>
  <c r="N3097" i="1"/>
  <c r="N3098" i="1"/>
  <c r="N3099" i="1"/>
  <c r="N3100" i="1"/>
  <c r="N3101" i="1"/>
  <c r="N3102" i="1"/>
  <c r="N3103" i="1"/>
  <c r="N3104" i="1"/>
  <c r="N3105" i="1"/>
  <c r="P3105" i="1" s="1"/>
  <c r="N3106" i="1"/>
  <c r="P3106" i="1" s="1"/>
  <c r="N3107" i="1"/>
  <c r="P3107" i="1" s="1"/>
  <c r="N3108" i="1"/>
  <c r="P3108" i="1" s="1"/>
  <c r="N3109" i="1"/>
  <c r="N3110" i="1"/>
  <c r="N3111" i="1"/>
  <c r="N3112" i="1"/>
  <c r="N3113" i="1"/>
  <c r="N3114" i="1"/>
  <c r="N3115" i="1"/>
  <c r="N3116" i="1"/>
  <c r="N3117" i="1"/>
  <c r="N3118" i="1"/>
  <c r="N3119" i="1"/>
  <c r="P3119" i="1" s="1"/>
  <c r="N3120" i="1"/>
  <c r="N3121" i="1"/>
  <c r="N3122" i="1"/>
  <c r="N3123" i="1"/>
  <c r="N3124" i="1"/>
  <c r="N3125" i="1"/>
  <c r="N3126" i="1"/>
  <c r="N3127" i="1"/>
  <c r="N3128" i="1"/>
  <c r="N3129" i="1"/>
  <c r="P3129" i="1" s="1"/>
  <c r="N3130" i="1"/>
  <c r="P3130" i="1" s="1"/>
  <c r="N3131" i="1"/>
  <c r="P3131" i="1" s="1"/>
  <c r="N3132" i="1"/>
  <c r="P3132" i="1" s="1"/>
  <c r="N3133" i="1"/>
  <c r="N3134" i="1"/>
  <c r="N3135" i="1"/>
  <c r="N3136" i="1"/>
  <c r="N3137" i="1"/>
  <c r="N3138" i="1"/>
  <c r="N3139" i="1"/>
  <c r="N3140" i="1"/>
  <c r="N3141" i="1"/>
  <c r="P3141" i="1" s="1"/>
  <c r="N3142" i="1"/>
  <c r="P3142" i="1" s="1"/>
  <c r="N3143" i="1"/>
  <c r="P3143" i="1" s="1"/>
  <c r="N3144" i="1"/>
  <c r="P3144" i="1" s="1"/>
  <c r="N3145" i="1"/>
  <c r="N3146" i="1"/>
  <c r="N3147" i="1"/>
  <c r="N3148" i="1"/>
  <c r="N3149" i="1"/>
  <c r="N3150" i="1"/>
  <c r="N3151" i="1"/>
  <c r="N3152" i="1"/>
  <c r="N3153" i="1"/>
  <c r="P3153" i="1" s="1"/>
  <c r="N3154" i="1"/>
  <c r="P3154" i="1" s="1"/>
  <c r="N3155" i="1"/>
  <c r="N3156" i="1"/>
  <c r="P3156" i="1" s="1"/>
  <c r="N3157" i="1"/>
  <c r="P3157" i="1" s="1"/>
  <c r="N3158" i="1"/>
  <c r="N3159" i="1"/>
  <c r="N3160" i="1"/>
  <c r="N3161" i="1"/>
  <c r="N3162" i="1"/>
  <c r="N3163" i="1"/>
  <c r="N3164" i="1"/>
  <c r="N3165" i="1"/>
  <c r="P3165" i="1" s="1"/>
  <c r="N3166" i="1"/>
  <c r="P3166" i="1" s="1"/>
  <c r="N3167" i="1"/>
  <c r="P3167" i="1" s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P3179" i="1" s="1"/>
  <c r="N3180" i="1"/>
  <c r="P3180" i="1" s="1"/>
  <c r="N3181" i="1"/>
  <c r="N3182" i="1"/>
  <c r="N3183" i="1"/>
  <c r="N3184" i="1"/>
  <c r="N3185" i="1"/>
  <c r="N3186" i="1"/>
  <c r="N3187" i="1"/>
  <c r="N3188" i="1"/>
  <c r="N3189" i="1"/>
  <c r="P3189" i="1" s="1"/>
  <c r="N3190" i="1"/>
  <c r="P3190" i="1" s="1"/>
  <c r="N3191" i="1"/>
  <c r="P3191" i="1" s="1"/>
  <c r="N3192" i="1"/>
  <c r="N3193" i="1"/>
  <c r="P3193" i="1" s="1"/>
  <c r="N3194" i="1"/>
  <c r="N3195" i="1"/>
  <c r="N3196" i="1"/>
  <c r="N3197" i="1"/>
  <c r="N3198" i="1"/>
  <c r="N3199" i="1"/>
  <c r="N3200" i="1"/>
  <c r="N3201" i="1"/>
  <c r="P3201" i="1" s="1"/>
  <c r="N3202" i="1"/>
  <c r="P3202" i="1" s="1"/>
  <c r="N3203" i="1"/>
  <c r="P3203" i="1" s="1"/>
  <c r="N3204" i="1"/>
  <c r="P3204" i="1" s="1"/>
  <c r="N3205" i="1"/>
  <c r="N3206" i="1"/>
  <c r="N3207" i="1"/>
  <c r="N3208" i="1"/>
  <c r="N3209" i="1"/>
  <c r="N3210" i="1"/>
  <c r="N3211" i="1"/>
  <c r="N3212" i="1"/>
  <c r="N3213" i="1"/>
  <c r="N3214" i="1"/>
  <c r="N3215" i="1"/>
  <c r="P3215" i="1" s="1"/>
  <c r="N3216" i="1"/>
  <c r="P3216" i="1" s="1"/>
  <c r="N3217" i="1"/>
  <c r="P3217" i="1" s="1"/>
  <c r="N3218" i="1"/>
  <c r="N3219" i="1"/>
  <c r="N3220" i="1"/>
  <c r="N3221" i="1"/>
  <c r="N3222" i="1"/>
  <c r="N3223" i="1"/>
  <c r="N3224" i="1"/>
  <c r="N3225" i="1"/>
  <c r="P3225" i="1" s="1"/>
  <c r="N3226" i="1"/>
  <c r="P3226" i="1" s="1"/>
  <c r="N3227" i="1"/>
  <c r="P3227" i="1" s="1"/>
  <c r="N3228" i="1"/>
  <c r="P3228" i="1" s="1"/>
  <c r="N3229" i="1"/>
  <c r="N3230" i="1"/>
  <c r="N3231" i="1"/>
  <c r="N3232" i="1"/>
  <c r="N3233" i="1"/>
  <c r="N3234" i="1"/>
  <c r="N3235" i="1"/>
  <c r="N3236" i="1"/>
  <c r="N3237" i="1"/>
  <c r="N3238" i="1"/>
  <c r="R3238" i="1" s="1"/>
  <c r="N3239" i="1"/>
  <c r="P3239" i="1" s="1"/>
  <c r="N3240" i="1"/>
  <c r="P3240" i="1" s="1"/>
  <c r="N3241" i="1"/>
  <c r="N3242" i="1"/>
  <c r="N3243" i="1"/>
  <c r="N3244" i="1"/>
  <c r="N3245" i="1"/>
  <c r="N3246" i="1"/>
  <c r="N3247" i="1"/>
  <c r="N3248" i="1"/>
  <c r="N3249" i="1"/>
  <c r="P3249" i="1" s="1"/>
  <c r="N3250" i="1"/>
  <c r="P3250" i="1" s="1"/>
  <c r="N3251" i="1"/>
  <c r="P3251" i="1" s="1"/>
  <c r="N3252" i="1"/>
  <c r="P3252" i="1" s="1"/>
  <c r="N3253" i="1"/>
  <c r="N3254" i="1"/>
  <c r="N3255" i="1"/>
  <c r="N3256" i="1"/>
  <c r="N3257" i="1"/>
  <c r="N3258" i="1"/>
  <c r="N3259" i="1"/>
  <c r="N3260" i="1"/>
  <c r="N3261" i="1"/>
  <c r="P3261" i="1" s="1"/>
  <c r="N3262" i="1"/>
  <c r="P3262" i="1" s="1"/>
  <c r="N3263" i="1"/>
  <c r="P3263" i="1" s="1"/>
  <c r="N3264" i="1"/>
  <c r="P3264" i="1" s="1"/>
  <c r="N3265" i="1"/>
  <c r="N3266" i="1"/>
  <c r="N3267" i="1"/>
  <c r="N3268" i="1"/>
  <c r="N3269" i="1"/>
  <c r="N3270" i="1"/>
  <c r="N3271" i="1"/>
  <c r="N3272" i="1"/>
  <c r="N3273" i="1"/>
  <c r="N3274" i="1"/>
  <c r="N3275" i="1"/>
  <c r="P3275" i="1" s="1"/>
  <c r="N3276" i="1"/>
  <c r="P3276" i="1" s="1"/>
  <c r="N3277" i="1"/>
  <c r="N3278" i="1"/>
  <c r="N3279" i="1"/>
  <c r="N3280" i="1"/>
  <c r="N3281" i="1"/>
  <c r="N3282" i="1"/>
  <c r="N3283" i="1"/>
  <c r="N3284" i="1"/>
  <c r="N3285" i="1"/>
  <c r="P3285" i="1" s="1"/>
  <c r="N3286" i="1"/>
  <c r="N3287" i="1"/>
  <c r="N3288" i="1"/>
  <c r="P3288" i="1" s="1"/>
  <c r="N3289" i="1"/>
  <c r="N3290" i="1"/>
  <c r="N3291" i="1"/>
  <c r="N3292" i="1"/>
  <c r="N3293" i="1"/>
  <c r="N3294" i="1"/>
  <c r="N3295" i="1"/>
  <c r="N3296" i="1"/>
  <c r="N3297" i="1"/>
  <c r="P3297" i="1" s="1"/>
  <c r="N3298" i="1"/>
  <c r="P3298" i="1" s="1"/>
  <c r="N3299" i="1"/>
  <c r="P3299" i="1" s="1"/>
  <c r="N3300" i="1"/>
  <c r="P3300" i="1" s="1"/>
  <c r="N3301" i="1"/>
  <c r="N3302" i="1"/>
  <c r="N3303" i="1"/>
  <c r="N3304" i="1"/>
  <c r="N3305" i="1"/>
  <c r="N3306" i="1"/>
  <c r="N3307" i="1"/>
  <c r="N3308" i="1"/>
  <c r="N3309" i="1"/>
  <c r="P3309" i="1" s="1"/>
  <c r="N3310" i="1"/>
  <c r="P3310" i="1" s="1"/>
  <c r="N3311" i="1"/>
  <c r="P3311" i="1" s="1"/>
  <c r="N3312" i="1"/>
  <c r="P3312" i="1" s="1"/>
  <c r="N3313" i="1"/>
  <c r="N3314" i="1"/>
  <c r="N3315" i="1"/>
  <c r="N3316" i="1"/>
  <c r="N3317" i="1"/>
  <c r="N3318" i="1"/>
  <c r="P3318" i="1" s="1"/>
  <c r="N3319" i="1"/>
  <c r="N3320" i="1"/>
  <c r="N3321" i="1"/>
  <c r="P3321" i="1" s="1"/>
  <c r="N3322" i="1"/>
  <c r="P3322" i="1" s="1"/>
  <c r="N3323" i="1"/>
  <c r="P3323" i="1" s="1"/>
  <c r="N3324" i="1"/>
  <c r="P3324" i="1" s="1"/>
  <c r="N3325" i="1"/>
  <c r="N3326" i="1"/>
  <c r="N3327" i="1"/>
  <c r="N3328" i="1"/>
  <c r="N3329" i="1"/>
  <c r="N3330" i="1"/>
  <c r="N3331" i="1"/>
  <c r="N3332" i="1"/>
  <c r="N3333" i="1"/>
  <c r="N3334" i="1"/>
  <c r="P3334" i="1" s="1"/>
  <c r="N3335" i="1"/>
  <c r="P3335" i="1" s="1"/>
  <c r="N3336" i="1"/>
  <c r="N3337" i="1"/>
  <c r="P3337" i="1" s="1"/>
  <c r="N3338" i="1"/>
  <c r="N3339" i="1"/>
  <c r="N3340" i="1"/>
  <c r="N3341" i="1"/>
  <c r="N3342" i="1"/>
  <c r="P3342" i="1" s="1"/>
  <c r="N3343" i="1"/>
  <c r="N3344" i="1"/>
  <c r="N3345" i="1"/>
  <c r="P3345" i="1" s="1"/>
  <c r="N3346" i="1"/>
  <c r="P3346" i="1" s="1"/>
  <c r="N3347" i="1"/>
  <c r="P3347" i="1" s="1"/>
  <c r="N3348" i="1"/>
  <c r="P3348" i="1" s="1"/>
  <c r="N3349" i="1"/>
  <c r="N3350" i="1"/>
  <c r="N3351" i="1"/>
  <c r="N3352" i="1"/>
  <c r="N3353" i="1"/>
  <c r="N3354" i="1"/>
  <c r="N3355" i="1"/>
  <c r="N3356" i="1"/>
  <c r="N3357" i="1"/>
  <c r="P3357" i="1" s="1"/>
  <c r="N3358" i="1"/>
  <c r="R3358" i="1" s="1"/>
  <c r="N3359" i="1"/>
  <c r="P3359" i="1" s="1"/>
  <c r="N3360" i="1"/>
  <c r="P3360" i="1" s="1"/>
  <c r="N3361" i="1"/>
  <c r="N3362" i="1"/>
  <c r="N3363" i="1"/>
  <c r="N3364" i="1"/>
  <c r="N3365" i="1"/>
  <c r="N3366" i="1"/>
  <c r="N3367" i="1"/>
  <c r="N3368" i="1"/>
  <c r="N3369" i="1"/>
  <c r="P3369" i="1" s="1"/>
  <c r="N3370" i="1"/>
  <c r="P3370" i="1" s="1"/>
  <c r="N3371" i="1"/>
  <c r="P3371" i="1" s="1"/>
  <c r="N3372" i="1"/>
  <c r="P3372" i="1" s="1"/>
  <c r="N3373" i="1"/>
  <c r="P3373" i="1" s="1"/>
  <c r="N3374" i="1"/>
  <c r="N3375" i="1"/>
  <c r="N3376" i="1"/>
  <c r="N3377" i="1"/>
  <c r="N3378" i="1"/>
  <c r="P3378" i="1" s="1"/>
  <c r="N3379" i="1"/>
  <c r="N3380" i="1"/>
  <c r="N3381" i="1"/>
  <c r="P3381" i="1" s="1"/>
  <c r="N3382" i="1"/>
  <c r="P3382" i="1" s="1"/>
  <c r="N3383" i="1"/>
  <c r="P3383" i="1" s="1"/>
  <c r="N3384" i="1"/>
  <c r="P3384" i="1" s="1"/>
  <c r="N3385" i="1"/>
  <c r="N3386" i="1"/>
  <c r="N3387" i="1"/>
  <c r="N3388" i="1"/>
  <c r="N3389" i="1"/>
  <c r="N3390" i="1"/>
  <c r="N3391" i="1"/>
  <c r="N3392" i="1"/>
  <c r="N3393" i="1"/>
  <c r="N3394" i="1"/>
  <c r="N3395" i="1"/>
  <c r="P3395" i="1" s="1"/>
  <c r="N3396" i="1"/>
  <c r="P3396" i="1" s="1"/>
  <c r="N3397" i="1"/>
  <c r="N3398" i="1"/>
  <c r="N3399" i="1"/>
  <c r="N3400" i="1"/>
  <c r="N3401" i="1"/>
  <c r="N3402" i="1"/>
  <c r="N3403" i="1"/>
  <c r="N3404" i="1"/>
  <c r="N3405" i="1"/>
  <c r="P3405" i="1" s="1"/>
  <c r="N3406" i="1"/>
  <c r="P3406" i="1" s="1"/>
  <c r="N3407" i="1"/>
  <c r="N3408" i="1"/>
  <c r="P3408" i="1" s="1"/>
  <c r="N3409" i="1"/>
  <c r="N3410" i="1"/>
  <c r="N3411" i="1"/>
  <c r="N3412" i="1"/>
  <c r="N3413" i="1"/>
  <c r="N3414" i="1"/>
  <c r="P3414" i="1" s="1"/>
  <c r="N3415" i="1"/>
  <c r="N3416" i="1"/>
  <c r="N3417" i="1"/>
  <c r="P3417" i="1" s="1"/>
  <c r="N3418" i="1"/>
  <c r="R3418" i="1" s="1"/>
  <c r="N3419" i="1"/>
  <c r="N3420" i="1"/>
  <c r="N3421" i="1"/>
  <c r="N3422" i="1"/>
  <c r="N3423" i="1"/>
  <c r="N3424" i="1"/>
  <c r="N3425" i="1"/>
  <c r="N3426" i="1"/>
  <c r="N3427" i="1"/>
  <c r="N3428" i="1"/>
  <c r="N3429" i="1"/>
  <c r="P3429" i="1" s="1"/>
  <c r="N3430" i="1"/>
  <c r="P3430" i="1" s="1"/>
  <c r="N3431" i="1"/>
  <c r="P3431" i="1" s="1"/>
  <c r="N3432" i="1"/>
  <c r="P3432" i="1" s="1"/>
  <c r="N3433" i="1"/>
  <c r="N3434" i="1"/>
  <c r="N3435" i="1"/>
  <c r="N3436" i="1"/>
  <c r="N3437" i="1"/>
  <c r="N3438" i="1"/>
  <c r="P3438" i="1" s="1"/>
  <c r="N3439" i="1"/>
  <c r="N3440" i="1"/>
  <c r="N3441" i="1"/>
  <c r="P3441" i="1" s="1"/>
  <c r="N3442" i="1"/>
  <c r="P3442" i="1" s="1"/>
  <c r="N3443" i="1"/>
  <c r="P3443" i="1" s="1"/>
  <c r="N3444" i="1"/>
  <c r="P3444" i="1" s="1"/>
  <c r="N3445" i="1"/>
  <c r="N3446" i="1"/>
  <c r="N3447" i="1"/>
  <c r="N3448" i="1"/>
  <c r="N3449" i="1"/>
  <c r="N3450" i="1"/>
  <c r="N3451" i="1"/>
  <c r="N3452" i="1"/>
  <c r="N3453" i="1"/>
  <c r="P3453" i="1" s="1"/>
  <c r="N3454" i="1"/>
  <c r="P3454" i="1" s="1"/>
  <c r="N3455" i="1"/>
  <c r="P3455" i="1" s="1"/>
  <c r="N3456" i="1"/>
  <c r="N3457" i="1"/>
  <c r="N3458" i="1"/>
  <c r="N3459" i="1"/>
  <c r="N3460" i="1"/>
  <c r="N3461" i="1"/>
  <c r="N3462" i="1"/>
  <c r="P3462" i="1" s="1"/>
  <c r="N3463" i="1"/>
  <c r="N3464" i="1"/>
  <c r="N3465" i="1"/>
  <c r="P3465" i="1" s="1"/>
  <c r="N3466" i="1"/>
  <c r="P3466" i="1" s="1"/>
  <c r="N3467" i="1"/>
  <c r="N3468" i="1"/>
  <c r="P3468" i="1" s="1"/>
  <c r="N3469" i="1"/>
  <c r="N3470" i="1"/>
  <c r="N3471" i="1"/>
  <c r="N3472" i="1"/>
  <c r="N3473" i="1"/>
  <c r="N3474" i="1"/>
  <c r="N3475" i="1"/>
  <c r="N3476" i="1"/>
  <c r="N3477" i="1"/>
  <c r="P3477" i="1" s="1"/>
  <c r="N3478" i="1"/>
  <c r="P3478" i="1" s="1"/>
  <c r="N3479" i="1"/>
  <c r="P3479" i="1" s="1"/>
  <c r="N3480" i="1"/>
  <c r="N3481" i="1"/>
  <c r="N3482" i="1"/>
  <c r="N3483" i="1"/>
  <c r="N3484" i="1"/>
  <c r="N3485" i="1"/>
  <c r="N3486" i="1"/>
  <c r="N3487" i="1"/>
  <c r="N3488" i="1"/>
  <c r="N3489" i="1"/>
  <c r="P3489" i="1" s="1"/>
  <c r="N3490" i="1"/>
  <c r="P3490" i="1" s="1"/>
  <c r="N3491" i="1"/>
  <c r="P3491" i="1" s="1"/>
  <c r="N3492" i="1"/>
  <c r="N3493" i="1"/>
  <c r="N3494" i="1"/>
  <c r="N3495" i="1"/>
  <c r="N3496" i="1"/>
  <c r="N3497" i="1"/>
  <c r="N3498" i="1"/>
  <c r="N3499" i="1"/>
  <c r="N3500" i="1"/>
  <c r="N3501" i="1"/>
  <c r="P3501" i="1" s="1"/>
  <c r="N3502" i="1"/>
  <c r="P3502" i="1" s="1"/>
  <c r="N3503" i="1"/>
  <c r="P3503" i="1" s="1"/>
  <c r="N3504" i="1"/>
  <c r="N3505" i="1"/>
  <c r="N3506" i="1"/>
  <c r="N3507" i="1"/>
  <c r="N3508" i="1"/>
  <c r="N3509" i="1"/>
  <c r="N3510" i="1"/>
  <c r="N3511" i="1"/>
  <c r="N3512" i="1"/>
  <c r="N3513" i="1"/>
  <c r="P3513" i="1" s="1"/>
  <c r="N3514" i="1"/>
  <c r="P3514" i="1" s="1"/>
  <c r="N3515" i="1"/>
  <c r="P3515" i="1" s="1"/>
  <c r="N3516" i="1"/>
  <c r="P3516" i="1" s="1"/>
  <c r="N3517" i="1"/>
  <c r="N3518" i="1"/>
  <c r="N3519" i="1"/>
  <c r="N3520" i="1"/>
  <c r="N3521" i="1"/>
  <c r="N3522" i="1"/>
  <c r="N3523" i="1"/>
  <c r="N3524" i="1"/>
  <c r="N3525" i="1"/>
  <c r="P3525" i="1" s="1"/>
  <c r="N3526" i="1"/>
  <c r="P3526" i="1" s="1"/>
  <c r="N3527" i="1"/>
  <c r="P3527" i="1" s="1"/>
  <c r="N3528" i="1"/>
  <c r="N3529" i="1"/>
  <c r="N3530" i="1"/>
  <c r="N3531" i="1"/>
  <c r="N3532" i="1"/>
  <c r="N3533" i="1"/>
  <c r="N3534" i="1"/>
  <c r="N3535" i="1"/>
  <c r="N3536" i="1"/>
  <c r="N3537" i="1"/>
  <c r="P3537" i="1" s="1"/>
  <c r="N3538" i="1"/>
  <c r="P3538" i="1" s="1"/>
  <c r="N3539" i="1"/>
  <c r="P3539" i="1" s="1"/>
  <c r="N3540" i="1"/>
  <c r="N3541" i="1"/>
  <c r="N3542" i="1"/>
  <c r="N3543" i="1"/>
  <c r="N3544" i="1"/>
  <c r="N3545" i="1"/>
  <c r="N3546" i="1"/>
  <c r="N3547" i="1"/>
  <c r="N3548" i="1"/>
  <c r="N3549" i="1"/>
  <c r="P3549" i="1" s="1"/>
  <c r="N3550" i="1"/>
  <c r="N3551" i="1"/>
  <c r="P3551" i="1" s="1"/>
  <c r="N3552" i="1"/>
  <c r="P3552" i="1" s="1"/>
  <c r="N3553" i="1"/>
  <c r="N3554" i="1"/>
  <c r="N3555" i="1"/>
  <c r="N3556" i="1"/>
  <c r="N3557" i="1"/>
  <c r="N3558" i="1"/>
  <c r="P3558" i="1" s="1"/>
  <c r="N3559" i="1"/>
  <c r="N3560" i="1"/>
  <c r="N3561" i="1"/>
  <c r="P3561" i="1" s="1"/>
  <c r="N3562" i="1"/>
  <c r="P3562" i="1" s="1"/>
  <c r="N3563" i="1"/>
  <c r="P3563" i="1" s="1"/>
  <c r="N3564" i="1"/>
  <c r="P3564" i="1" s="1"/>
  <c r="N3565" i="1"/>
  <c r="N3566" i="1"/>
  <c r="N3567" i="1"/>
  <c r="N3568" i="1"/>
  <c r="N3569" i="1"/>
  <c r="N3570" i="1"/>
  <c r="N3571" i="1"/>
  <c r="N3572" i="1"/>
  <c r="N3573" i="1"/>
  <c r="P3573" i="1" s="1"/>
  <c r="N3574" i="1"/>
  <c r="P3574" i="1" s="1"/>
  <c r="N3575" i="1"/>
  <c r="P3575" i="1" s="1"/>
  <c r="N3576" i="1"/>
  <c r="N3577" i="1"/>
  <c r="N3578" i="1"/>
  <c r="N3579" i="1"/>
  <c r="N3580" i="1"/>
  <c r="N3581" i="1"/>
  <c r="N3582" i="1"/>
  <c r="N3583" i="1"/>
  <c r="N3584" i="1"/>
  <c r="N3585" i="1"/>
  <c r="P3585" i="1" s="1"/>
  <c r="N3586" i="1"/>
  <c r="P3586" i="1" s="1"/>
  <c r="N3587" i="1"/>
  <c r="P3587" i="1" s="1"/>
  <c r="N3588" i="1"/>
  <c r="P3588" i="1" s="1"/>
  <c r="N3589" i="1"/>
  <c r="N3590" i="1"/>
  <c r="N3591" i="1"/>
  <c r="N3592" i="1"/>
  <c r="N3593" i="1"/>
  <c r="N3594" i="1"/>
  <c r="N3595" i="1"/>
  <c r="N3596" i="1"/>
  <c r="N3597" i="1"/>
  <c r="P3597" i="1" s="1"/>
  <c r="N3598" i="1"/>
  <c r="P3598" i="1" s="1"/>
  <c r="N3599" i="1"/>
  <c r="P3599" i="1" s="1"/>
  <c r="N3600" i="1"/>
  <c r="N3601" i="1"/>
  <c r="N3602" i="1"/>
  <c r="N3603" i="1"/>
  <c r="N3604" i="1"/>
  <c r="N3605" i="1"/>
  <c r="N3606" i="1"/>
  <c r="N3607" i="1"/>
  <c r="N3608" i="1"/>
  <c r="N3609" i="1"/>
  <c r="P3609" i="1" s="1"/>
  <c r="N3610" i="1"/>
  <c r="P3610" i="1" s="1"/>
  <c r="N3611" i="1"/>
  <c r="P3611" i="1" s="1"/>
  <c r="N3612" i="1"/>
  <c r="P3612" i="1" s="1"/>
  <c r="N3613" i="1"/>
  <c r="N3614" i="1"/>
  <c r="N3615" i="1"/>
  <c r="N3616" i="1"/>
  <c r="N3617" i="1"/>
  <c r="N3618" i="1"/>
  <c r="P3618" i="1" s="1"/>
  <c r="N3619" i="1"/>
  <c r="N3620" i="1"/>
  <c r="N3621" i="1"/>
  <c r="P3621" i="1" s="1"/>
  <c r="N3622" i="1"/>
  <c r="P3622" i="1" s="1"/>
  <c r="N3623" i="1"/>
  <c r="N3624" i="1"/>
  <c r="N3625" i="1"/>
  <c r="N3626" i="1"/>
  <c r="N3627" i="1"/>
  <c r="N3628" i="1"/>
  <c r="N3629" i="1"/>
  <c r="N3630" i="1"/>
  <c r="N3631" i="1"/>
  <c r="N3632" i="1"/>
  <c r="N3633" i="1"/>
  <c r="P3633" i="1" s="1"/>
  <c r="N3634" i="1"/>
  <c r="P3634" i="1" s="1"/>
  <c r="N3635" i="1"/>
  <c r="P3635" i="1" s="1"/>
  <c r="N3636" i="1"/>
  <c r="P3636" i="1" s="1"/>
  <c r="N3637" i="1"/>
  <c r="N3638" i="1"/>
  <c r="N3639" i="1"/>
  <c r="N3640" i="1"/>
  <c r="N3641" i="1"/>
  <c r="N3642" i="1"/>
  <c r="N3643" i="1"/>
  <c r="N3644" i="1"/>
  <c r="N3645" i="1"/>
  <c r="P3645" i="1" s="1"/>
  <c r="N3646" i="1"/>
  <c r="P3646" i="1" s="1"/>
  <c r="N3647" i="1"/>
  <c r="P3647" i="1" s="1"/>
  <c r="N3648" i="1"/>
  <c r="P3648" i="1" s="1"/>
  <c r="N3649" i="1"/>
  <c r="N3650" i="1"/>
  <c r="N3651" i="1"/>
  <c r="N3652" i="1"/>
  <c r="N3653" i="1"/>
  <c r="N3654" i="1"/>
  <c r="N3655" i="1"/>
  <c r="N3656" i="1"/>
  <c r="N3657" i="1"/>
  <c r="P3657" i="1" s="1"/>
  <c r="N3658" i="1"/>
  <c r="P3658" i="1" s="1"/>
  <c r="N3659" i="1"/>
  <c r="P3659" i="1" s="1"/>
  <c r="N3660" i="1"/>
  <c r="N3661" i="1"/>
  <c r="N3662" i="1"/>
  <c r="N3663" i="1"/>
  <c r="N3664" i="1"/>
  <c r="N3665" i="1"/>
  <c r="N3666" i="1"/>
  <c r="N3667" i="1"/>
  <c r="N3668" i="1"/>
  <c r="N3669" i="1"/>
  <c r="P3669" i="1" s="1"/>
  <c r="N3670" i="1"/>
  <c r="P3670" i="1" s="1"/>
  <c r="N3671" i="1"/>
  <c r="P3671" i="1" s="1"/>
  <c r="N3672" i="1"/>
  <c r="P3672" i="1" s="1"/>
  <c r="N3673" i="1"/>
  <c r="N3674" i="1"/>
  <c r="N3675" i="1"/>
  <c r="N3676" i="1"/>
  <c r="N3677" i="1"/>
  <c r="N3678" i="1"/>
  <c r="N3679" i="1"/>
  <c r="N3680" i="1"/>
  <c r="N3681" i="1"/>
  <c r="P3681" i="1" s="1"/>
  <c r="N3682" i="1"/>
  <c r="P3682" i="1" s="1"/>
  <c r="N3683" i="1"/>
  <c r="P3683" i="1" s="1"/>
  <c r="N3684" i="1"/>
  <c r="N3685" i="1"/>
  <c r="N3686" i="1"/>
  <c r="N3687" i="1"/>
  <c r="N3688" i="1"/>
  <c r="N3689" i="1"/>
  <c r="N3690" i="1"/>
  <c r="N3691" i="1"/>
  <c r="N3692" i="1"/>
  <c r="N3693" i="1"/>
  <c r="P3693" i="1" s="1"/>
  <c r="N3694" i="1"/>
  <c r="P3694" i="1" s="1"/>
  <c r="N3695" i="1"/>
  <c r="P3695" i="1" s="1"/>
  <c r="N3696" i="1"/>
  <c r="N3697" i="1"/>
  <c r="N3698" i="1"/>
  <c r="N3699" i="1"/>
  <c r="N3700" i="1"/>
  <c r="N3701" i="1"/>
  <c r="N3702" i="1"/>
  <c r="N3703" i="1"/>
  <c r="N3704" i="1"/>
  <c r="N3705" i="1"/>
  <c r="P3705" i="1" s="1"/>
  <c r="N3706" i="1"/>
  <c r="P3706" i="1" s="1"/>
  <c r="N3707" i="1"/>
  <c r="N3708" i="1"/>
  <c r="N3709" i="1"/>
  <c r="P3709" i="1" s="1"/>
  <c r="N3710" i="1"/>
  <c r="N3711" i="1"/>
  <c r="N3712" i="1"/>
  <c r="N3713" i="1"/>
  <c r="N3714" i="1"/>
  <c r="N3715" i="1"/>
  <c r="N3716" i="1"/>
  <c r="N3717" i="1"/>
  <c r="P3717" i="1" s="1"/>
  <c r="N3718" i="1"/>
  <c r="P3718" i="1" s="1"/>
  <c r="N3719" i="1"/>
  <c r="P3719" i="1" s="1"/>
  <c r="N3720" i="1"/>
  <c r="P3720" i="1" s="1"/>
  <c r="N3721" i="1"/>
  <c r="N3722" i="1"/>
  <c r="N3723" i="1"/>
  <c r="N3724" i="1"/>
  <c r="N3725" i="1"/>
  <c r="N3726" i="1"/>
  <c r="N3727" i="1"/>
  <c r="N3728" i="1"/>
  <c r="N3729" i="1"/>
  <c r="P3729" i="1" s="1"/>
  <c r="N3730" i="1"/>
  <c r="N3731" i="1"/>
  <c r="P3731" i="1" s="1"/>
  <c r="N3732" i="1"/>
  <c r="P3732" i="1" s="1"/>
  <c r="N3733" i="1"/>
  <c r="N3734" i="1"/>
  <c r="N3735" i="1"/>
  <c r="N3736" i="1"/>
  <c r="N3737" i="1"/>
  <c r="N3738" i="1"/>
  <c r="P3738" i="1" s="1"/>
  <c r="N3739" i="1"/>
  <c r="N3740" i="1"/>
  <c r="N3741" i="1"/>
  <c r="P3741" i="1" s="1"/>
  <c r="N3742" i="1"/>
  <c r="P3742" i="1" s="1"/>
  <c r="N3743" i="1"/>
  <c r="P3743" i="1" s="1"/>
  <c r="N3744" i="1"/>
  <c r="N3745" i="1"/>
  <c r="N3746" i="1"/>
  <c r="N3747" i="1"/>
  <c r="N3748" i="1"/>
  <c r="N3749" i="1"/>
  <c r="N3750" i="1"/>
  <c r="N3751" i="1"/>
  <c r="N3752" i="1"/>
  <c r="N3753" i="1"/>
  <c r="P3753" i="1" s="1"/>
  <c r="N3754" i="1"/>
  <c r="P3754" i="1" s="1"/>
  <c r="N3755" i="1"/>
  <c r="P3755" i="1" s="1"/>
  <c r="N3756" i="1"/>
  <c r="P3756" i="1" s="1"/>
  <c r="N3757" i="1"/>
  <c r="N3758" i="1"/>
  <c r="N3759" i="1"/>
  <c r="N3760" i="1"/>
  <c r="N3761" i="1"/>
  <c r="N3762" i="1"/>
  <c r="N3763" i="1"/>
  <c r="N3764" i="1"/>
  <c r="N3765" i="1"/>
  <c r="P3765" i="1" s="1"/>
  <c r="N3766" i="1"/>
  <c r="P3766" i="1" s="1"/>
  <c r="N3767" i="1"/>
  <c r="N3768" i="1"/>
  <c r="P3768" i="1" s="1"/>
  <c r="N3769" i="1"/>
  <c r="N3770" i="1"/>
  <c r="P3770" i="1" s="1"/>
  <c r="N3771" i="1"/>
  <c r="N3772" i="1"/>
  <c r="N3773" i="1"/>
  <c r="N3774" i="1"/>
  <c r="N3775" i="1"/>
  <c r="N3776" i="1"/>
  <c r="N3777" i="1"/>
  <c r="P3777" i="1" s="1"/>
  <c r="N3778" i="1"/>
  <c r="P3778" i="1" s="1"/>
  <c r="N3779" i="1"/>
  <c r="P3779" i="1" s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P3791" i="1" s="1"/>
  <c r="N3792" i="1"/>
  <c r="P3792" i="1" s="1"/>
  <c r="N3793" i="1"/>
  <c r="N3794" i="1"/>
  <c r="N3795" i="1"/>
  <c r="N3796" i="1"/>
  <c r="N3797" i="1"/>
  <c r="N3798" i="1"/>
  <c r="N3799" i="1"/>
  <c r="N3800" i="1"/>
  <c r="N3801" i="1"/>
  <c r="P3801" i="1" s="1"/>
  <c r="N3802" i="1"/>
  <c r="P3802" i="1" s="1"/>
  <c r="N3803" i="1"/>
  <c r="P3803" i="1" s="1"/>
  <c r="N3804" i="1"/>
  <c r="N3805" i="1"/>
  <c r="N3806" i="1"/>
  <c r="N3807" i="1"/>
  <c r="N3808" i="1"/>
  <c r="N3809" i="1"/>
  <c r="N3810" i="1"/>
  <c r="N3811" i="1"/>
  <c r="N3812" i="1"/>
  <c r="N3813" i="1"/>
  <c r="P3813" i="1" s="1"/>
  <c r="N3814" i="1"/>
  <c r="P3814" i="1" s="1"/>
  <c r="N3815" i="1"/>
  <c r="P3815" i="1" s="1"/>
  <c r="N3816" i="1"/>
  <c r="P3816" i="1" s="1"/>
  <c r="N3817" i="1"/>
  <c r="N3818" i="1"/>
  <c r="N3819" i="1"/>
  <c r="N3820" i="1"/>
  <c r="N3821" i="1"/>
  <c r="N3822" i="1"/>
  <c r="N3823" i="1"/>
  <c r="N3824" i="1"/>
  <c r="N3825" i="1"/>
  <c r="P3825" i="1" s="1"/>
  <c r="N3826" i="1"/>
  <c r="P3826" i="1" s="1"/>
  <c r="N3827" i="1"/>
  <c r="N3828" i="1"/>
  <c r="P3828" i="1" s="1"/>
  <c r="N3829" i="1"/>
  <c r="P3829" i="1" s="1"/>
  <c r="N3830" i="1"/>
  <c r="P3830" i="1" s="1"/>
  <c r="N3831" i="1"/>
  <c r="N3832" i="1"/>
  <c r="N3833" i="1"/>
  <c r="N3834" i="1"/>
  <c r="N3835" i="1"/>
  <c r="N3836" i="1"/>
  <c r="N3837" i="1"/>
  <c r="P3837" i="1" s="1"/>
  <c r="N3838" i="1"/>
  <c r="P3838" i="1" s="1"/>
  <c r="N3839" i="1"/>
  <c r="P3839" i="1" s="1"/>
  <c r="N3840" i="1"/>
  <c r="P3840" i="1" s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P3861" i="1" s="1"/>
  <c r="N3862" i="1"/>
  <c r="P3862" i="1" s="1"/>
  <c r="N3863" i="1"/>
  <c r="P3863" i="1" s="1"/>
  <c r="N3864" i="1"/>
  <c r="N3865" i="1"/>
  <c r="P3865" i="1" s="1"/>
  <c r="N3866" i="1"/>
  <c r="N3867" i="1"/>
  <c r="N3868" i="1"/>
  <c r="N3869" i="1"/>
  <c r="N3870" i="1"/>
  <c r="P3870" i="1" s="1"/>
  <c r="N3871" i="1"/>
  <c r="N3872" i="1"/>
  <c r="N3873" i="1"/>
  <c r="P3873" i="1" s="1"/>
  <c r="N3874" i="1"/>
  <c r="P3874" i="1" s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P3886" i="1" s="1"/>
  <c r="N3887" i="1"/>
  <c r="P3887" i="1" s="1"/>
  <c r="N3888" i="1"/>
  <c r="P3888" i="1" s="1"/>
  <c r="N3889" i="1"/>
  <c r="P3889" i="1" s="1"/>
  <c r="N3890" i="1"/>
  <c r="P3890" i="1" s="1"/>
  <c r="N3891" i="1"/>
  <c r="N3892" i="1"/>
  <c r="N3893" i="1"/>
  <c r="N3894" i="1"/>
  <c r="N3895" i="1"/>
  <c r="N3896" i="1"/>
  <c r="N3897" i="1"/>
  <c r="P3897" i="1" s="1"/>
  <c r="N3898" i="1"/>
  <c r="N3899" i="1"/>
  <c r="N3900" i="1"/>
  <c r="P3900" i="1" s="1"/>
  <c r="N3901" i="1"/>
  <c r="N3902" i="1"/>
  <c r="N3903" i="1"/>
  <c r="N3904" i="1"/>
  <c r="N3905" i="1"/>
  <c r="N3906" i="1"/>
  <c r="N3907" i="1"/>
  <c r="N3908" i="1"/>
  <c r="N3909" i="1"/>
  <c r="N3910" i="1"/>
  <c r="P3910" i="1" s="1"/>
  <c r="N3911" i="1"/>
  <c r="P3911" i="1" s="1"/>
  <c r="N3912" i="1"/>
  <c r="N3913" i="1"/>
  <c r="N3914" i="1"/>
  <c r="N3915" i="1"/>
  <c r="N3916" i="1"/>
  <c r="N3917" i="1"/>
  <c r="N3918" i="1"/>
  <c r="N3919" i="1"/>
  <c r="N3920" i="1"/>
  <c r="N3921" i="1"/>
  <c r="P3921" i="1" s="1"/>
  <c r="N3922" i="1"/>
  <c r="P3922" i="1" s="1"/>
  <c r="N3923" i="1"/>
  <c r="N3924" i="1"/>
  <c r="P3924" i="1" s="1"/>
  <c r="N3925" i="1"/>
  <c r="N3926" i="1"/>
  <c r="N3927" i="1"/>
  <c r="N3928" i="1"/>
  <c r="N3929" i="1"/>
  <c r="N3930" i="1"/>
  <c r="N3931" i="1"/>
  <c r="N3932" i="1"/>
  <c r="N3933" i="1"/>
  <c r="P3933" i="1" s="1"/>
  <c r="N3934" i="1"/>
  <c r="P3934" i="1" s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P3946" i="1" s="1"/>
  <c r="N3947" i="1"/>
  <c r="P3947" i="1" s="1"/>
  <c r="N3948" i="1"/>
  <c r="P3948" i="1" s="1"/>
  <c r="N3949" i="1"/>
  <c r="P3949" i="1" s="1"/>
  <c r="N3950" i="1"/>
  <c r="N3951" i="1"/>
  <c r="N3952" i="1"/>
  <c r="N3953" i="1"/>
  <c r="N3954" i="1"/>
  <c r="N3955" i="1"/>
  <c r="N3956" i="1"/>
  <c r="N3957" i="1"/>
  <c r="P3957" i="1" s="1"/>
  <c r="N3958" i="1"/>
  <c r="P3958" i="1" s="1"/>
  <c r="N3959" i="1"/>
  <c r="P3959" i="1" s="1"/>
  <c r="N3960" i="1"/>
  <c r="N3961" i="1"/>
  <c r="N3962" i="1"/>
  <c r="N3963" i="1"/>
  <c r="N3964" i="1"/>
  <c r="N3965" i="1"/>
  <c r="N3966" i="1"/>
  <c r="N3967" i="1"/>
  <c r="N3968" i="1"/>
  <c r="N3969" i="1"/>
  <c r="P3969" i="1" s="1"/>
  <c r="N3970" i="1"/>
  <c r="P3970" i="1" s="1"/>
  <c r="N3971" i="1"/>
  <c r="P3971" i="1" s="1"/>
  <c r="N3972" i="1"/>
  <c r="P3972" i="1" s="1"/>
  <c r="N3973" i="1"/>
  <c r="N3974" i="1"/>
  <c r="N3975" i="1"/>
  <c r="N3976" i="1"/>
  <c r="N3977" i="1"/>
  <c r="N3978" i="1"/>
  <c r="N3979" i="1"/>
  <c r="N3980" i="1"/>
  <c r="N3981" i="1"/>
  <c r="P3981" i="1" s="1"/>
  <c r="N3982" i="1"/>
  <c r="P3982" i="1" s="1"/>
  <c r="N3983" i="1"/>
  <c r="P3983" i="1" s="1"/>
  <c r="N3984" i="1"/>
  <c r="N3985" i="1"/>
  <c r="P3985" i="1" s="1"/>
  <c r="N3986" i="1"/>
  <c r="P3986" i="1" s="1"/>
  <c r="N3987" i="1"/>
  <c r="N3988" i="1"/>
  <c r="N3989" i="1"/>
  <c r="N3990" i="1"/>
  <c r="P3990" i="1" s="1"/>
  <c r="N3991" i="1"/>
  <c r="N3992" i="1"/>
  <c r="N3993" i="1"/>
  <c r="P3993" i="1" s="1"/>
  <c r="N3994" i="1"/>
  <c r="P3994" i="1" s="1"/>
  <c r="N3995" i="1"/>
  <c r="P3995" i="1" s="1"/>
  <c r="N3996" i="1"/>
  <c r="P3996" i="1" s="1"/>
  <c r="N3997" i="1"/>
  <c r="N3998" i="1"/>
  <c r="N3999" i="1"/>
  <c r="N4000" i="1"/>
  <c r="N4001" i="1"/>
  <c r="N4002" i="1"/>
  <c r="N4003" i="1"/>
  <c r="N4004" i="1"/>
  <c r="N4005" i="1"/>
  <c r="N4006" i="1"/>
  <c r="R4006" i="1" s="1"/>
  <c r="N4007" i="1"/>
  <c r="N4008" i="1"/>
  <c r="R4008" i="1" s="1"/>
  <c r="N4009" i="1"/>
  <c r="P4009" i="1" s="1"/>
  <c r="N4010" i="1"/>
  <c r="N4011" i="1"/>
  <c r="N4012" i="1"/>
  <c r="N4013" i="1"/>
  <c r="N4014" i="1"/>
  <c r="P4014" i="1" s="1"/>
  <c r="N4015" i="1"/>
  <c r="N4016" i="1"/>
  <c r="N4017" i="1"/>
  <c r="P4017" i="1" s="1"/>
  <c r="N4018" i="1"/>
  <c r="P4018" i="1" s="1"/>
  <c r="N4019" i="1"/>
  <c r="P4019" i="1" s="1"/>
  <c r="N4020" i="1"/>
  <c r="P4020" i="1" s="1"/>
  <c r="N4021" i="1"/>
  <c r="N4022" i="1"/>
  <c r="N4023" i="1"/>
  <c r="N4024" i="1"/>
  <c r="N4025" i="1"/>
  <c r="N4026" i="1"/>
  <c r="N4027" i="1"/>
  <c r="N4028" i="1"/>
  <c r="N4029" i="1"/>
  <c r="P4029" i="1" s="1"/>
  <c r="N4030" i="1"/>
  <c r="P4030" i="1" s="1"/>
  <c r="N4031" i="1"/>
  <c r="P4031" i="1" s="1"/>
  <c r="N4032" i="1"/>
  <c r="N4033" i="1"/>
  <c r="N4034" i="1"/>
  <c r="N4035" i="1"/>
  <c r="N4036" i="1"/>
  <c r="N4037" i="1"/>
  <c r="N4038" i="1"/>
  <c r="N4039" i="1"/>
  <c r="N4040" i="1"/>
  <c r="N4041" i="1"/>
  <c r="P4041" i="1" s="1"/>
  <c r="N4042" i="1"/>
  <c r="P4042" i="1" s="1"/>
  <c r="N4043" i="1"/>
  <c r="P4043" i="1" s="1"/>
  <c r="N4044" i="1"/>
  <c r="P4044" i="1" s="1"/>
  <c r="N4045" i="1"/>
  <c r="N4046" i="1"/>
  <c r="P4046" i="1" s="1"/>
  <c r="N4047" i="1"/>
  <c r="N4048" i="1"/>
  <c r="N4049" i="1"/>
  <c r="N4050" i="1"/>
  <c r="P4050" i="1" s="1"/>
  <c r="N4051" i="1"/>
  <c r="N4052" i="1"/>
  <c r="N4053" i="1"/>
  <c r="P4053" i="1" s="1"/>
  <c r="N4054" i="1"/>
  <c r="P4054" i="1" s="1"/>
  <c r="N4055" i="1"/>
  <c r="P4055" i="1" s="1"/>
  <c r="N4056" i="1"/>
  <c r="P4056" i="1" s="1"/>
  <c r="N4057" i="1"/>
  <c r="N4058" i="1"/>
  <c r="N4059" i="1"/>
  <c r="N4060" i="1"/>
  <c r="N4061" i="1"/>
  <c r="N4062" i="1"/>
  <c r="N4063" i="1"/>
  <c r="N4064" i="1"/>
  <c r="N4065" i="1"/>
  <c r="P4065" i="1" s="1"/>
  <c r="N4066" i="1"/>
  <c r="R4066" i="1" s="1"/>
  <c r="N4067" i="1"/>
  <c r="N4068" i="1"/>
  <c r="N4069" i="1"/>
  <c r="N4070" i="1"/>
  <c r="N4071" i="1"/>
  <c r="N4072" i="1"/>
  <c r="N4073" i="1"/>
  <c r="N4074" i="1"/>
  <c r="P4074" i="1" s="1"/>
  <c r="N4075" i="1"/>
  <c r="N4076" i="1"/>
  <c r="N4077" i="1"/>
  <c r="P4077" i="1" s="1"/>
  <c r="N4078" i="1"/>
  <c r="P4078" i="1" s="1"/>
  <c r="N4079" i="1"/>
  <c r="P4079" i="1" s="1"/>
  <c r="N4080" i="1"/>
  <c r="N4081" i="1"/>
  <c r="N4082" i="1"/>
  <c r="N4083" i="1"/>
  <c r="N4084" i="1"/>
  <c r="N4085" i="1"/>
  <c r="N4086" i="1"/>
  <c r="N4087" i="1"/>
  <c r="N4088" i="1"/>
  <c r="N4089" i="1"/>
  <c r="P4089" i="1" s="1"/>
  <c r="N4090" i="1"/>
  <c r="P4090" i="1" s="1"/>
  <c r="N4091" i="1"/>
  <c r="P4091" i="1" s="1"/>
  <c r="N4092" i="1"/>
  <c r="N4093" i="1"/>
  <c r="N4094" i="1"/>
  <c r="N4095" i="1"/>
  <c r="N4096" i="1"/>
  <c r="N4097" i="1"/>
  <c r="N4098" i="1"/>
  <c r="N4099" i="1"/>
  <c r="N4100" i="1"/>
  <c r="N4101" i="1"/>
  <c r="P4101" i="1" s="1"/>
  <c r="N4102" i="1"/>
  <c r="P4102" i="1" s="1"/>
  <c r="N4103" i="1"/>
  <c r="P4103" i="1" s="1"/>
  <c r="N4104" i="1"/>
  <c r="P4104" i="1" s="1"/>
  <c r="N4105" i="1"/>
  <c r="N4106" i="1"/>
  <c r="P4106" i="1" s="1"/>
  <c r="N4107" i="1"/>
  <c r="N4108" i="1"/>
  <c r="N4109" i="1"/>
  <c r="N4110" i="1"/>
  <c r="P4110" i="1" s="1"/>
  <c r="N4111" i="1"/>
  <c r="N4112" i="1"/>
  <c r="N4113" i="1"/>
  <c r="P4113" i="1" s="1"/>
  <c r="N4114" i="1"/>
  <c r="R4114" i="1" s="1"/>
  <c r="N4115" i="1"/>
  <c r="N4116" i="1"/>
  <c r="P4116" i="1" s="1"/>
  <c r="N4117" i="1"/>
  <c r="N4118" i="1"/>
  <c r="N4119" i="1"/>
  <c r="N4120" i="1"/>
  <c r="N4121" i="1"/>
  <c r="N4122" i="1"/>
  <c r="N4123" i="1"/>
  <c r="N4124" i="1"/>
  <c r="N4125" i="1"/>
  <c r="P4125" i="1" s="1"/>
  <c r="N4126" i="1"/>
  <c r="P4126" i="1" s="1"/>
  <c r="N4127" i="1"/>
  <c r="P4127" i="1" s="1"/>
  <c r="N4128" i="1"/>
  <c r="P4128" i="1" s="1"/>
  <c r="N4129" i="1"/>
  <c r="N4130" i="1"/>
  <c r="N4131" i="1"/>
  <c r="N4132" i="1"/>
  <c r="N4133" i="1"/>
  <c r="N4134" i="1"/>
  <c r="N4135" i="1"/>
  <c r="N4136" i="1"/>
  <c r="N4137" i="1"/>
  <c r="P4137" i="1" s="1"/>
  <c r="N4138" i="1"/>
  <c r="P4138" i="1" s="1"/>
  <c r="N4139" i="1"/>
  <c r="P4139" i="1" s="1"/>
  <c r="N4140" i="1"/>
  <c r="N4141" i="1"/>
  <c r="N4142" i="1"/>
  <c r="N4143" i="1"/>
  <c r="N4144" i="1"/>
  <c r="N4145" i="1"/>
  <c r="N4146" i="1"/>
  <c r="N4147" i="1"/>
  <c r="N4148" i="1"/>
  <c r="N4149" i="1"/>
  <c r="P4149" i="1" s="1"/>
  <c r="N4150" i="1"/>
  <c r="P4150" i="1" s="1"/>
  <c r="N4151" i="1"/>
  <c r="P4151" i="1" s="1"/>
  <c r="N4152" i="1"/>
  <c r="P4152" i="1" s="1"/>
  <c r="N4153" i="1"/>
  <c r="N4154" i="1"/>
  <c r="N4155" i="1"/>
  <c r="N4156" i="1"/>
  <c r="N4157" i="1"/>
  <c r="N4158" i="1"/>
  <c r="N4159" i="1"/>
  <c r="N4160" i="1"/>
  <c r="N4161" i="1"/>
  <c r="P4161" i="1" s="1"/>
  <c r="N4162" i="1"/>
  <c r="P4162" i="1" s="1"/>
  <c r="N4163" i="1"/>
  <c r="P4163" i="1" s="1"/>
  <c r="N4164" i="1"/>
  <c r="N4165" i="1"/>
  <c r="N4166" i="1"/>
  <c r="P4166" i="1" s="1"/>
  <c r="N4167" i="1"/>
  <c r="N4168" i="1"/>
  <c r="N4169" i="1"/>
  <c r="N4170" i="1"/>
  <c r="N4171" i="1"/>
  <c r="N4172" i="1"/>
  <c r="N4173" i="1"/>
  <c r="P4173" i="1" s="1"/>
  <c r="N4174" i="1"/>
  <c r="P4174" i="1" s="1"/>
  <c r="N4175" i="1"/>
  <c r="P4175" i="1" s="1"/>
  <c r="N4176" i="1"/>
  <c r="P4176" i="1" s="1"/>
  <c r="N4177" i="1"/>
  <c r="N4178" i="1"/>
  <c r="N4179" i="1"/>
  <c r="N4180" i="1"/>
  <c r="N4181" i="1"/>
  <c r="N4182" i="1"/>
  <c r="N4183" i="1"/>
  <c r="N4184" i="1"/>
  <c r="N4185" i="1"/>
  <c r="P4185" i="1" s="1"/>
  <c r="N4186" i="1"/>
  <c r="P4186" i="1" s="1"/>
  <c r="N4187" i="1"/>
  <c r="P4187" i="1" s="1"/>
  <c r="N4188" i="1"/>
  <c r="P4188" i="1" s="1"/>
  <c r="N4189" i="1"/>
  <c r="N4190" i="1"/>
  <c r="N4191" i="1"/>
  <c r="N4192" i="1"/>
  <c r="N4193" i="1"/>
  <c r="N4194" i="1"/>
  <c r="N4195" i="1"/>
  <c r="N4196" i="1"/>
  <c r="N4197" i="1"/>
  <c r="P4197" i="1" s="1"/>
  <c r="N4198" i="1"/>
  <c r="P4198" i="1" s="1"/>
  <c r="N4199" i="1"/>
  <c r="P4199" i="1" s="1"/>
  <c r="N4200" i="1"/>
  <c r="N4201" i="1"/>
  <c r="N4202" i="1"/>
  <c r="N4203" i="1"/>
  <c r="N4204" i="1"/>
  <c r="N4205" i="1"/>
  <c r="N4206" i="1"/>
  <c r="N4207" i="1"/>
  <c r="N4208" i="1"/>
  <c r="N4209" i="1"/>
  <c r="P4209" i="1" s="1"/>
  <c r="N4210" i="1"/>
  <c r="P4210" i="1" s="1"/>
  <c r="N4211" i="1"/>
  <c r="P4211" i="1" s="1"/>
  <c r="N4212" i="1"/>
  <c r="P4212" i="1" s="1"/>
  <c r="N4213" i="1"/>
  <c r="N4214" i="1"/>
  <c r="N4215" i="1"/>
  <c r="N4216" i="1"/>
  <c r="N4217" i="1"/>
  <c r="N4218" i="1"/>
  <c r="N4219" i="1"/>
  <c r="N4220" i="1"/>
  <c r="N4221" i="1"/>
  <c r="P4221" i="1" s="1"/>
  <c r="N4222" i="1"/>
  <c r="P4222" i="1" s="1"/>
  <c r="N4223" i="1"/>
  <c r="P4223" i="1" s="1"/>
  <c r="N4224" i="1"/>
  <c r="P4224" i="1" s="1"/>
  <c r="N4225" i="1"/>
  <c r="N4226" i="1"/>
  <c r="N4227" i="1"/>
  <c r="N4228" i="1"/>
  <c r="N4229" i="1"/>
  <c r="N4230" i="1"/>
  <c r="P4230" i="1" s="1"/>
  <c r="N4231" i="1"/>
  <c r="N4232" i="1"/>
  <c r="N4233" i="1"/>
  <c r="P4233" i="1" s="1"/>
  <c r="N4234" i="1"/>
  <c r="P4234" i="1" s="1"/>
  <c r="N4235" i="1"/>
  <c r="P4235" i="1" s="1"/>
  <c r="N4236" i="1"/>
  <c r="N4237" i="1"/>
  <c r="N4238" i="1"/>
  <c r="N4239" i="1"/>
  <c r="N4240" i="1"/>
  <c r="N4241" i="1"/>
  <c r="N4242" i="1"/>
  <c r="N4243" i="1"/>
  <c r="N4244" i="1"/>
  <c r="N4245" i="1"/>
  <c r="P4245" i="1" s="1"/>
  <c r="N4246" i="1"/>
  <c r="P4246" i="1" s="1"/>
  <c r="N4247" i="1"/>
  <c r="P4247" i="1" s="1"/>
  <c r="N4248" i="1"/>
  <c r="N4249" i="1"/>
  <c r="N4250" i="1"/>
  <c r="N4251" i="1"/>
  <c r="N4252" i="1"/>
  <c r="N4253" i="1"/>
  <c r="N4254" i="1"/>
  <c r="N4255" i="1"/>
  <c r="N4256" i="1"/>
  <c r="N4257" i="1"/>
  <c r="P4257" i="1" s="1"/>
  <c r="N4258" i="1"/>
  <c r="P4258" i="1" s="1"/>
  <c r="N4259" i="1"/>
  <c r="P4259" i="1" s="1"/>
  <c r="N4260" i="1"/>
  <c r="P4260" i="1" s="1"/>
  <c r="N4261" i="1"/>
  <c r="N4262" i="1"/>
  <c r="N4263" i="1"/>
  <c r="N4264" i="1"/>
  <c r="N4265" i="1"/>
  <c r="N4266" i="1"/>
  <c r="N4267" i="1"/>
  <c r="N4268" i="1"/>
  <c r="N4269" i="1"/>
  <c r="P4269" i="1" s="1"/>
  <c r="N4270" i="1"/>
  <c r="P4270" i="1" s="1"/>
  <c r="N2" i="1"/>
  <c r="X3" i="1"/>
  <c r="X4" i="1" s="1"/>
  <c r="R2448" i="1" l="1"/>
  <c r="P2448" i="1"/>
  <c r="R4115" i="1"/>
  <c r="P4115" i="1"/>
  <c r="P4067" i="1"/>
  <c r="R4067" i="1"/>
  <c r="R3923" i="1"/>
  <c r="P3923" i="1"/>
  <c r="P3155" i="1"/>
  <c r="R3155" i="1"/>
  <c r="R2291" i="1"/>
  <c r="P2291" i="1"/>
  <c r="P3500" i="1"/>
  <c r="P3763" i="1"/>
  <c r="P2587" i="1"/>
  <c r="R3264" i="1"/>
  <c r="P4231" i="1"/>
  <c r="P4195" i="1"/>
  <c r="P4171" i="1"/>
  <c r="P4147" i="1"/>
  <c r="P4099" i="1"/>
  <c r="P4075" i="1"/>
  <c r="P4051" i="1"/>
  <c r="P3931" i="1"/>
  <c r="P3871" i="1"/>
  <c r="P3679" i="1"/>
  <c r="P3619" i="1"/>
  <c r="P3523" i="1"/>
  <c r="P3499" i="1"/>
  <c r="P3475" i="1"/>
  <c r="P3463" i="1"/>
  <c r="P3403" i="1"/>
  <c r="P3379" i="1"/>
  <c r="P3343" i="1"/>
  <c r="P3319" i="1"/>
  <c r="P3259" i="1"/>
  <c r="P3199" i="1"/>
  <c r="P3043" i="1"/>
  <c r="P3007" i="1"/>
  <c r="P2899" i="1"/>
  <c r="P2803" i="1"/>
  <c r="P2731" i="1"/>
  <c r="P2719" i="1"/>
  <c r="P2671" i="1"/>
  <c r="P2575" i="1"/>
  <c r="P2539" i="1"/>
  <c r="P2467" i="1"/>
  <c r="P2431" i="1"/>
  <c r="P2383" i="1"/>
  <c r="P2311" i="1"/>
  <c r="P2203" i="1"/>
  <c r="P2155" i="1"/>
  <c r="P2071" i="1"/>
  <c r="P2047" i="1"/>
  <c r="P1939" i="1"/>
  <c r="P1915" i="1"/>
  <c r="P1843" i="1"/>
  <c r="P1783" i="1"/>
  <c r="P1735" i="1"/>
  <c r="P1711" i="1"/>
  <c r="P1579" i="1"/>
  <c r="P1531" i="1"/>
  <c r="P1507" i="1"/>
  <c r="P1495" i="1"/>
  <c r="P1459" i="1"/>
  <c r="P1423" i="1"/>
  <c r="P1351" i="1"/>
  <c r="P1291" i="1"/>
  <c r="P1219" i="1"/>
  <c r="P1099" i="1"/>
  <c r="P1063" i="1"/>
  <c r="P979" i="1"/>
  <c r="P931" i="1"/>
  <c r="P775" i="1"/>
  <c r="P751" i="1"/>
  <c r="P739" i="1"/>
  <c r="P631" i="1"/>
  <c r="P559" i="1"/>
  <c r="P511" i="1"/>
  <c r="P427" i="1"/>
  <c r="P319" i="1"/>
  <c r="P235" i="1"/>
  <c r="P187" i="1"/>
  <c r="P163" i="1"/>
  <c r="P151" i="1"/>
  <c r="P127" i="1"/>
  <c r="P115" i="1"/>
  <c r="P3667" i="1"/>
  <c r="P19" i="1"/>
  <c r="R4236" i="1"/>
  <c r="P4236" i="1"/>
  <c r="R4092" i="1"/>
  <c r="P4092" i="1"/>
  <c r="P4068" i="1"/>
  <c r="R4068" i="1"/>
  <c r="R3984" i="1"/>
  <c r="P3984" i="1"/>
  <c r="P3960" i="1"/>
  <c r="R3960" i="1"/>
  <c r="R3936" i="1"/>
  <c r="P3936" i="1"/>
  <c r="P3912" i="1"/>
  <c r="R3912" i="1"/>
  <c r="R3876" i="1"/>
  <c r="P3876" i="1"/>
  <c r="R3852" i="1"/>
  <c r="P3852" i="1"/>
  <c r="R3804" i="1"/>
  <c r="P3804" i="1"/>
  <c r="P3780" i="1"/>
  <c r="R3780" i="1"/>
  <c r="P3696" i="1"/>
  <c r="R3696" i="1"/>
  <c r="P3624" i="1"/>
  <c r="R3624" i="1"/>
  <c r="R3600" i="1"/>
  <c r="P3600" i="1"/>
  <c r="R3576" i="1"/>
  <c r="P3576" i="1"/>
  <c r="R3528" i="1"/>
  <c r="P3528" i="1"/>
  <c r="R3504" i="1"/>
  <c r="P3504" i="1"/>
  <c r="P3480" i="1"/>
  <c r="R3480" i="1"/>
  <c r="R3420" i="1"/>
  <c r="P3420" i="1"/>
  <c r="P3336" i="1"/>
  <c r="R3336" i="1"/>
  <c r="P3192" i="1"/>
  <c r="R3192" i="1"/>
  <c r="P3168" i="1"/>
  <c r="R3168" i="1"/>
  <c r="P3120" i="1"/>
  <c r="R3120" i="1"/>
  <c r="R3072" i="1"/>
  <c r="P3072" i="1"/>
  <c r="P3048" i="1"/>
  <c r="R3048" i="1"/>
  <c r="R3000" i="1"/>
  <c r="P3000" i="1"/>
  <c r="P2976" i="1"/>
  <c r="R2976" i="1"/>
  <c r="P2928" i="1"/>
  <c r="R2928" i="1"/>
  <c r="P2904" i="1"/>
  <c r="R2904" i="1"/>
  <c r="R2808" i="1"/>
  <c r="P2808" i="1"/>
  <c r="P2664" i="1"/>
  <c r="R2664" i="1"/>
  <c r="R2640" i="1"/>
  <c r="P2640" i="1"/>
  <c r="P2592" i="1"/>
  <c r="R2592" i="1"/>
  <c r="R2484" i="1"/>
  <c r="P2484" i="1"/>
  <c r="P2436" i="1"/>
  <c r="R2436" i="1"/>
  <c r="R2232" i="1"/>
  <c r="P2232" i="1"/>
  <c r="P2136" i="1"/>
  <c r="R2136" i="1"/>
  <c r="R2088" i="1"/>
  <c r="P2088" i="1"/>
  <c r="R1980" i="1"/>
  <c r="P1980" i="1"/>
  <c r="R1956" i="1"/>
  <c r="P1956" i="1"/>
  <c r="R1872" i="1"/>
  <c r="P1872" i="1"/>
  <c r="P1788" i="1"/>
  <c r="R1788" i="1"/>
  <c r="R1764" i="1"/>
  <c r="P1764" i="1"/>
  <c r="R1692" i="1"/>
  <c r="P1692" i="1"/>
  <c r="R1548" i="1"/>
  <c r="P1548" i="1"/>
  <c r="R1524" i="1"/>
  <c r="P1524" i="1"/>
  <c r="P1392" i="1"/>
  <c r="R1392" i="1"/>
  <c r="P1200" i="1"/>
  <c r="R1200" i="1"/>
  <c r="P1176" i="1"/>
  <c r="R1176" i="1"/>
  <c r="R1152" i="1"/>
  <c r="P1152" i="1"/>
  <c r="P1128" i="1"/>
  <c r="R1128" i="1"/>
  <c r="P1044" i="1"/>
  <c r="R1044" i="1"/>
  <c r="R3944" i="1"/>
  <c r="P3944" i="1"/>
  <c r="R3908" i="1"/>
  <c r="P3908" i="1"/>
  <c r="R3332" i="1"/>
  <c r="P3332" i="1"/>
  <c r="R3272" i="1"/>
  <c r="P3272" i="1"/>
  <c r="R3176" i="1"/>
  <c r="P3176" i="1"/>
  <c r="R2780" i="1"/>
  <c r="P2780" i="1"/>
  <c r="R2648" i="1"/>
  <c r="P2648" i="1"/>
  <c r="R2252" i="1"/>
  <c r="P2252" i="1"/>
  <c r="P4007" i="1"/>
  <c r="R4007" i="1"/>
  <c r="P3935" i="1"/>
  <c r="R3935" i="1"/>
  <c r="P3899" i="1"/>
  <c r="R3899" i="1"/>
  <c r="P3827" i="1"/>
  <c r="R3827" i="1"/>
  <c r="R3707" i="1"/>
  <c r="P3707" i="1"/>
  <c r="P3467" i="1"/>
  <c r="R3467" i="1"/>
  <c r="R3419" i="1"/>
  <c r="P3419" i="1"/>
  <c r="P3047" i="1"/>
  <c r="R3047" i="1"/>
  <c r="P2963" i="1"/>
  <c r="R2963" i="1"/>
  <c r="R2939" i="1"/>
  <c r="P2939" i="1"/>
  <c r="P2675" i="1"/>
  <c r="R2675" i="1"/>
  <c r="P2471" i="1"/>
  <c r="R2471" i="1"/>
  <c r="R2339" i="1"/>
  <c r="P2339" i="1"/>
  <c r="P2135" i="1"/>
  <c r="R2135" i="1"/>
  <c r="R2111" i="1"/>
  <c r="P2111" i="1"/>
  <c r="R2051" i="1"/>
  <c r="P2051" i="1"/>
  <c r="R1955" i="1"/>
  <c r="P1955" i="1"/>
  <c r="P1907" i="1"/>
  <c r="R1907" i="1"/>
  <c r="R1811" i="1"/>
  <c r="P1811" i="1"/>
  <c r="P1487" i="1"/>
  <c r="R1487" i="1"/>
  <c r="R1463" i="1"/>
  <c r="P1463" i="1"/>
  <c r="R1391" i="1"/>
  <c r="P1391" i="1"/>
  <c r="P1271" i="1"/>
  <c r="R1271" i="1"/>
  <c r="R1223" i="1"/>
  <c r="P1223" i="1"/>
  <c r="P1091" i="1"/>
  <c r="R1091" i="1"/>
  <c r="P1067" i="1"/>
  <c r="R1067" i="1"/>
  <c r="R1031" i="1"/>
  <c r="P1031" i="1"/>
  <c r="R995" i="1"/>
  <c r="P995" i="1"/>
  <c r="P947" i="1"/>
  <c r="R947" i="1"/>
  <c r="P683" i="1"/>
  <c r="R683" i="1"/>
  <c r="R539" i="1"/>
  <c r="P539" i="1"/>
  <c r="R359" i="1"/>
  <c r="P359" i="1"/>
  <c r="P299" i="1"/>
  <c r="R299" i="1"/>
  <c r="P251" i="1"/>
  <c r="R251" i="1"/>
  <c r="R3295" i="1"/>
  <c r="P3295" i="1"/>
  <c r="R3235" i="1"/>
  <c r="P3235" i="1"/>
  <c r="R2851" i="1"/>
  <c r="P2851" i="1"/>
  <c r="R2779" i="1"/>
  <c r="P2779" i="1"/>
  <c r="R2515" i="1"/>
  <c r="P2515" i="1"/>
  <c r="R2419" i="1"/>
  <c r="P2419" i="1"/>
  <c r="R1963" i="1"/>
  <c r="P1963" i="1"/>
  <c r="R1615" i="1"/>
  <c r="P1615" i="1"/>
  <c r="P4208" i="1"/>
  <c r="P4160" i="1"/>
  <c r="P4136" i="1"/>
  <c r="P4076" i="1"/>
  <c r="P4028" i="1"/>
  <c r="P3932" i="1"/>
  <c r="P3680" i="1"/>
  <c r="P3644" i="1"/>
  <c r="P3548" i="1"/>
  <c r="P3524" i="1"/>
  <c r="P3488" i="1"/>
  <c r="P3404" i="1"/>
  <c r="P3344" i="1"/>
  <c r="P3200" i="1"/>
  <c r="P3044" i="1"/>
  <c r="P2960" i="1"/>
  <c r="P2936" i="1"/>
  <c r="P2804" i="1"/>
  <c r="P2672" i="1"/>
  <c r="P2588" i="1"/>
  <c r="P2540" i="1"/>
  <c r="P2408" i="1"/>
  <c r="P2336" i="1"/>
  <c r="P2312" i="1"/>
  <c r="P2180" i="1"/>
  <c r="P2120" i="1"/>
  <c r="P2048" i="1"/>
  <c r="P1940" i="1"/>
  <c r="R3503" i="1"/>
  <c r="P4159" i="1"/>
  <c r="P3151" i="1"/>
  <c r="P2228" i="1"/>
  <c r="P1003" i="1"/>
  <c r="P691" i="1"/>
  <c r="R3732" i="1"/>
  <c r="R4248" i="1"/>
  <c r="P4248" i="1"/>
  <c r="P4200" i="1"/>
  <c r="R4200" i="1"/>
  <c r="R4164" i="1"/>
  <c r="P4164" i="1"/>
  <c r="P4140" i="1"/>
  <c r="R4140" i="1"/>
  <c r="R4080" i="1"/>
  <c r="P4080" i="1"/>
  <c r="P4032" i="1"/>
  <c r="R4032" i="1"/>
  <c r="R3864" i="1"/>
  <c r="P3864" i="1"/>
  <c r="R3744" i="1"/>
  <c r="P3744" i="1"/>
  <c r="P3708" i="1"/>
  <c r="R3708" i="1"/>
  <c r="R3684" i="1"/>
  <c r="P3684" i="1"/>
  <c r="R3660" i="1"/>
  <c r="P3660" i="1"/>
  <c r="P3540" i="1"/>
  <c r="R3540" i="1"/>
  <c r="R3492" i="1"/>
  <c r="P3492" i="1"/>
  <c r="R3456" i="1"/>
  <c r="P3456" i="1"/>
  <c r="P3084" i="1"/>
  <c r="R3084" i="1"/>
  <c r="R3012" i="1"/>
  <c r="P3012" i="1"/>
  <c r="R2964" i="1"/>
  <c r="P2964" i="1"/>
  <c r="P2868" i="1"/>
  <c r="R2868" i="1"/>
  <c r="R2796" i="1"/>
  <c r="P2796" i="1"/>
  <c r="R2772" i="1"/>
  <c r="P2772" i="1"/>
  <c r="P2580" i="1"/>
  <c r="R2580" i="1"/>
  <c r="R2532" i="1"/>
  <c r="P2532" i="1"/>
  <c r="R2508" i="1"/>
  <c r="P2508" i="1"/>
  <c r="P2400" i="1"/>
  <c r="R2400" i="1"/>
  <c r="P2376" i="1"/>
  <c r="R2376" i="1"/>
  <c r="P2292" i="1"/>
  <c r="R2292" i="1"/>
  <c r="R2268" i="1"/>
  <c r="P2268" i="1"/>
  <c r="P2244" i="1"/>
  <c r="R2244" i="1"/>
  <c r="R2196" i="1"/>
  <c r="P2196" i="1"/>
  <c r="P2100" i="1"/>
  <c r="R2100" i="1"/>
  <c r="P2076" i="1"/>
  <c r="R2076" i="1"/>
  <c r="P1836" i="1"/>
  <c r="R1836" i="1"/>
  <c r="R1812" i="1"/>
  <c r="P1812" i="1"/>
  <c r="P1776" i="1"/>
  <c r="R1776" i="1"/>
  <c r="P1752" i="1"/>
  <c r="R1752" i="1"/>
  <c r="P1728" i="1"/>
  <c r="R1728" i="1"/>
  <c r="R1680" i="1"/>
  <c r="P1680" i="1"/>
  <c r="R1644" i="1"/>
  <c r="P1644" i="1"/>
  <c r="P1584" i="1"/>
  <c r="R1584" i="1"/>
  <c r="P1560" i="1"/>
  <c r="R1560" i="1"/>
  <c r="R1488" i="1"/>
  <c r="P1488" i="1"/>
  <c r="P1464" i="1"/>
  <c r="R1464" i="1"/>
  <c r="R1440" i="1"/>
  <c r="P1440" i="1"/>
  <c r="P1380" i="1"/>
  <c r="R1380" i="1"/>
  <c r="P1356" i="1"/>
  <c r="R1356" i="1"/>
  <c r="P1260" i="1"/>
  <c r="R1260" i="1"/>
  <c r="P1236" i="1"/>
  <c r="R1236" i="1"/>
  <c r="P1092" i="1"/>
  <c r="R1092" i="1"/>
  <c r="R1068" i="1"/>
  <c r="P1068" i="1"/>
  <c r="R3884" i="1"/>
  <c r="P3884" i="1"/>
  <c r="R3848" i="1"/>
  <c r="P3848" i="1"/>
  <c r="R3788" i="1"/>
  <c r="P3788" i="1"/>
  <c r="R3692" i="1"/>
  <c r="P3692" i="1"/>
  <c r="R3236" i="1"/>
  <c r="P3236" i="1"/>
  <c r="R3116" i="1"/>
  <c r="P3116" i="1"/>
  <c r="R2516" i="1"/>
  <c r="P2516" i="1"/>
  <c r="P3824" i="1"/>
  <c r="P2624" i="1"/>
  <c r="P2" i="1"/>
  <c r="R2" i="1"/>
  <c r="P3875" i="1"/>
  <c r="R3875" i="1"/>
  <c r="P3767" i="1"/>
  <c r="R3767" i="1"/>
  <c r="R3623" i="1"/>
  <c r="P3623" i="1"/>
  <c r="P3407" i="1"/>
  <c r="R3407" i="1"/>
  <c r="P3287" i="1"/>
  <c r="R3287" i="1"/>
  <c r="R2867" i="1"/>
  <c r="P2867" i="1"/>
  <c r="R2807" i="1"/>
  <c r="P2807" i="1"/>
  <c r="P2783" i="1"/>
  <c r="R2783" i="1"/>
  <c r="P2663" i="1"/>
  <c r="R2663" i="1"/>
  <c r="P2507" i="1"/>
  <c r="R2507" i="1"/>
  <c r="P2483" i="1"/>
  <c r="R2483" i="1"/>
  <c r="P2435" i="1"/>
  <c r="R2435" i="1"/>
  <c r="R2423" i="1"/>
  <c r="P2423" i="1"/>
  <c r="P2399" i="1"/>
  <c r="R2399" i="1"/>
  <c r="P2375" i="1"/>
  <c r="R2375" i="1"/>
  <c r="P2243" i="1"/>
  <c r="R2243" i="1"/>
  <c r="P2171" i="1"/>
  <c r="R2171" i="1"/>
  <c r="P2123" i="1"/>
  <c r="R2123" i="1"/>
  <c r="R2087" i="1"/>
  <c r="P2087" i="1"/>
  <c r="P1883" i="1"/>
  <c r="R1883" i="1"/>
  <c r="R1763" i="1"/>
  <c r="P1763" i="1"/>
  <c r="R1715" i="1"/>
  <c r="P1715" i="1"/>
  <c r="R1691" i="1"/>
  <c r="P1691" i="1"/>
  <c r="R1643" i="1"/>
  <c r="P1643" i="1"/>
  <c r="P1619" i="1"/>
  <c r="R1619" i="1"/>
  <c r="P1499" i="1"/>
  <c r="R1499" i="1"/>
  <c r="P1331" i="1"/>
  <c r="R1331" i="1"/>
  <c r="R1283" i="1"/>
  <c r="P1283" i="1"/>
  <c r="R1235" i="1"/>
  <c r="P1235" i="1"/>
  <c r="P1199" i="1"/>
  <c r="R1199" i="1"/>
  <c r="P1127" i="1"/>
  <c r="R1127" i="1"/>
  <c r="P1019" i="1"/>
  <c r="R1019" i="1"/>
  <c r="R959" i="1"/>
  <c r="P959" i="1"/>
  <c r="R935" i="1"/>
  <c r="P935" i="1"/>
  <c r="P899" i="1"/>
  <c r="R899" i="1"/>
  <c r="P875" i="1"/>
  <c r="R875" i="1"/>
  <c r="P671" i="1"/>
  <c r="R671" i="1"/>
  <c r="P647" i="1"/>
  <c r="R647" i="1"/>
  <c r="P479" i="1"/>
  <c r="R479" i="1"/>
  <c r="R455" i="1"/>
  <c r="P455" i="1"/>
  <c r="P287" i="1"/>
  <c r="R287" i="1"/>
  <c r="R275" i="1"/>
  <c r="P275" i="1"/>
  <c r="R215" i="1"/>
  <c r="P215" i="1"/>
  <c r="R131" i="1"/>
  <c r="P131" i="1"/>
  <c r="R83" i="1"/>
  <c r="P83" i="1"/>
  <c r="R4243" i="1"/>
  <c r="P4243" i="1"/>
  <c r="R3967" i="1"/>
  <c r="P3967" i="1"/>
  <c r="R3907" i="1"/>
  <c r="P3907" i="1"/>
  <c r="R3787" i="1"/>
  <c r="P3787" i="1"/>
  <c r="R3751" i="1"/>
  <c r="P3751" i="1"/>
  <c r="R3727" i="1"/>
  <c r="P3727" i="1"/>
  <c r="R3115" i="1"/>
  <c r="P3115" i="1"/>
  <c r="R2875" i="1"/>
  <c r="P2875" i="1"/>
  <c r="R2743" i="1"/>
  <c r="P2743" i="1"/>
  <c r="R2647" i="1"/>
  <c r="P2647" i="1"/>
  <c r="R2251" i="1"/>
  <c r="P2251" i="1"/>
  <c r="R1759" i="1"/>
  <c r="P1759" i="1"/>
  <c r="R1147" i="1"/>
  <c r="P1147" i="1"/>
  <c r="R955" i="1"/>
  <c r="P955" i="1"/>
  <c r="R847" i="1"/>
  <c r="P847" i="1"/>
  <c r="R799" i="1"/>
  <c r="P799" i="1"/>
  <c r="R715" i="1"/>
  <c r="P715" i="1"/>
  <c r="R607" i="1"/>
  <c r="P607" i="1"/>
  <c r="R487" i="1"/>
  <c r="P487" i="1"/>
  <c r="R367" i="1"/>
  <c r="P367" i="1"/>
  <c r="R295" i="1"/>
  <c r="P295" i="1"/>
  <c r="R55" i="1"/>
  <c r="P55" i="1"/>
  <c r="P3823" i="1"/>
  <c r="P3607" i="1"/>
  <c r="P2984" i="1"/>
  <c r="P2888" i="1"/>
  <c r="P2756" i="1"/>
  <c r="P2096" i="1"/>
  <c r="P2360" i="1"/>
  <c r="P2095" i="1"/>
  <c r="P1627" i="1"/>
  <c r="P1511" i="1"/>
  <c r="P727" i="1"/>
  <c r="P1999" i="1"/>
  <c r="P1303" i="1"/>
  <c r="P4172" i="1"/>
  <c r="P4088" i="1"/>
  <c r="P4052" i="1"/>
  <c r="P4016" i="1"/>
  <c r="P3992" i="1"/>
  <c r="P3956" i="1"/>
  <c r="P3872" i="1"/>
  <c r="P3704" i="1"/>
  <c r="P3608" i="1"/>
  <c r="P3584" i="1"/>
  <c r="P3536" i="1"/>
  <c r="P3476" i="1"/>
  <c r="P3356" i="1"/>
  <c r="P3320" i="1"/>
  <c r="P3152" i="1"/>
  <c r="P3068" i="1"/>
  <c r="P3056" i="1"/>
  <c r="P3032" i="1"/>
  <c r="P3008" i="1"/>
  <c r="P2912" i="1"/>
  <c r="P2828" i="1"/>
  <c r="P2696" i="1"/>
  <c r="P2600" i="1"/>
  <c r="P2576" i="1"/>
  <c r="P2468" i="1"/>
  <c r="P2444" i="1"/>
  <c r="P2384" i="1"/>
  <c r="P2288" i="1"/>
  <c r="P2204" i="1"/>
  <c r="P2156" i="1"/>
  <c r="P2108" i="1"/>
  <c r="P2000" i="1"/>
  <c r="P1916" i="1"/>
  <c r="P3487" i="1"/>
  <c r="P3055" i="1"/>
  <c r="P1375" i="1"/>
  <c r="P499" i="1"/>
  <c r="R599" i="1"/>
  <c r="P2227" i="1"/>
  <c r="P1339" i="1"/>
  <c r="P3286" i="1"/>
  <c r="R3286" i="1"/>
  <c r="P2470" i="1"/>
  <c r="R2470" i="1"/>
  <c r="P4066" i="1"/>
  <c r="P3822" i="1"/>
  <c r="P3210" i="1"/>
  <c r="P2982" i="1"/>
  <c r="P2886" i="1"/>
  <c r="P2094" i="1"/>
  <c r="P1830" i="1"/>
  <c r="P1266" i="1"/>
  <c r="P1074" i="1"/>
  <c r="P258" i="1"/>
  <c r="R4222" i="1"/>
  <c r="R3406" i="1"/>
  <c r="R2998" i="1"/>
  <c r="P2121" i="1"/>
  <c r="R2121" i="1"/>
  <c r="R2097" i="1"/>
  <c r="P2097" i="1"/>
  <c r="R2085" i="1"/>
  <c r="P2085" i="1"/>
  <c r="P1857" i="1"/>
  <c r="R1857" i="1"/>
  <c r="R1773" i="1"/>
  <c r="P1773" i="1"/>
  <c r="R1737" i="1"/>
  <c r="P1737" i="1"/>
  <c r="R1689" i="1"/>
  <c r="P1689" i="1"/>
  <c r="P1653" i="1"/>
  <c r="R1653" i="1"/>
  <c r="P1497" i="1"/>
  <c r="R1497" i="1"/>
  <c r="R1473" i="1"/>
  <c r="P1473" i="1"/>
  <c r="P1425" i="1"/>
  <c r="R1425" i="1"/>
  <c r="R1389" i="1"/>
  <c r="P1389" i="1"/>
  <c r="R1377" i="1"/>
  <c r="P1377" i="1"/>
  <c r="R1353" i="1"/>
  <c r="P1353" i="1"/>
  <c r="R1341" i="1"/>
  <c r="P1341" i="1"/>
  <c r="R1329" i="1"/>
  <c r="P1329" i="1"/>
  <c r="P1281" i="1"/>
  <c r="R1281" i="1"/>
  <c r="P1245" i="1"/>
  <c r="R1245" i="1"/>
  <c r="P1077" i="1"/>
  <c r="R1077" i="1"/>
  <c r="R1041" i="1"/>
  <c r="P1041" i="1"/>
  <c r="R1005" i="1"/>
  <c r="P1005" i="1"/>
  <c r="R921" i="1"/>
  <c r="P921" i="1"/>
  <c r="R813" i="1"/>
  <c r="P813" i="1"/>
  <c r="P705" i="1"/>
  <c r="R705" i="1"/>
  <c r="R585" i="1"/>
  <c r="P585" i="1"/>
  <c r="P561" i="1"/>
  <c r="R561" i="1"/>
  <c r="P525" i="1"/>
  <c r="R525" i="1"/>
  <c r="R501" i="1"/>
  <c r="P501" i="1"/>
  <c r="R489" i="1"/>
  <c r="P489" i="1"/>
  <c r="R453" i="1"/>
  <c r="P453" i="1"/>
  <c r="P429" i="1"/>
  <c r="R429" i="1"/>
  <c r="R393" i="1"/>
  <c r="P393" i="1"/>
  <c r="R345" i="1"/>
  <c r="P345" i="1"/>
  <c r="P333" i="1"/>
  <c r="R333" i="1"/>
  <c r="R309" i="1"/>
  <c r="P309" i="1"/>
  <c r="R261" i="1"/>
  <c r="P261" i="1"/>
  <c r="R177" i="1"/>
  <c r="P177" i="1"/>
  <c r="R141" i="1"/>
  <c r="P141" i="1"/>
  <c r="R117" i="1"/>
  <c r="P117" i="1"/>
  <c r="R57" i="1"/>
  <c r="P57" i="1"/>
  <c r="P3630" i="1"/>
  <c r="P3358" i="1"/>
  <c r="P3174" i="1"/>
  <c r="P3138" i="1"/>
  <c r="P2850" i="1"/>
  <c r="P2610" i="1"/>
  <c r="P2025" i="1"/>
  <c r="P1581" i="1"/>
  <c r="P1509" i="1"/>
  <c r="P1401" i="1"/>
  <c r="P1293" i="1"/>
  <c r="P402" i="1"/>
  <c r="P246" i="1"/>
  <c r="P213" i="1"/>
  <c r="P165" i="1"/>
  <c r="P4268" i="1"/>
  <c r="P4256" i="1"/>
  <c r="P4232" i="1"/>
  <c r="P4184" i="1"/>
  <c r="P4148" i="1"/>
  <c r="P4124" i="1"/>
  <c r="P4112" i="1"/>
  <c r="P4064" i="1"/>
  <c r="P4040" i="1"/>
  <c r="P4004" i="1"/>
  <c r="P3968" i="1"/>
  <c r="P3920" i="1"/>
  <c r="P3896" i="1"/>
  <c r="P3860" i="1"/>
  <c r="P3836" i="1"/>
  <c r="P3812" i="1"/>
  <c r="P3776" i="1"/>
  <c r="P3752" i="1"/>
  <c r="P3728" i="1"/>
  <c r="P3668" i="1"/>
  <c r="P3620" i="1"/>
  <c r="P3596" i="1"/>
  <c r="P3560" i="1"/>
  <c r="P3464" i="1"/>
  <c r="P3440" i="1"/>
  <c r="P3428" i="1"/>
  <c r="P3380" i="1"/>
  <c r="P3296" i="1"/>
  <c r="P3260" i="1"/>
  <c r="P3212" i="1"/>
  <c r="P3128" i="1"/>
  <c r="P3092" i="1"/>
  <c r="P3020" i="1"/>
  <c r="P2996" i="1"/>
  <c r="P2972" i="1"/>
  <c r="P2948" i="1"/>
  <c r="P2924" i="1"/>
  <c r="P2900" i="1"/>
  <c r="P2864" i="1"/>
  <c r="P2840" i="1"/>
  <c r="P2792" i="1"/>
  <c r="P2768" i="1"/>
  <c r="P2732" i="1"/>
  <c r="P2708" i="1"/>
  <c r="P2684" i="1"/>
  <c r="P2660" i="1"/>
  <c r="P2636" i="1"/>
  <c r="P2612" i="1"/>
  <c r="P2552" i="1"/>
  <c r="P2504" i="1"/>
  <c r="P2480" i="1"/>
  <c r="P2420" i="1"/>
  <c r="P2396" i="1"/>
  <c r="P2372" i="1"/>
  <c r="P2348" i="1"/>
  <c r="P2324" i="1"/>
  <c r="P2264" i="1"/>
  <c r="P2240" i="1"/>
  <c r="P2192" i="1"/>
  <c r="P2168" i="1"/>
  <c r="P2132" i="1"/>
  <c r="P2084" i="1"/>
  <c r="P2060" i="1"/>
  <c r="P2024" i="1"/>
  <c r="P1988" i="1"/>
  <c r="P1964" i="1"/>
  <c r="P1904" i="1"/>
  <c r="P1880" i="1"/>
  <c r="P1856" i="1"/>
  <c r="P1844" i="1"/>
  <c r="R1820" i="1"/>
  <c r="P1820" i="1"/>
  <c r="R1808" i="1"/>
  <c r="P1808" i="1"/>
  <c r="R1760" i="1"/>
  <c r="P1760" i="1"/>
  <c r="R1748" i="1"/>
  <c r="P1748" i="1"/>
  <c r="R1724" i="1"/>
  <c r="P1724" i="1"/>
  <c r="R1616" i="1"/>
  <c r="P1616" i="1"/>
  <c r="P1556" i="1"/>
  <c r="R1556" i="1"/>
  <c r="R1484" i="1"/>
  <c r="P1484" i="1"/>
  <c r="P1412" i="1"/>
  <c r="R1412" i="1"/>
  <c r="P1364" i="1"/>
  <c r="R1364" i="1"/>
  <c r="R1340" i="1"/>
  <c r="P1340" i="1"/>
  <c r="P1328" i="1"/>
  <c r="R1328" i="1"/>
  <c r="P1268" i="1"/>
  <c r="R1268" i="1"/>
  <c r="P1148" i="1"/>
  <c r="R1148" i="1"/>
  <c r="R1136" i="1"/>
  <c r="P1136" i="1"/>
  <c r="R1088" i="1"/>
  <c r="P1088" i="1"/>
  <c r="R1052" i="1"/>
  <c r="P1052" i="1"/>
  <c r="R1040" i="1"/>
  <c r="P1040" i="1"/>
  <c r="R1016" i="1"/>
  <c r="P1016" i="1"/>
  <c r="R1004" i="1"/>
  <c r="P1004" i="1"/>
  <c r="P980" i="1"/>
  <c r="R980" i="1"/>
  <c r="R944" i="1"/>
  <c r="P944" i="1"/>
  <c r="R896" i="1"/>
  <c r="P896" i="1"/>
  <c r="P836" i="1"/>
  <c r="R836" i="1"/>
  <c r="R824" i="1"/>
  <c r="P824" i="1"/>
  <c r="R788" i="1"/>
  <c r="P788" i="1"/>
  <c r="P680" i="1"/>
  <c r="R680" i="1"/>
  <c r="R656" i="1"/>
  <c r="P656" i="1"/>
  <c r="R548" i="1"/>
  <c r="P548" i="1"/>
  <c r="R512" i="1"/>
  <c r="P512" i="1"/>
  <c r="P500" i="1"/>
  <c r="R500" i="1"/>
  <c r="R476" i="1"/>
  <c r="P476" i="1"/>
  <c r="R440" i="1"/>
  <c r="P440" i="1"/>
  <c r="R356" i="1"/>
  <c r="P356" i="1"/>
  <c r="R344" i="1"/>
  <c r="P344" i="1"/>
  <c r="R272" i="1"/>
  <c r="P272" i="1"/>
  <c r="R248" i="1"/>
  <c r="P248" i="1"/>
  <c r="R236" i="1"/>
  <c r="P236" i="1"/>
  <c r="R176" i="1"/>
  <c r="P176" i="1"/>
  <c r="R3736" i="1"/>
  <c r="P3736" i="1"/>
  <c r="R3304" i="1"/>
  <c r="P3304" i="1"/>
  <c r="R3040" i="1"/>
  <c r="P3040" i="1"/>
  <c r="R3016" i="1"/>
  <c r="P3016" i="1"/>
  <c r="R2572" i="1"/>
  <c r="P2572" i="1"/>
  <c r="R2500" i="1"/>
  <c r="P2500" i="1"/>
  <c r="R2368" i="1"/>
  <c r="P2368" i="1"/>
  <c r="R2260" i="1"/>
  <c r="P2260" i="1"/>
  <c r="R2212" i="1"/>
  <c r="P2212" i="1"/>
  <c r="R2032" i="1"/>
  <c r="P2032" i="1"/>
  <c r="R1900" i="1"/>
  <c r="P1900" i="1"/>
  <c r="R1876" i="1"/>
  <c r="P1876" i="1"/>
  <c r="R1552" i="1"/>
  <c r="P1552" i="1"/>
  <c r="R976" i="1"/>
  <c r="P976" i="1"/>
  <c r="R676" i="1"/>
  <c r="P676" i="1"/>
  <c r="R604" i="1"/>
  <c r="P604" i="1"/>
  <c r="R592" i="1"/>
  <c r="P592" i="1"/>
  <c r="P436" i="1"/>
  <c r="R436" i="1"/>
  <c r="R232" i="1"/>
  <c r="P232" i="1"/>
  <c r="R196" i="1"/>
  <c r="P196" i="1"/>
  <c r="R172" i="1"/>
  <c r="P172" i="1"/>
  <c r="R160" i="1"/>
  <c r="P160" i="1"/>
  <c r="R64" i="1"/>
  <c r="P64" i="1"/>
  <c r="P4242" i="1"/>
  <c r="P3906" i="1"/>
  <c r="P3846" i="1"/>
  <c r="P3786" i="1"/>
  <c r="P3750" i="1"/>
  <c r="P3628" i="1"/>
  <c r="P3418" i="1"/>
  <c r="P3292" i="1"/>
  <c r="P3234" i="1"/>
  <c r="P3172" i="1"/>
  <c r="P3136" i="1"/>
  <c r="P3112" i="1"/>
  <c r="P2874" i="1"/>
  <c r="P2742" i="1"/>
  <c r="P2608" i="1"/>
  <c r="P2542" i="1"/>
  <c r="P2514" i="1"/>
  <c r="P2476" i="1"/>
  <c r="P1986" i="1"/>
  <c r="P1893" i="1"/>
  <c r="P1797" i="1"/>
  <c r="P1686" i="1"/>
  <c r="P1580" i="1"/>
  <c r="P1508" i="1"/>
  <c r="P1470" i="1"/>
  <c r="P1324" i="1"/>
  <c r="P1292" i="1"/>
  <c r="P1254" i="1"/>
  <c r="P1221" i="1"/>
  <c r="P1180" i="1"/>
  <c r="P988" i="1"/>
  <c r="P952" i="1"/>
  <c r="P832" i="1"/>
  <c r="P798" i="1"/>
  <c r="P642" i="1"/>
  <c r="P606" i="1"/>
  <c r="P560" i="1"/>
  <c r="P524" i="1"/>
  <c r="P400" i="1"/>
  <c r="P244" i="1"/>
  <c r="P164" i="1"/>
  <c r="P9" i="1"/>
  <c r="R3622" i="1"/>
  <c r="R3310" i="1"/>
  <c r="R2908" i="1"/>
  <c r="R2728" i="1"/>
  <c r="R1786" i="1"/>
  <c r="R1449" i="1"/>
  <c r="R694" i="1"/>
  <c r="R285" i="1"/>
  <c r="R128" i="1"/>
  <c r="P4255" i="1"/>
  <c r="P4207" i="1"/>
  <c r="P4135" i="1"/>
  <c r="P4111" i="1"/>
  <c r="P4087" i="1"/>
  <c r="P4063" i="1"/>
  <c r="P4039" i="1"/>
  <c r="P4027" i="1"/>
  <c r="P4003" i="1"/>
  <c r="P3979" i="1"/>
  <c r="P3943" i="1"/>
  <c r="P3919" i="1"/>
  <c r="P3883" i="1"/>
  <c r="P3847" i="1"/>
  <c r="P3799" i="1"/>
  <c r="P3775" i="1"/>
  <c r="P3739" i="1"/>
  <c r="P3703" i="1"/>
  <c r="P3655" i="1"/>
  <c r="P3595" i="1"/>
  <c r="P3583" i="1"/>
  <c r="P3559" i="1"/>
  <c r="P3535" i="1"/>
  <c r="P3511" i="1"/>
  <c r="P3451" i="1"/>
  <c r="P3439" i="1"/>
  <c r="P3415" i="1"/>
  <c r="P3367" i="1"/>
  <c r="P3331" i="1"/>
  <c r="P3307" i="1"/>
  <c r="P3283" i="1"/>
  <c r="P3271" i="1"/>
  <c r="P3247" i="1"/>
  <c r="P3211" i="1"/>
  <c r="P3187" i="1"/>
  <c r="P3175" i="1"/>
  <c r="P3139" i="1"/>
  <c r="P3091" i="1"/>
  <c r="P3079" i="1"/>
  <c r="P3019" i="1"/>
  <c r="P2995" i="1"/>
  <c r="P2983" i="1"/>
  <c r="P2959" i="1"/>
  <c r="P2935" i="1"/>
  <c r="P2911" i="1"/>
  <c r="P2839" i="1"/>
  <c r="P2815" i="1"/>
  <c r="P2791" i="1"/>
  <c r="P2755" i="1"/>
  <c r="P2707" i="1"/>
  <c r="P2683" i="1"/>
  <c r="P2635" i="1"/>
  <c r="P2611" i="1"/>
  <c r="P2551" i="1"/>
  <c r="P2527" i="1"/>
  <c r="P2503" i="1"/>
  <c r="P2491" i="1"/>
  <c r="P2455" i="1"/>
  <c r="P2407" i="1"/>
  <c r="P2371" i="1"/>
  <c r="P2347" i="1"/>
  <c r="P2335" i="1"/>
  <c r="P2287" i="1"/>
  <c r="P2263" i="1"/>
  <c r="P2239" i="1"/>
  <c r="P2179" i="1"/>
  <c r="P2167" i="1"/>
  <c r="P2143" i="1"/>
  <c r="P2119" i="1"/>
  <c r="P2083" i="1"/>
  <c r="P2059" i="1"/>
  <c r="P2035" i="1"/>
  <c r="P2011" i="1"/>
  <c r="P1975" i="1"/>
  <c r="P1951" i="1"/>
  <c r="P1891" i="1"/>
  <c r="P1879" i="1"/>
  <c r="P1855" i="1"/>
  <c r="P1819" i="1"/>
  <c r="P1795" i="1"/>
  <c r="P1771" i="1"/>
  <c r="P1723" i="1"/>
  <c r="P1699" i="1"/>
  <c r="P1675" i="1"/>
  <c r="P1639" i="1"/>
  <c r="P1603" i="1"/>
  <c r="P1567" i="1"/>
  <c r="P1543" i="1"/>
  <c r="P1519" i="1"/>
  <c r="P1483" i="1"/>
  <c r="P1447" i="1"/>
  <c r="P1411" i="1"/>
  <c r="P1387" i="1"/>
  <c r="P1315" i="1"/>
  <c r="P1255" i="1"/>
  <c r="P1243" i="1"/>
  <c r="P1231" i="1"/>
  <c r="P1207" i="1"/>
  <c r="P1195" i="1"/>
  <c r="P1183" i="1"/>
  <c r="P1171" i="1"/>
  <c r="P1159" i="1"/>
  <c r="P1135" i="1"/>
  <c r="P1123" i="1"/>
  <c r="P1111" i="1"/>
  <c r="P1087" i="1"/>
  <c r="P1051" i="1"/>
  <c r="P1027" i="1"/>
  <c r="P1015" i="1"/>
  <c r="P991" i="1"/>
  <c r="P967" i="1"/>
  <c r="P943" i="1"/>
  <c r="P919" i="1"/>
  <c r="P907" i="1"/>
  <c r="P895" i="1"/>
  <c r="P883" i="1"/>
  <c r="P871" i="1"/>
  <c r="P859" i="1"/>
  <c r="P835" i="1"/>
  <c r="P823" i="1"/>
  <c r="P811" i="1"/>
  <c r="P787" i="1"/>
  <c r="P763" i="1"/>
  <c r="P703" i="1"/>
  <c r="P679" i="1"/>
  <c r="P655" i="1"/>
  <c r="P643" i="1"/>
  <c r="P619" i="1"/>
  <c r="P595" i="1"/>
  <c r="P583" i="1"/>
  <c r="P571" i="1"/>
  <c r="P547" i="1"/>
  <c r="P535" i="1"/>
  <c r="P523" i="1"/>
  <c r="P475" i="1"/>
  <c r="P463" i="1"/>
  <c r="P451" i="1"/>
  <c r="P439" i="1"/>
  <c r="P415" i="1"/>
  <c r="P403" i="1"/>
  <c r="P391" i="1"/>
  <c r="P379" i="1"/>
  <c r="P355" i="1"/>
  <c r="P343" i="1"/>
  <c r="P331" i="1"/>
  <c r="P307" i="1"/>
  <c r="P283" i="1"/>
  <c r="P271" i="1"/>
  <c r="P259" i="1"/>
  <c r="P247" i="1"/>
  <c r="P223" i="1"/>
  <c r="P211" i="1"/>
  <c r="P199" i="1"/>
  <c r="P175" i="1"/>
  <c r="P139" i="1"/>
  <c r="P103" i="1"/>
  <c r="P91" i="1"/>
  <c r="P79" i="1"/>
  <c r="P67" i="1"/>
  <c r="P43" i="1"/>
  <c r="P31" i="1"/>
  <c r="P7" i="1"/>
  <c r="R3759" i="1"/>
  <c r="P3759" i="1"/>
  <c r="R2859" i="1"/>
  <c r="P2859" i="1"/>
  <c r="P3966" i="1"/>
  <c r="P3904" i="1"/>
  <c r="P3844" i="1"/>
  <c r="P3810" i="1"/>
  <c r="P3748" i="1"/>
  <c r="P3627" i="1"/>
  <c r="P3291" i="1"/>
  <c r="P3232" i="1"/>
  <c r="P3171" i="1"/>
  <c r="P3135" i="1"/>
  <c r="P2872" i="1"/>
  <c r="P2776" i="1"/>
  <c r="P2643" i="1"/>
  <c r="P2607" i="1"/>
  <c r="P2512" i="1"/>
  <c r="P2118" i="1"/>
  <c r="P1890" i="1"/>
  <c r="P1854" i="1"/>
  <c r="P1796" i="1"/>
  <c r="P1758" i="1"/>
  <c r="P1650" i="1"/>
  <c r="P1468" i="1"/>
  <c r="P1437" i="1"/>
  <c r="P1362" i="1"/>
  <c r="P1220" i="1"/>
  <c r="P1146" i="1"/>
  <c r="P712" i="1"/>
  <c r="P366" i="1"/>
  <c r="R2242" i="1"/>
  <c r="R2013" i="1"/>
  <c r="R1448" i="1"/>
  <c r="R693" i="1"/>
  <c r="R572" i="1"/>
  <c r="P4266" i="1"/>
  <c r="P4206" i="1"/>
  <c r="P4170" i="1"/>
  <c r="P4146" i="1"/>
  <c r="P3954" i="1"/>
  <c r="P3918" i="1"/>
  <c r="P3894" i="1"/>
  <c r="P3858" i="1"/>
  <c r="P3798" i="1"/>
  <c r="P3690" i="1"/>
  <c r="P3654" i="1"/>
  <c r="P3594" i="1"/>
  <c r="P3522" i="1"/>
  <c r="P3498" i="1"/>
  <c r="P3366" i="1"/>
  <c r="P3306" i="1"/>
  <c r="P3270" i="1"/>
  <c r="P3246" i="1"/>
  <c r="P3186" i="1"/>
  <c r="P3114" i="1"/>
  <c r="P3078" i="1"/>
  <c r="P3006" i="1"/>
  <c r="P2946" i="1"/>
  <c r="P2910" i="1"/>
  <c r="P2826" i="1"/>
  <c r="P2790" i="1"/>
  <c r="P2754" i="1"/>
  <c r="P2634" i="1"/>
  <c r="P2538" i="1"/>
  <c r="P2478" i="1"/>
  <c r="P2418" i="1"/>
  <c r="P2382" i="1"/>
  <c r="P2226" i="1"/>
  <c r="P2190" i="1"/>
  <c r="P2130" i="1"/>
  <c r="P2058" i="1"/>
  <c r="P2034" i="1"/>
  <c r="P1962" i="1"/>
  <c r="P1926" i="1"/>
  <c r="P1902" i="1"/>
  <c r="P1866" i="1"/>
  <c r="P1770" i="1"/>
  <c r="P1614" i="1"/>
  <c r="P1518" i="1"/>
  <c r="P1494" i="1"/>
  <c r="P1458" i="1"/>
  <c r="P1398" i="1"/>
  <c r="P1326" i="1"/>
  <c r="P1242" i="1"/>
  <c r="P1206" i="1"/>
  <c r="P1170" i="1"/>
  <c r="P1110" i="1"/>
  <c r="P1014" i="1"/>
  <c r="P954" i="1"/>
  <c r="P918" i="1"/>
  <c r="P882" i="1"/>
  <c r="P846" i="1"/>
  <c r="P822" i="1"/>
  <c r="P762" i="1"/>
  <c r="P702" i="1"/>
  <c r="P678" i="1"/>
  <c r="P594" i="1"/>
  <c r="P558" i="1"/>
  <c r="P498" i="1"/>
  <c r="P462" i="1"/>
  <c r="P426" i="1"/>
  <c r="P330" i="1"/>
  <c r="P306" i="1"/>
  <c r="P270" i="1"/>
  <c r="P210" i="1"/>
  <c r="P174" i="1"/>
  <c r="P150" i="1"/>
  <c r="P114" i="1"/>
  <c r="P42" i="1"/>
  <c r="P6" i="1"/>
  <c r="R1526" i="1"/>
  <c r="P1526" i="1"/>
  <c r="R1406" i="1"/>
  <c r="P1406" i="1"/>
  <c r="R1382" i="1"/>
  <c r="P1382" i="1"/>
  <c r="R1358" i="1"/>
  <c r="P1358" i="1"/>
  <c r="R1286" i="1"/>
  <c r="P1286" i="1"/>
  <c r="P3290" i="1"/>
  <c r="P3230" i="1"/>
  <c r="P3170" i="1"/>
  <c r="P2775" i="1"/>
  <c r="P2342" i="1"/>
  <c r="P1982" i="1"/>
  <c r="P1852" i="1"/>
  <c r="P1436" i="1"/>
  <c r="P1322" i="1"/>
  <c r="P1101" i="1"/>
  <c r="P830" i="1"/>
  <c r="R554" i="1"/>
  <c r="P4241" i="1"/>
  <c r="P4205" i="1"/>
  <c r="P4169" i="1"/>
  <c r="P4145" i="1"/>
  <c r="P4109" i="1"/>
  <c r="P4073" i="1"/>
  <c r="P4049" i="1"/>
  <c r="P4013" i="1"/>
  <c r="P3989" i="1"/>
  <c r="P3953" i="1"/>
  <c r="P3917" i="1"/>
  <c r="P3893" i="1"/>
  <c r="P3857" i="1"/>
  <c r="P3821" i="1"/>
  <c r="P3797" i="1"/>
  <c r="P3761" i="1"/>
  <c r="P3725" i="1"/>
  <c r="P3701" i="1"/>
  <c r="P3665" i="1"/>
  <c r="P3629" i="1"/>
  <c r="P3605" i="1"/>
  <c r="P3569" i="1"/>
  <c r="P3545" i="1"/>
  <c r="P3509" i="1"/>
  <c r="P3473" i="1"/>
  <c r="P3449" i="1"/>
  <c r="P3413" i="1"/>
  <c r="P3377" i="1"/>
  <c r="P3353" i="1"/>
  <c r="P3317" i="1"/>
  <c r="P3281" i="1"/>
  <c r="P3257" i="1"/>
  <c r="P3221" i="1"/>
  <c r="P3185" i="1"/>
  <c r="P3149" i="1"/>
  <c r="P3125" i="1"/>
  <c r="P3089" i="1"/>
  <c r="P3053" i="1"/>
  <c r="P3029" i="1"/>
  <c r="P2993" i="1"/>
  <c r="P2957" i="1"/>
  <c r="P2921" i="1"/>
  <c r="P2885" i="1"/>
  <c r="P2861" i="1"/>
  <c r="P2825" i="1"/>
  <c r="P2789" i="1"/>
  <c r="P2753" i="1"/>
  <c r="P2729" i="1"/>
  <c r="P2693" i="1"/>
  <c r="P2669" i="1"/>
  <c r="P2633" i="1"/>
  <c r="P2597" i="1"/>
  <c r="P2573" i="1"/>
  <c r="P2537" i="1"/>
  <c r="P2501" i="1"/>
  <c r="P2477" i="1"/>
  <c r="P2441" i="1"/>
  <c r="P2417" i="1"/>
  <c r="P2381" i="1"/>
  <c r="P2357" i="1"/>
  <c r="P2321" i="1"/>
  <c r="P2285" i="1"/>
  <c r="P2261" i="1"/>
  <c r="P2225" i="1"/>
  <c r="P2189" i="1"/>
  <c r="P2165" i="1"/>
  <c r="P2129" i="1"/>
  <c r="P2093" i="1"/>
  <c r="P2057" i="1"/>
  <c r="P2021" i="1"/>
  <c r="P1985" i="1"/>
  <c r="P1949" i="1"/>
  <c r="P1913" i="1"/>
  <c r="P1877" i="1"/>
  <c r="P1853" i="1"/>
  <c r="P1817" i="1"/>
  <c r="P1781" i="1"/>
  <c r="P1757" i="1"/>
  <c r="P1721" i="1"/>
  <c r="P1685" i="1"/>
  <c r="P1661" i="1"/>
  <c r="P1625" i="1"/>
  <c r="P1589" i="1"/>
  <c r="P1565" i="1"/>
  <c r="P1529" i="1"/>
  <c r="P1493" i="1"/>
  <c r="P1469" i="1"/>
  <c r="P1433" i="1"/>
  <c r="P1397" i="1"/>
  <c r="P1349" i="1"/>
  <c r="P1325" i="1"/>
  <c r="P1289" i="1"/>
  <c r="P1265" i="1"/>
  <c r="P1229" i="1"/>
  <c r="P1205" i="1"/>
  <c r="P1181" i="1"/>
  <c r="P1145" i="1"/>
  <c r="P1121" i="1"/>
  <c r="P1097" i="1"/>
  <c r="P1073" i="1"/>
  <c r="P1037" i="1"/>
  <c r="P1013" i="1"/>
  <c r="P989" i="1"/>
  <c r="P965" i="1"/>
  <c r="P941" i="1"/>
  <c r="P917" i="1"/>
  <c r="P893" i="1"/>
  <c r="P869" i="1"/>
  <c r="P845" i="1"/>
  <c r="P809" i="1"/>
  <c r="P785" i="1"/>
  <c r="P761" i="1"/>
  <c r="P737" i="1"/>
  <c r="P713" i="1"/>
  <c r="P701" i="1"/>
  <c r="P677" i="1"/>
  <c r="P653" i="1"/>
  <c r="P629" i="1"/>
  <c r="P605" i="1"/>
  <c r="P581" i="1"/>
  <c r="P557" i="1"/>
  <c r="P533" i="1"/>
  <c r="P509" i="1"/>
  <c r="P485" i="1"/>
  <c r="P461" i="1"/>
  <c r="P437" i="1"/>
  <c r="P413" i="1"/>
  <c r="P401" i="1"/>
  <c r="P377" i="1"/>
  <c r="P353" i="1"/>
  <c r="P317" i="1"/>
  <c r="P293" i="1"/>
  <c r="P269" i="1"/>
  <c r="P245" i="1"/>
  <c r="P221" i="1"/>
  <c r="P197" i="1"/>
  <c r="P173" i="1"/>
  <c r="P149" i="1"/>
  <c r="P125" i="1"/>
  <c r="P101" i="1"/>
  <c r="P53" i="1"/>
  <c r="P4261" i="1"/>
  <c r="P3928" i="1"/>
  <c r="P3805" i="1"/>
  <c r="P3745" i="1"/>
  <c r="P3255" i="1"/>
  <c r="P3160" i="1"/>
  <c r="P2404" i="1"/>
  <c r="P1886" i="1"/>
  <c r="P1216" i="1"/>
  <c r="P981" i="1"/>
  <c r="P908" i="1"/>
  <c r="P669" i="1"/>
  <c r="P472" i="1"/>
  <c r="P350" i="1"/>
  <c r="R2008" i="1"/>
  <c r="R1666" i="1"/>
  <c r="R1184" i="1"/>
  <c r="P4264" i="1"/>
  <c r="P4204" i="1"/>
  <c r="P4144" i="1"/>
  <c r="P4060" i="1"/>
  <c r="P4000" i="1"/>
  <c r="P3856" i="1"/>
  <c r="P3652" i="1"/>
  <c r="P3592" i="1"/>
  <c r="P3472" i="1"/>
  <c r="P3328" i="1"/>
  <c r="P3184" i="1"/>
  <c r="P2992" i="1"/>
  <c r="P2968" i="1"/>
  <c r="P2836" i="1"/>
  <c r="P2680" i="1"/>
  <c r="P2656" i="1"/>
  <c r="P2188" i="1"/>
  <c r="P2080" i="1"/>
  <c r="P1924" i="1"/>
  <c r="P1768" i="1"/>
  <c r="P1744" i="1"/>
  <c r="P1672" i="1"/>
  <c r="P1624" i="1"/>
  <c r="P1504" i="1"/>
  <c r="P1132" i="1"/>
  <c r="P1000" i="1"/>
  <c r="P892" i="1"/>
  <c r="P784" i="1"/>
  <c r="P3987" i="1"/>
  <c r="P3891" i="1"/>
  <c r="P3831" i="1"/>
  <c r="P3771" i="1"/>
  <c r="P3436" i="1"/>
  <c r="P3376" i="1"/>
  <c r="P3280" i="1"/>
  <c r="P3219" i="1"/>
  <c r="P3159" i="1"/>
  <c r="P3098" i="1"/>
  <c r="P2798" i="1"/>
  <c r="P2762" i="1"/>
  <c r="P2667" i="1"/>
  <c r="P2631" i="1"/>
  <c r="P2338" i="1"/>
  <c r="P2308" i="1"/>
  <c r="P2272" i="1"/>
  <c r="P2140" i="1"/>
  <c r="P2044" i="1"/>
  <c r="P1640" i="1"/>
  <c r="P1605" i="1"/>
  <c r="P1564" i="1"/>
  <c r="P1532" i="1"/>
  <c r="P1276" i="1"/>
  <c r="P1244" i="1"/>
  <c r="P1204" i="1"/>
  <c r="P1173" i="1"/>
  <c r="P1096" i="1"/>
  <c r="P1060" i="1"/>
  <c r="P1017" i="1"/>
  <c r="P860" i="1"/>
  <c r="P704" i="1"/>
  <c r="P664" i="1"/>
  <c r="P506" i="1"/>
  <c r="P470" i="1"/>
  <c r="P424" i="1"/>
  <c r="P388" i="1"/>
  <c r="P268" i="1"/>
  <c r="P237" i="1"/>
  <c r="P153" i="1"/>
  <c r="P40" i="1"/>
  <c r="R3975" i="1"/>
  <c r="R3826" i="1"/>
  <c r="R3514" i="1"/>
  <c r="R2871" i="1"/>
  <c r="R2689" i="1"/>
  <c r="R2401" i="1"/>
  <c r="R1665" i="1"/>
  <c r="R1438" i="1"/>
  <c r="R1057" i="1"/>
  <c r="R945" i="1"/>
  <c r="R376" i="1"/>
  <c r="R92" i="1"/>
  <c r="P4263" i="1"/>
  <c r="P4227" i="1"/>
  <c r="P4143" i="1"/>
  <c r="P4059" i="1"/>
  <c r="P3999" i="1"/>
  <c r="P3879" i="1"/>
  <c r="P3855" i="1"/>
  <c r="P3795" i="1"/>
  <c r="P3735" i="1"/>
  <c r="P3675" i="1"/>
  <c r="P3591" i="1"/>
  <c r="P3531" i="1"/>
  <c r="P3471" i="1"/>
  <c r="P3447" i="1"/>
  <c r="P3387" i="1"/>
  <c r="P3327" i="1"/>
  <c r="P3123" i="1"/>
  <c r="P3039" i="1"/>
  <c r="P3015" i="1"/>
  <c r="P2835" i="1"/>
  <c r="P2811" i="1"/>
  <c r="P2727" i="1"/>
  <c r="P2703" i="1"/>
  <c r="P2679" i="1"/>
  <c r="P2571" i="1"/>
  <c r="R4139" i="1"/>
  <c r="R3323" i="1"/>
  <c r="R2999" i="1"/>
  <c r="R2771" i="1"/>
  <c r="R2327" i="1"/>
  <c r="P4107" i="1"/>
  <c r="P4047" i="1"/>
  <c r="P3952" i="1"/>
  <c r="P3495" i="1"/>
  <c r="P3435" i="1"/>
  <c r="P3374" i="1"/>
  <c r="P3314" i="1"/>
  <c r="P3279" i="1"/>
  <c r="P3064" i="1"/>
  <c r="P2962" i="1"/>
  <c r="P2932" i="1"/>
  <c r="P2896" i="1"/>
  <c r="P2666" i="1"/>
  <c r="P2596" i="1"/>
  <c r="P2560" i="1"/>
  <c r="P2402" i="1"/>
  <c r="P2366" i="1"/>
  <c r="P2109" i="1"/>
  <c r="P2073" i="1"/>
  <c r="P1941" i="1"/>
  <c r="P1816" i="1"/>
  <c r="P1749" i="1"/>
  <c r="P1708" i="1"/>
  <c r="P1677" i="1"/>
  <c r="P1460" i="1"/>
  <c r="P1420" i="1"/>
  <c r="P1388" i="1"/>
  <c r="P1317" i="1"/>
  <c r="P1240" i="1"/>
  <c r="P1172" i="1"/>
  <c r="P933" i="1"/>
  <c r="P825" i="1"/>
  <c r="P621" i="1"/>
  <c r="P460" i="1"/>
  <c r="P152" i="1"/>
  <c r="R4192" i="1"/>
  <c r="R2590" i="1"/>
  <c r="R2005" i="1"/>
  <c r="R789" i="1"/>
  <c r="R1785" i="1"/>
  <c r="P4254" i="1"/>
  <c r="P4194" i="1"/>
  <c r="P4158" i="1"/>
  <c r="P4122" i="1"/>
  <c r="P4098" i="1"/>
  <c r="P4062" i="1"/>
  <c r="P4026" i="1"/>
  <c r="P4002" i="1"/>
  <c r="P3942" i="1"/>
  <c r="P3774" i="1"/>
  <c r="P3714" i="1"/>
  <c r="P3582" i="1"/>
  <c r="P3546" i="1"/>
  <c r="P3510" i="1"/>
  <c r="P3486" i="1"/>
  <c r="P3450" i="1"/>
  <c r="P3402" i="1"/>
  <c r="P3354" i="1"/>
  <c r="P3294" i="1"/>
  <c r="P3258" i="1"/>
  <c r="P3198" i="1"/>
  <c r="P3102" i="1"/>
  <c r="P2994" i="1"/>
  <c r="P2958" i="1"/>
  <c r="P2838" i="1"/>
  <c r="P2802" i="1"/>
  <c r="P2778" i="1"/>
  <c r="P2682" i="1"/>
  <c r="P2658" i="1"/>
  <c r="P2622" i="1"/>
  <c r="P2526" i="1"/>
  <c r="P2490" i="1"/>
  <c r="P2406" i="1"/>
  <c r="P2370" i="1"/>
  <c r="P2334" i="1"/>
  <c r="P2286" i="1"/>
  <c r="P2238" i="1"/>
  <c r="P2178" i="1"/>
  <c r="P2106" i="1"/>
  <c r="P2082" i="1"/>
  <c r="P1950" i="1"/>
  <c r="P1914" i="1"/>
  <c r="P1878" i="1"/>
  <c r="P1818" i="1"/>
  <c r="P1722" i="1"/>
  <c r="P1674" i="1"/>
  <c r="P1626" i="1"/>
  <c r="P1578" i="1"/>
  <c r="P1530" i="1"/>
  <c r="P1506" i="1"/>
  <c r="P1374" i="1"/>
  <c r="P1314" i="1"/>
  <c r="P1278" i="1"/>
  <c r="P1218" i="1"/>
  <c r="P1194" i="1"/>
  <c r="P1158" i="1"/>
  <c r="P1098" i="1"/>
  <c r="P1062" i="1"/>
  <c r="P1026" i="1"/>
  <c r="P1002" i="1"/>
  <c r="P966" i="1"/>
  <c r="P894" i="1"/>
  <c r="P870" i="1"/>
  <c r="P834" i="1"/>
  <c r="P786" i="1"/>
  <c r="P750" i="1"/>
  <c r="P714" i="1"/>
  <c r="P654" i="1"/>
  <c r="P630" i="1"/>
  <c r="P582" i="1"/>
  <c r="P546" i="1"/>
  <c r="P486" i="1"/>
  <c r="P414" i="1"/>
  <c r="P378" i="1"/>
  <c r="P354" i="1"/>
  <c r="P294" i="1"/>
  <c r="P222" i="1"/>
  <c r="P198" i="1"/>
  <c r="P126" i="1"/>
  <c r="P66" i="1"/>
  <c r="P30" i="1"/>
  <c r="R1430" i="1"/>
  <c r="P1430" i="1"/>
  <c r="R1214" i="1"/>
  <c r="P1214" i="1"/>
  <c r="R1190" i="1"/>
  <c r="P1190" i="1"/>
  <c r="R254" i="1"/>
  <c r="P254" i="1"/>
  <c r="R38" i="1"/>
  <c r="P38" i="1"/>
  <c r="P4114" i="1"/>
  <c r="P4023" i="1"/>
  <c r="P3963" i="1"/>
  <c r="P3903" i="1"/>
  <c r="P3806" i="1"/>
  <c r="P3747" i="1"/>
  <c r="P3351" i="1"/>
  <c r="P3256" i="1"/>
  <c r="P3195" i="1"/>
  <c r="P3134" i="1"/>
  <c r="P3004" i="1"/>
  <c r="P2510" i="1"/>
  <c r="P2378" i="1"/>
  <c r="P1888" i="1"/>
  <c r="P1610" i="1"/>
  <c r="P1360" i="1"/>
  <c r="P1288" i="1"/>
  <c r="P1065" i="1"/>
  <c r="P748" i="1"/>
  <c r="P590" i="1"/>
  <c r="P81" i="1"/>
  <c r="P45" i="1"/>
  <c r="R4258" i="1"/>
  <c r="R3922" i="1"/>
  <c r="R3460" i="1"/>
  <c r="R2428" i="1"/>
  <c r="R1784" i="1"/>
  <c r="R416" i="1"/>
  <c r="P4253" i="1"/>
  <c r="P4229" i="1"/>
  <c r="P4193" i="1"/>
  <c r="P4157" i="1"/>
  <c r="P4121" i="1"/>
  <c r="P4097" i="1"/>
  <c r="P4061" i="1"/>
  <c r="P4025" i="1"/>
  <c r="P4001" i="1"/>
  <c r="P3965" i="1"/>
  <c r="P3941" i="1"/>
  <c r="P3905" i="1"/>
  <c r="P3869" i="1"/>
  <c r="P3845" i="1"/>
  <c r="P3809" i="1"/>
  <c r="P3773" i="1"/>
  <c r="P3749" i="1"/>
  <c r="P3713" i="1"/>
  <c r="P3677" i="1"/>
  <c r="P3653" i="1"/>
  <c r="P3617" i="1"/>
  <c r="P3581" i="1"/>
  <c r="P3557" i="1"/>
  <c r="P3521" i="1"/>
  <c r="P3497" i="1"/>
  <c r="P3461" i="1"/>
  <c r="P3425" i="1"/>
  <c r="P3401" i="1"/>
  <c r="P3365" i="1"/>
  <c r="P3329" i="1"/>
  <c r="P3305" i="1"/>
  <c r="P3269" i="1"/>
  <c r="P3245" i="1"/>
  <c r="P3209" i="1"/>
  <c r="P3173" i="1"/>
  <c r="P3137" i="1"/>
  <c r="P3101" i="1"/>
  <c r="P3077" i="1"/>
  <c r="P3041" i="1"/>
  <c r="P3005" i="1"/>
  <c r="P2969" i="1"/>
  <c r="P2933" i="1"/>
  <c r="P2909" i="1"/>
  <c r="P2873" i="1"/>
  <c r="P2837" i="1"/>
  <c r="P2813" i="1"/>
  <c r="P2777" i="1"/>
  <c r="P2741" i="1"/>
  <c r="P2717" i="1"/>
  <c r="P2681" i="1"/>
  <c r="P2645" i="1"/>
  <c r="P2621" i="1"/>
  <c r="P2585" i="1"/>
  <c r="P2549" i="1"/>
  <c r="P2525" i="1"/>
  <c r="P2489" i="1"/>
  <c r="P2465" i="1"/>
  <c r="P2429" i="1"/>
  <c r="P2405" i="1"/>
  <c r="P2369" i="1"/>
  <c r="P2333" i="1"/>
  <c r="P2309" i="1"/>
  <c r="P2273" i="1"/>
  <c r="P2237" i="1"/>
  <c r="P2213" i="1"/>
  <c r="P2177" i="1"/>
  <c r="P2141" i="1"/>
  <c r="P2117" i="1"/>
  <c r="P2081" i="1"/>
  <c r="P2045" i="1"/>
  <c r="P2033" i="1"/>
  <c r="P1997" i="1"/>
  <c r="P1961" i="1"/>
  <c r="P1925" i="1"/>
  <c r="P1901" i="1"/>
  <c r="P1865" i="1"/>
  <c r="P1829" i="1"/>
  <c r="P1805" i="1"/>
  <c r="P1769" i="1"/>
  <c r="P1733" i="1"/>
  <c r="P1709" i="1"/>
  <c r="P1673" i="1"/>
  <c r="P1637" i="1"/>
  <c r="P1613" i="1"/>
  <c r="P1577" i="1"/>
  <c r="P1541" i="1"/>
  <c r="P1517" i="1"/>
  <c r="P1481" i="1"/>
  <c r="P1445" i="1"/>
  <c r="P1421" i="1"/>
  <c r="P1385" i="1"/>
  <c r="P1373" i="1"/>
  <c r="P1337" i="1"/>
  <c r="P1301" i="1"/>
  <c r="P1277" i="1"/>
  <c r="P1241" i="1"/>
  <c r="P1217" i="1"/>
  <c r="P1193" i="1"/>
  <c r="P1157" i="1"/>
  <c r="P1133" i="1"/>
  <c r="P1109" i="1"/>
  <c r="P1085" i="1"/>
  <c r="P1061" i="1"/>
  <c r="P1025" i="1"/>
  <c r="P1001" i="1"/>
  <c r="P977" i="1"/>
  <c r="P953" i="1"/>
  <c r="P929" i="1"/>
  <c r="P905" i="1"/>
  <c r="P881" i="1"/>
  <c r="P857" i="1"/>
  <c r="P821" i="1"/>
  <c r="P797" i="1"/>
  <c r="P773" i="1"/>
  <c r="P749" i="1"/>
  <c r="P725" i="1"/>
  <c r="P689" i="1"/>
  <c r="P665" i="1"/>
  <c r="P641" i="1"/>
  <c r="P617" i="1"/>
  <c r="P593" i="1"/>
  <c r="P569" i="1"/>
  <c r="P545" i="1"/>
  <c r="P521" i="1"/>
  <c r="P497" i="1"/>
  <c r="P473" i="1"/>
  <c r="P449" i="1"/>
  <c r="P425" i="1"/>
  <c r="P389" i="1"/>
  <c r="P365" i="1"/>
  <c r="P341" i="1"/>
  <c r="P305" i="1"/>
  <c r="P281" i="1"/>
  <c r="P257" i="1"/>
  <c r="P233" i="1"/>
  <c r="P209" i="1"/>
  <c r="P185" i="1"/>
  <c r="P161" i="1"/>
  <c r="P137" i="1"/>
  <c r="P113" i="1"/>
  <c r="P89" i="1"/>
  <c r="P65" i="1"/>
  <c r="P29" i="1"/>
  <c r="P5" i="1"/>
  <c r="P4201" i="1"/>
  <c r="P4141" i="1"/>
  <c r="P3892" i="1"/>
  <c r="P3832" i="1"/>
  <c r="P3772" i="1"/>
  <c r="P3589" i="1"/>
  <c r="P3220" i="1"/>
  <c r="P3194" i="1"/>
  <c r="P3133" i="1"/>
  <c r="P3099" i="1"/>
  <c r="P2870" i="1"/>
  <c r="P2632" i="1"/>
  <c r="P2440" i="1"/>
  <c r="P1917" i="1"/>
  <c r="P1641" i="1"/>
  <c r="P1492" i="1"/>
  <c r="P873" i="1"/>
  <c r="P710" i="1"/>
  <c r="P632" i="1"/>
  <c r="P124" i="1"/>
  <c r="R3976" i="1"/>
  <c r="R3207" i="1"/>
  <c r="R1064" i="1"/>
  <c r="R837" i="1"/>
  <c r="R790" i="1"/>
  <c r="P4262" i="1"/>
  <c r="P4238" i="1"/>
  <c r="P4226" i="1"/>
  <c r="P4214" i="1"/>
  <c r="P4202" i="1"/>
  <c r="P4154" i="1"/>
  <c r="P4142" i="1"/>
  <c r="P4082" i="1"/>
  <c r="P4022" i="1"/>
  <c r="P4010" i="1"/>
  <c r="P3998" i="1"/>
  <c r="P3962" i="1"/>
  <c r="P3950" i="1"/>
  <c r="P3938" i="1"/>
  <c r="P3926" i="1"/>
  <c r="P3902" i="1"/>
  <c r="P3878" i="1"/>
  <c r="P3854" i="1"/>
  <c r="P3818" i="1"/>
  <c r="P3794" i="1"/>
  <c r="P3782" i="1"/>
  <c r="P3758" i="1"/>
  <c r="P3734" i="1"/>
  <c r="P3698" i="1"/>
  <c r="P3674" i="1"/>
  <c r="P3614" i="1"/>
  <c r="P3590" i="1"/>
  <c r="P3530" i="1"/>
  <c r="P3470" i="1"/>
  <c r="P3386" i="1"/>
  <c r="P3350" i="1"/>
  <c r="P3266" i="1"/>
  <c r="P3206" i="1"/>
  <c r="P3146" i="1"/>
  <c r="P3038" i="1"/>
  <c r="P3014" i="1"/>
  <c r="P2990" i="1"/>
  <c r="P2966" i="1"/>
  <c r="P2882" i="1"/>
  <c r="P2858" i="1"/>
  <c r="P2774" i="1"/>
  <c r="P2750" i="1"/>
  <c r="P2726" i="1"/>
  <c r="P2654" i="1"/>
  <c r="P2594" i="1"/>
  <c r="P2570" i="1"/>
  <c r="P2546" i="1"/>
  <c r="P2462" i="1"/>
  <c r="P2414" i="1"/>
  <c r="P2390" i="1"/>
  <c r="P2258" i="1"/>
  <c r="P2102" i="1"/>
  <c r="P1994" i="1"/>
  <c r="P1970" i="1"/>
  <c r="P1946" i="1"/>
  <c r="P1838" i="1"/>
  <c r="P1790" i="1"/>
  <c r="P1766" i="1"/>
  <c r="P1694" i="1"/>
  <c r="P1646" i="1"/>
  <c r="P1598" i="1"/>
  <c r="P1574" i="1"/>
  <c r="P1502" i="1"/>
  <c r="P1478" i="1"/>
  <c r="P1334" i="1"/>
  <c r="P1022" i="1"/>
  <c r="P866" i="1"/>
  <c r="P782" i="1"/>
  <c r="P758" i="1"/>
  <c r="P410" i="1"/>
  <c r="P386" i="1"/>
  <c r="P302" i="1"/>
  <c r="P278" i="1"/>
  <c r="P170" i="1"/>
  <c r="P146" i="1"/>
  <c r="R3634" i="1"/>
  <c r="R3538" i="1"/>
  <c r="R3478" i="1"/>
  <c r="R3430" i="1"/>
  <c r="R3166" i="1"/>
  <c r="R2830" i="1"/>
  <c r="R2398" i="1"/>
  <c r="R2326" i="1"/>
  <c r="R2122" i="1"/>
  <c r="R2038" i="1"/>
  <c r="R1954" i="1"/>
  <c r="R1330" i="1"/>
  <c r="R1066" i="1"/>
  <c r="R994" i="1"/>
  <c r="R802" i="1"/>
  <c r="R154" i="1"/>
  <c r="R46" i="1"/>
  <c r="P4132" i="1"/>
  <c r="P3494" i="1"/>
  <c r="P3434" i="1"/>
  <c r="P3338" i="1"/>
  <c r="P3062" i="1"/>
  <c r="P3026" i="1"/>
  <c r="P2931" i="1"/>
  <c r="P2595" i="1"/>
  <c r="P2558" i="1"/>
  <c r="P2174" i="1"/>
  <c r="P2138" i="1"/>
  <c r="P1977" i="1"/>
  <c r="P1874" i="1"/>
  <c r="P1736" i="1"/>
  <c r="P1593" i="1"/>
  <c r="P1418" i="1"/>
  <c r="P1316" i="1"/>
  <c r="P1166" i="1"/>
  <c r="P1094" i="1"/>
  <c r="P969" i="1"/>
  <c r="P932" i="1"/>
  <c r="P818" i="1"/>
  <c r="P776" i="1"/>
  <c r="P662" i="1"/>
  <c r="P584" i="1"/>
  <c r="P184" i="1"/>
  <c r="P112" i="1"/>
  <c r="P74" i="1"/>
  <c r="P26" i="1"/>
  <c r="R4174" i="1"/>
  <c r="R3580" i="1"/>
  <c r="R3508" i="1"/>
  <c r="R2758" i="1"/>
  <c r="R373" i="1"/>
  <c r="R218" i="1"/>
  <c r="R69" i="1"/>
  <c r="P3898" i="1"/>
  <c r="R3898" i="1"/>
  <c r="P3550" i="1"/>
  <c r="R3550" i="1"/>
  <c r="P1906" i="1"/>
  <c r="R1906" i="1"/>
  <c r="P1354" i="1"/>
  <c r="R1354" i="1"/>
  <c r="R166" i="1"/>
  <c r="P2049" i="1"/>
  <c r="R2049" i="1"/>
  <c r="P2001" i="1"/>
  <c r="R2001" i="1"/>
  <c r="P1929" i="1"/>
  <c r="R1929" i="1"/>
  <c r="R1821" i="1"/>
  <c r="P1821" i="1"/>
  <c r="P1545" i="1"/>
  <c r="R1545" i="1"/>
  <c r="R1485" i="1"/>
  <c r="P1485" i="1"/>
  <c r="R1365" i="1"/>
  <c r="P1365" i="1"/>
  <c r="R1209" i="1"/>
  <c r="P1209" i="1"/>
  <c r="R1185" i="1"/>
  <c r="P1185" i="1"/>
  <c r="P1137" i="1"/>
  <c r="R1137" i="1"/>
  <c r="R1089" i="1"/>
  <c r="P1089" i="1"/>
  <c r="R1053" i="1"/>
  <c r="P1053" i="1"/>
  <c r="R1029" i="1"/>
  <c r="P1029" i="1"/>
  <c r="P993" i="1"/>
  <c r="R993" i="1"/>
  <c r="R885" i="1"/>
  <c r="P885" i="1"/>
  <c r="R861" i="1"/>
  <c r="P861" i="1"/>
  <c r="P801" i="1"/>
  <c r="R801" i="1"/>
  <c r="R765" i="1"/>
  <c r="P765" i="1"/>
  <c r="R741" i="1"/>
  <c r="P741" i="1"/>
  <c r="R717" i="1"/>
  <c r="P717" i="1"/>
  <c r="R681" i="1"/>
  <c r="P681" i="1"/>
  <c r="R657" i="1"/>
  <c r="P657" i="1"/>
  <c r="R537" i="1"/>
  <c r="P537" i="1"/>
  <c r="R513" i="1"/>
  <c r="P513" i="1"/>
  <c r="R441" i="1"/>
  <c r="P441" i="1"/>
  <c r="P417" i="1"/>
  <c r="R417" i="1"/>
  <c r="R381" i="1"/>
  <c r="P381" i="1"/>
  <c r="P357" i="1"/>
  <c r="R357" i="1"/>
  <c r="R297" i="1"/>
  <c r="P297" i="1"/>
  <c r="P273" i="1"/>
  <c r="R273" i="1"/>
  <c r="R225" i="1"/>
  <c r="P225" i="1"/>
  <c r="R201" i="1"/>
  <c r="P201" i="1"/>
  <c r="P129" i="1"/>
  <c r="R129" i="1"/>
  <c r="R93" i="1"/>
  <c r="P93" i="1"/>
  <c r="R21" i="1"/>
  <c r="P21" i="1"/>
  <c r="W11" i="1"/>
  <c r="P4244" i="1"/>
  <c r="P4220" i="1"/>
  <c r="P4196" i="1"/>
  <c r="P4100" i="1"/>
  <c r="P3980" i="1"/>
  <c r="P3800" i="1"/>
  <c r="P3764" i="1"/>
  <c r="P3740" i="1"/>
  <c r="P3716" i="1"/>
  <c r="P3656" i="1"/>
  <c r="P3632" i="1"/>
  <c r="P3572" i="1"/>
  <c r="P3512" i="1"/>
  <c r="P3452" i="1"/>
  <c r="P3416" i="1"/>
  <c r="P3392" i="1"/>
  <c r="P3368" i="1"/>
  <c r="P3308" i="1"/>
  <c r="P3284" i="1"/>
  <c r="P3248" i="1"/>
  <c r="P3224" i="1"/>
  <c r="P3188" i="1"/>
  <c r="P3164" i="1"/>
  <c r="P3140" i="1"/>
  <c r="P3104" i="1"/>
  <c r="P3080" i="1"/>
  <c r="P2876" i="1"/>
  <c r="P2852" i="1"/>
  <c r="P2816" i="1"/>
  <c r="P2744" i="1"/>
  <c r="P2720" i="1"/>
  <c r="P2564" i="1"/>
  <c r="P2528" i="1"/>
  <c r="P2492" i="1"/>
  <c r="P2456" i="1"/>
  <c r="P2432" i="1"/>
  <c r="P2300" i="1"/>
  <c r="P2276" i="1"/>
  <c r="P2216" i="1"/>
  <c r="P2144" i="1"/>
  <c r="P2072" i="1"/>
  <c r="P2036" i="1"/>
  <c r="P2012" i="1"/>
  <c r="P1976" i="1"/>
  <c r="P1952" i="1"/>
  <c r="P1928" i="1"/>
  <c r="P1892" i="1"/>
  <c r="P1868" i="1"/>
  <c r="R1772" i="1"/>
  <c r="P1772" i="1"/>
  <c r="P1700" i="1"/>
  <c r="R1700" i="1"/>
  <c r="P1652" i="1"/>
  <c r="R1652" i="1"/>
  <c r="P1628" i="1"/>
  <c r="R1628" i="1"/>
  <c r="R1568" i="1"/>
  <c r="P1568" i="1"/>
  <c r="P1496" i="1"/>
  <c r="R1496" i="1"/>
  <c r="P1424" i="1"/>
  <c r="R1424" i="1"/>
  <c r="R1352" i="1"/>
  <c r="P1352" i="1"/>
  <c r="P1280" i="1"/>
  <c r="R1280" i="1"/>
  <c r="R1232" i="1"/>
  <c r="P1232" i="1"/>
  <c r="R1208" i="1"/>
  <c r="P1208" i="1"/>
  <c r="R1160" i="1"/>
  <c r="P1160" i="1"/>
  <c r="P1124" i="1"/>
  <c r="R1124" i="1"/>
  <c r="P1100" i="1"/>
  <c r="R1100" i="1"/>
  <c r="P1028" i="1"/>
  <c r="R1028" i="1"/>
  <c r="R968" i="1"/>
  <c r="P968" i="1"/>
  <c r="R872" i="1"/>
  <c r="P872" i="1"/>
  <c r="P812" i="1"/>
  <c r="R812" i="1"/>
  <c r="R752" i="1"/>
  <c r="P752" i="1"/>
  <c r="R668" i="1"/>
  <c r="P668" i="1"/>
  <c r="R464" i="1"/>
  <c r="P464" i="1"/>
  <c r="P428" i="1"/>
  <c r="R428" i="1"/>
  <c r="P404" i="1"/>
  <c r="R404" i="1"/>
  <c r="R260" i="1"/>
  <c r="P260" i="1"/>
  <c r="P200" i="1"/>
  <c r="R200" i="1"/>
  <c r="R140" i="1"/>
  <c r="P140" i="1"/>
  <c r="P32" i="1"/>
  <c r="R32" i="1"/>
  <c r="R8" i="1"/>
  <c r="P8" i="1"/>
  <c r="R4228" i="1"/>
  <c r="P4228" i="1"/>
  <c r="P4180" i="1"/>
  <c r="R4180" i="1"/>
  <c r="R4120" i="1"/>
  <c r="P4120" i="1"/>
  <c r="R3616" i="1"/>
  <c r="P3616" i="1"/>
  <c r="R2884" i="1"/>
  <c r="P2884" i="1"/>
  <c r="R2704" i="1"/>
  <c r="P2704" i="1"/>
  <c r="R2416" i="1"/>
  <c r="P2416" i="1"/>
  <c r="R2392" i="1"/>
  <c r="P2392" i="1"/>
  <c r="R2344" i="1"/>
  <c r="P2344" i="1"/>
  <c r="R2104" i="1"/>
  <c r="P2104" i="1"/>
  <c r="R1648" i="1"/>
  <c r="P1648" i="1"/>
  <c r="R1600" i="1"/>
  <c r="P1600" i="1"/>
  <c r="R808" i="1"/>
  <c r="P808" i="1"/>
  <c r="R568" i="1"/>
  <c r="P568" i="1"/>
  <c r="R544" i="1"/>
  <c r="P544" i="1"/>
  <c r="R520" i="1"/>
  <c r="P520" i="1"/>
  <c r="R352" i="1"/>
  <c r="P352" i="1"/>
  <c r="R304" i="1"/>
  <c r="P304" i="1"/>
  <c r="P280" i="1"/>
  <c r="R280" i="1"/>
  <c r="R148" i="1"/>
  <c r="P148" i="1"/>
  <c r="R2014" i="1"/>
  <c r="R573" i="1"/>
  <c r="P4267" i="1"/>
  <c r="P4183" i="1"/>
  <c r="P4123" i="1"/>
  <c r="P4015" i="1"/>
  <c r="P3991" i="1"/>
  <c r="P3955" i="1"/>
  <c r="P3895" i="1"/>
  <c r="P3859" i="1"/>
  <c r="P3835" i="1"/>
  <c r="P3811" i="1"/>
  <c r="P3715" i="1"/>
  <c r="P3691" i="1"/>
  <c r="P3631" i="1"/>
  <c r="P3571" i="1"/>
  <c r="P3427" i="1"/>
  <c r="P3391" i="1"/>
  <c r="P3355" i="1"/>
  <c r="P3223" i="1"/>
  <c r="P3163" i="1"/>
  <c r="P3127" i="1"/>
  <c r="P3103" i="1"/>
  <c r="P3067" i="1"/>
  <c r="P3031" i="1"/>
  <c r="P2971" i="1"/>
  <c r="P2947" i="1"/>
  <c r="P2923" i="1"/>
  <c r="P2887" i="1"/>
  <c r="P2863" i="1"/>
  <c r="P2827" i="1"/>
  <c r="P2767" i="1"/>
  <c r="P2695" i="1"/>
  <c r="P2659" i="1"/>
  <c r="P2623" i="1"/>
  <c r="P2599" i="1"/>
  <c r="P2563" i="1"/>
  <c r="P2479" i="1"/>
  <c r="P2443" i="1"/>
  <c r="P2359" i="1"/>
  <c r="P2323" i="1"/>
  <c r="P2299" i="1"/>
  <c r="P2275" i="1"/>
  <c r="P2215" i="1"/>
  <c r="P2191" i="1"/>
  <c r="P2131" i="1"/>
  <c r="P2107" i="1"/>
  <c r="P2023" i="1"/>
  <c r="P1987" i="1"/>
  <c r="P1927" i="1"/>
  <c r="P1903" i="1"/>
  <c r="P1867" i="1"/>
  <c r="P1831" i="1"/>
  <c r="P1807" i="1"/>
  <c r="P1747" i="1"/>
  <c r="P1687" i="1"/>
  <c r="P1651" i="1"/>
  <c r="P1591" i="1"/>
  <c r="P1555" i="1"/>
  <c r="P1471" i="1"/>
  <c r="P1435" i="1"/>
  <c r="P1399" i="1"/>
  <c r="P1363" i="1"/>
  <c r="P1327" i="1"/>
  <c r="P1279" i="1"/>
  <c r="P1075" i="1"/>
  <c r="P667" i="1"/>
  <c r="P2740" i="1"/>
  <c r="R284" i="1"/>
  <c r="P4182" i="1"/>
  <c r="P4134" i="1"/>
  <c r="P4086" i="1"/>
  <c r="P4038" i="1"/>
  <c r="P3978" i="1"/>
  <c r="P3930" i="1"/>
  <c r="P3882" i="1"/>
  <c r="P3834" i="1"/>
  <c r="P3726" i="1"/>
  <c r="P3678" i="1"/>
  <c r="P3570" i="1"/>
  <c r="P3534" i="1"/>
  <c r="P3474" i="1"/>
  <c r="P3426" i="1"/>
  <c r="P3390" i="1"/>
  <c r="P3330" i="1"/>
  <c r="P3282" i="1"/>
  <c r="P3222" i="1"/>
  <c r="P3162" i="1"/>
  <c r="P3126" i="1"/>
  <c r="P3066" i="1"/>
  <c r="P3018" i="1"/>
  <c r="P2970" i="1"/>
  <c r="P2862" i="1"/>
  <c r="P2814" i="1"/>
  <c r="P2706" i="1"/>
  <c r="P2646" i="1"/>
  <c r="P2598" i="1"/>
  <c r="P2550" i="1"/>
  <c r="P2502" i="1"/>
  <c r="P2442" i="1"/>
  <c r="P2394" i="1"/>
  <c r="P2346" i="1"/>
  <c r="P2250" i="1"/>
  <c r="P2214" i="1"/>
  <c r="P2154" i="1"/>
  <c r="P2070" i="1"/>
  <c r="P2022" i="1"/>
  <c r="P1974" i="1"/>
  <c r="P1794" i="1"/>
  <c r="P1746" i="1"/>
  <c r="P1698" i="1"/>
  <c r="P1638" i="1"/>
  <c r="P1602" i="1"/>
  <c r="P1542" i="1"/>
  <c r="P1482" i="1"/>
  <c r="P1434" i="1"/>
  <c r="P1386" i="1"/>
  <c r="P1290" i="1"/>
  <c r="P1230" i="1"/>
  <c r="P1182" i="1"/>
  <c r="P1134" i="1"/>
  <c r="P1086" i="1"/>
  <c r="P1038" i="1"/>
  <c r="P990" i="1"/>
  <c r="P942" i="1"/>
  <c r="P906" i="1"/>
  <c r="P810" i="1"/>
  <c r="P666" i="1"/>
  <c r="P618" i="1"/>
  <c r="P570" i="1"/>
  <c r="P522" i="1"/>
  <c r="P438" i="1"/>
  <c r="P282" i="1"/>
  <c r="P234" i="1"/>
  <c r="P186" i="1"/>
  <c r="P90" i="1"/>
  <c r="P54" i="1"/>
  <c r="P18" i="1"/>
  <c r="R2282" i="1"/>
  <c r="P2282" i="1"/>
  <c r="R2126" i="1"/>
  <c r="P2126" i="1"/>
  <c r="R1814" i="1"/>
  <c r="P1814" i="1"/>
  <c r="P3842" i="1"/>
  <c r="R2806" i="1"/>
  <c r="P4265" i="1"/>
  <c r="P4217" i="1"/>
  <c r="P4181" i="1"/>
  <c r="P4133" i="1"/>
  <c r="P4085" i="1"/>
  <c r="P4037" i="1"/>
  <c r="P3977" i="1"/>
  <c r="P3929" i="1"/>
  <c r="P3881" i="1"/>
  <c r="P3833" i="1"/>
  <c r="P3785" i="1"/>
  <c r="P3737" i="1"/>
  <c r="P3689" i="1"/>
  <c r="P3641" i="1"/>
  <c r="P3593" i="1"/>
  <c r="P3533" i="1"/>
  <c r="P3485" i="1"/>
  <c r="P3437" i="1"/>
  <c r="P3389" i="1"/>
  <c r="P3341" i="1"/>
  <c r="P3293" i="1"/>
  <c r="P3233" i="1"/>
  <c r="P3197" i="1"/>
  <c r="P3161" i="1"/>
  <c r="P3113" i="1"/>
  <c r="P3065" i="1"/>
  <c r="P3017" i="1"/>
  <c r="P2981" i="1"/>
  <c r="P2945" i="1"/>
  <c r="P2897" i="1"/>
  <c r="P2849" i="1"/>
  <c r="P2801" i="1"/>
  <c r="P2765" i="1"/>
  <c r="P2705" i="1"/>
  <c r="P2657" i="1"/>
  <c r="P2609" i="1"/>
  <c r="P2561" i="1"/>
  <c r="P2513" i="1"/>
  <c r="P2453" i="1"/>
  <c r="P2393" i="1"/>
  <c r="P2345" i="1"/>
  <c r="P2297" i="1"/>
  <c r="P2249" i="1"/>
  <c r="P2201" i="1"/>
  <c r="P2153" i="1"/>
  <c r="P2105" i="1"/>
  <c r="P2069" i="1"/>
  <c r="P2009" i="1"/>
  <c r="P1973" i="1"/>
  <c r="P1937" i="1"/>
  <c r="P1889" i="1"/>
  <c r="P1841" i="1"/>
  <c r="P1793" i="1"/>
  <c r="P1745" i="1"/>
  <c r="P1697" i="1"/>
  <c r="P1649" i="1"/>
  <c r="P1601" i="1"/>
  <c r="P1553" i="1"/>
  <c r="P1505" i="1"/>
  <c r="P1457" i="1"/>
  <c r="P1409" i="1"/>
  <c r="P1361" i="1"/>
  <c r="P1313" i="1"/>
  <c r="P1253" i="1"/>
  <c r="P1169" i="1"/>
  <c r="P1049" i="1"/>
  <c r="P833" i="1"/>
  <c r="P329" i="1"/>
  <c r="P4249" i="1"/>
  <c r="P4225" i="1"/>
  <c r="P4213" i="1"/>
  <c r="P4165" i="1"/>
  <c r="P4153" i="1"/>
  <c r="P4117" i="1"/>
  <c r="P4105" i="1"/>
  <c r="P4081" i="1"/>
  <c r="P4069" i="1"/>
  <c r="P4045" i="1"/>
  <c r="P4021" i="1"/>
  <c r="P3997" i="1"/>
  <c r="P3961" i="1"/>
  <c r="P3937" i="1"/>
  <c r="P3925" i="1"/>
  <c r="P3913" i="1"/>
  <c r="P3901" i="1"/>
  <c r="P3877" i="1"/>
  <c r="P3853" i="1"/>
  <c r="P3841" i="1"/>
  <c r="P3817" i="1"/>
  <c r="P3793" i="1"/>
  <c r="P3781" i="1"/>
  <c r="P3769" i="1"/>
  <c r="P3757" i="1"/>
  <c r="P3733" i="1"/>
  <c r="P3697" i="1"/>
  <c r="P3673" i="1"/>
  <c r="P3649" i="1"/>
  <c r="P3637" i="1"/>
  <c r="P3625" i="1"/>
  <c r="P3613" i="1"/>
  <c r="P3577" i="1"/>
  <c r="P3553" i="1"/>
  <c r="P3541" i="1"/>
  <c r="P3529" i="1"/>
  <c r="P3517" i="1"/>
  <c r="P3493" i="1"/>
  <c r="P3469" i="1"/>
  <c r="P3433" i="1"/>
  <c r="P3409" i="1"/>
  <c r="P3397" i="1"/>
  <c r="P3349" i="1"/>
  <c r="P3325" i="1"/>
  <c r="P3313" i="1"/>
  <c r="P3289" i="1"/>
  <c r="P3277" i="1"/>
  <c r="P3265" i="1"/>
  <c r="P3253" i="1"/>
  <c r="P3241" i="1"/>
  <c r="P3229" i="1"/>
  <c r="P3205" i="1"/>
  <c r="P3181" i="1"/>
  <c r="P3169" i="1"/>
  <c r="P3145" i="1"/>
  <c r="P3121" i="1"/>
  <c r="P3109" i="1"/>
  <c r="P3097" i="1"/>
  <c r="P3061" i="1"/>
  <c r="R709" i="1"/>
  <c r="P709" i="1"/>
  <c r="P241" i="1"/>
  <c r="R241" i="1"/>
  <c r="R2037" i="1"/>
  <c r="R1881" i="1"/>
  <c r="R1725" i="1"/>
  <c r="R1569" i="1"/>
  <c r="R1305" i="1"/>
  <c r="R1149" i="1"/>
  <c r="R957" i="1"/>
  <c r="R633" i="1"/>
  <c r="R189" i="1"/>
  <c r="P4131" i="1"/>
  <c r="P4072" i="1"/>
  <c r="P4036" i="1"/>
  <c r="P3916" i="1"/>
  <c r="P3520" i="1"/>
  <c r="P3459" i="1"/>
  <c r="P3423" i="1"/>
  <c r="P3399" i="1"/>
  <c r="P3364" i="1"/>
  <c r="P3303" i="1"/>
  <c r="P2788" i="1"/>
  <c r="P2464" i="1"/>
  <c r="P2330" i="1"/>
  <c r="P2296" i="1"/>
  <c r="P2200" i="1"/>
  <c r="P1972" i="1"/>
  <c r="P1809" i="1"/>
  <c r="P1706" i="1"/>
  <c r="P1664" i="1"/>
  <c r="P1592" i="1"/>
  <c r="P1520" i="1"/>
  <c r="P1010" i="1"/>
  <c r="P962" i="1"/>
  <c r="P580" i="1"/>
  <c r="P458" i="1"/>
  <c r="R3880" i="1"/>
  <c r="R2938" i="1"/>
  <c r="R1521" i="1"/>
  <c r="R3049" i="1"/>
  <c r="R3025" i="1"/>
  <c r="R3001" i="1"/>
  <c r="R2977" i="1"/>
  <c r="R2953" i="1"/>
  <c r="R2929" i="1"/>
  <c r="R2905" i="1"/>
  <c r="R2881" i="1"/>
  <c r="R2857" i="1"/>
  <c r="R2833" i="1"/>
  <c r="R2809" i="1"/>
  <c r="R2785" i="1"/>
  <c r="R2761" i="1"/>
  <c r="R2737" i="1"/>
  <c r="R2713" i="1"/>
  <c r="R2653" i="1"/>
  <c r="R2629" i="1"/>
  <c r="R2593" i="1"/>
  <c r="R2557" i="1"/>
  <c r="R2521" i="1"/>
  <c r="R2497" i="1"/>
  <c r="R2473" i="1"/>
  <c r="R2425" i="1"/>
  <c r="R2389" i="1"/>
  <c r="R2377" i="1"/>
  <c r="R2329" i="1"/>
  <c r="R2269" i="1"/>
  <c r="R2245" i="1"/>
  <c r="R2221" i="1"/>
  <c r="R2197" i="1"/>
  <c r="R2125" i="1"/>
  <c r="R2101" i="1"/>
  <c r="R2065" i="1"/>
  <c r="R2029" i="1"/>
  <c r="R1993" i="1"/>
  <c r="R1957" i="1"/>
  <c r="R1945" i="1"/>
  <c r="R1921" i="1"/>
  <c r="R1897" i="1"/>
  <c r="R1861" i="1"/>
  <c r="R1813" i="1"/>
  <c r="R1789" i="1"/>
  <c r="R1765" i="1"/>
  <c r="R1741" i="1"/>
  <c r="R1717" i="1"/>
  <c r="R1693" i="1"/>
  <c r="R1669" i="1"/>
  <c r="R1645" i="1"/>
  <c r="R1621" i="1"/>
  <c r="R1573" i="1"/>
  <c r="R1549" i="1"/>
  <c r="R1513" i="1"/>
  <c r="R1489" i="1"/>
  <c r="R1465" i="1"/>
  <c r="R1441" i="1"/>
  <c r="R1417" i="1"/>
  <c r="R1369" i="1"/>
  <c r="R1333" i="1"/>
  <c r="R1309" i="1"/>
  <c r="R1297" i="1"/>
  <c r="R1273" i="1"/>
  <c r="R1249" i="1"/>
  <c r="R1225" i="1"/>
  <c r="R1177" i="1"/>
  <c r="R1153" i="1"/>
  <c r="R1129" i="1"/>
  <c r="R1081" i="1"/>
  <c r="R1033" i="1"/>
  <c r="R1009" i="1"/>
  <c r="R997" i="1"/>
  <c r="R973" i="1"/>
  <c r="R949" i="1"/>
  <c r="R925" i="1"/>
  <c r="R481" i="1"/>
  <c r="R337" i="1"/>
  <c r="P4252" i="1"/>
  <c r="P4240" i="1"/>
  <c r="P4168" i="1"/>
  <c r="P4108" i="1"/>
  <c r="P4096" i="1"/>
  <c r="P4084" i="1"/>
  <c r="P4048" i="1"/>
  <c r="P4024" i="1"/>
  <c r="P3988" i="1"/>
  <c r="P3964" i="1"/>
  <c r="P3940" i="1"/>
  <c r="P3868" i="1"/>
  <c r="P3820" i="1"/>
  <c r="P3808" i="1"/>
  <c r="P3796" i="1"/>
  <c r="P3784" i="1"/>
  <c r="P3724" i="1"/>
  <c r="P3688" i="1"/>
  <c r="P3676" i="1"/>
  <c r="P3640" i="1"/>
  <c r="P3568" i="1"/>
  <c r="P3532" i="1"/>
  <c r="P3496" i="1"/>
  <c r="P3484" i="1"/>
  <c r="P3448" i="1"/>
  <c r="P3424" i="1"/>
  <c r="P3388" i="1"/>
  <c r="P3352" i="1"/>
  <c r="P3340" i="1"/>
  <c r="P3316" i="1"/>
  <c r="P3268" i="1"/>
  <c r="P3244" i="1"/>
  <c r="P3208" i="1"/>
  <c r="P3196" i="1"/>
  <c r="P3124" i="1"/>
  <c r="P3100" i="1"/>
  <c r="P3088" i="1"/>
  <c r="P3052" i="1"/>
  <c r="P3028" i="1"/>
  <c r="P2956" i="1"/>
  <c r="P2920" i="1"/>
  <c r="P2848" i="1"/>
  <c r="P2824" i="1"/>
  <c r="P2812" i="1"/>
  <c r="P2800" i="1"/>
  <c r="P2764" i="1"/>
  <c r="P2692" i="1"/>
  <c r="P2668" i="1"/>
  <c r="P2644" i="1"/>
  <c r="P2620" i="1"/>
  <c r="P2584" i="1"/>
  <c r="P2548" i="1"/>
  <c r="P2536" i="1"/>
  <c r="P2524" i="1"/>
  <c r="P2488" i="1"/>
  <c r="P2452" i="1"/>
  <c r="P2380" i="1"/>
  <c r="P2356" i="1"/>
  <c r="P2332" i="1"/>
  <c r="P2320" i="1"/>
  <c r="P2248" i="1"/>
  <c r="P2236" i="1"/>
  <c r="P2224" i="1"/>
  <c r="P2176" i="1"/>
  <c r="P2152" i="1"/>
  <c r="P2116" i="1"/>
  <c r="P2092" i="1"/>
  <c r="P2068" i="1"/>
  <c r="P2020" i="1"/>
  <c r="P1984" i="1"/>
  <c r="P1948" i="1"/>
  <c r="P1912" i="1"/>
  <c r="P1804" i="1"/>
  <c r="P1792" i="1"/>
  <c r="P1780" i="1"/>
  <c r="P1756" i="1"/>
  <c r="P1720" i="1"/>
  <c r="P1696" i="1"/>
  <c r="P1684" i="1"/>
  <c r="P1660" i="1"/>
  <c r="P1636" i="1"/>
  <c r="P1576" i="1"/>
  <c r="P1540" i="1"/>
  <c r="P1528" i="1"/>
  <c r="P1516" i="1"/>
  <c r="P1456" i="1"/>
  <c r="P1432" i="1"/>
  <c r="P1396" i="1"/>
  <c r="P1384" i="1"/>
  <c r="P1372" i="1"/>
  <c r="P1348" i="1"/>
  <c r="P1312" i="1"/>
  <c r="P1252" i="1"/>
  <c r="P1228" i="1"/>
  <c r="P1168" i="1"/>
  <c r="P1156" i="1"/>
  <c r="P1144" i="1"/>
  <c r="P1108" i="1"/>
  <c r="P1084" i="1"/>
  <c r="P1048" i="1"/>
  <c r="P1024" i="1"/>
  <c r="P964" i="1"/>
  <c r="P940" i="1"/>
  <c r="P928" i="1"/>
  <c r="P916" i="1"/>
  <c r="P904" i="1"/>
  <c r="P856" i="1"/>
  <c r="P844" i="1"/>
  <c r="P820" i="1"/>
  <c r="P796" i="1"/>
  <c r="P772" i="1"/>
  <c r="P760" i="1"/>
  <c r="P736" i="1"/>
  <c r="P700" i="1"/>
  <c r="P616" i="1"/>
  <c r="P532" i="1"/>
  <c r="P496" i="1"/>
  <c r="P412" i="1"/>
  <c r="P292" i="1"/>
  <c r="P208" i="1"/>
  <c r="P88" i="1"/>
  <c r="P52" i="1"/>
  <c r="P16" i="1"/>
  <c r="R4176" i="1"/>
  <c r="R4128" i="1"/>
  <c r="R3972" i="1"/>
  <c r="R3396" i="1"/>
  <c r="R3372" i="1"/>
  <c r="R3300" i="1"/>
  <c r="R3276" i="1"/>
  <c r="R3204" i="1"/>
  <c r="R3132" i="1"/>
  <c r="R3060" i="1"/>
  <c r="R2952" i="1"/>
  <c r="R2844" i="1"/>
  <c r="R2760" i="1"/>
  <c r="R2736" i="1"/>
  <c r="R2712" i="1"/>
  <c r="R2328" i="1"/>
  <c r="R1800" i="1"/>
  <c r="R1668" i="1"/>
  <c r="R1608" i="1"/>
  <c r="R1572" i="1"/>
  <c r="R1224" i="1"/>
  <c r="P603" i="1"/>
  <c r="R1731" i="1"/>
  <c r="R3037" i="1"/>
  <c r="R3013" i="1"/>
  <c r="R2989" i="1"/>
  <c r="R2965" i="1"/>
  <c r="R2941" i="1"/>
  <c r="R2917" i="1"/>
  <c r="R2893" i="1"/>
  <c r="R2869" i="1"/>
  <c r="R2845" i="1"/>
  <c r="R2821" i="1"/>
  <c r="R2797" i="1"/>
  <c r="R2773" i="1"/>
  <c r="R2749" i="1"/>
  <c r="R2725" i="1"/>
  <c r="R2701" i="1"/>
  <c r="R2677" i="1"/>
  <c r="R2617" i="1"/>
  <c r="R2605" i="1"/>
  <c r="R2545" i="1"/>
  <c r="R2509" i="1"/>
  <c r="R2485" i="1"/>
  <c r="R2461" i="1"/>
  <c r="R2413" i="1"/>
  <c r="R2365" i="1"/>
  <c r="R2341" i="1"/>
  <c r="R2317" i="1"/>
  <c r="R2281" i="1"/>
  <c r="R2257" i="1"/>
  <c r="R2233" i="1"/>
  <c r="R2209" i="1"/>
  <c r="R2185" i="1"/>
  <c r="R2161" i="1"/>
  <c r="R2113" i="1"/>
  <c r="R2089" i="1"/>
  <c r="R2041" i="1"/>
  <c r="R2017" i="1"/>
  <c r="R1981" i="1"/>
  <c r="R1969" i="1"/>
  <c r="R1933" i="1"/>
  <c r="R1909" i="1"/>
  <c r="R1873" i="1"/>
  <c r="R1849" i="1"/>
  <c r="R1825" i="1"/>
  <c r="R1801" i="1"/>
  <c r="R1777" i="1"/>
  <c r="R1753" i="1"/>
  <c r="R1729" i="1"/>
  <c r="R1705" i="1"/>
  <c r="R1681" i="1"/>
  <c r="R1657" i="1"/>
  <c r="R1633" i="1"/>
  <c r="R1609" i="1"/>
  <c r="R1585" i="1"/>
  <c r="R1561" i="1"/>
  <c r="R1525" i="1"/>
  <c r="R1501" i="1"/>
  <c r="R1477" i="1"/>
  <c r="R1453" i="1"/>
  <c r="R1429" i="1"/>
  <c r="R1405" i="1"/>
  <c r="R1381" i="1"/>
  <c r="R1345" i="1"/>
  <c r="R1321" i="1"/>
  <c r="R1285" i="1"/>
  <c r="R1261" i="1"/>
  <c r="R1213" i="1"/>
  <c r="R1189" i="1"/>
  <c r="R1165" i="1"/>
  <c r="R1141" i="1"/>
  <c r="R1117" i="1"/>
  <c r="R1093" i="1"/>
  <c r="R1069" i="1"/>
  <c r="R1045" i="1"/>
  <c r="R1021" i="1"/>
  <c r="R985" i="1"/>
  <c r="R937" i="1"/>
  <c r="R529" i="1"/>
  <c r="P4239" i="1"/>
  <c r="P4203" i="1"/>
  <c r="P4167" i="1"/>
  <c r="P4119" i="1"/>
  <c r="P4095" i="1"/>
  <c r="P4083" i="1"/>
  <c r="P4011" i="1"/>
  <c r="P3951" i="1"/>
  <c r="P3939" i="1"/>
  <c r="P3915" i="1"/>
  <c r="P3867" i="1"/>
  <c r="P3843" i="1"/>
  <c r="P3819" i="1"/>
  <c r="P3807" i="1"/>
  <c r="P3783" i="1"/>
  <c r="P3711" i="1"/>
  <c r="P3663" i="1"/>
  <c r="P3651" i="1"/>
  <c r="P3639" i="1"/>
  <c r="P3615" i="1"/>
  <c r="P3603" i="1"/>
  <c r="P3567" i="1"/>
  <c r="P3519" i="1"/>
  <c r="P3483" i="1"/>
  <c r="P3411" i="1"/>
  <c r="P3375" i="1"/>
  <c r="P3363" i="1"/>
  <c r="P3339" i="1"/>
  <c r="P3267" i="1"/>
  <c r="P3243" i="1"/>
  <c r="P3231" i="1"/>
  <c r="P3183" i="1"/>
  <c r="P3147" i="1"/>
  <c r="P3111" i="1"/>
  <c r="P3087" i="1"/>
  <c r="P3063" i="1"/>
  <c r="P3051" i="1"/>
  <c r="P3003" i="1"/>
  <c r="P2991" i="1"/>
  <c r="P2967" i="1"/>
  <c r="P2955" i="1"/>
  <c r="P2943" i="1"/>
  <c r="P2919" i="1"/>
  <c r="P2907" i="1"/>
  <c r="P2895" i="1"/>
  <c r="P2883" i="1"/>
  <c r="P2847" i="1"/>
  <c r="P2799" i="1"/>
  <c r="P2763" i="1"/>
  <c r="P2751" i="1"/>
  <c r="P2739" i="1"/>
  <c r="P2691" i="1"/>
  <c r="P2655" i="1"/>
  <c r="P2583" i="1"/>
  <c r="P2367" i="1"/>
  <c r="R2367" i="1"/>
  <c r="P1815" i="1"/>
  <c r="R1815" i="1"/>
  <c r="R1695" i="1"/>
  <c r="P1695" i="1"/>
  <c r="P399" i="1"/>
  <c r="R399" i="1"/>
  <c r="P39" i="1"/>
  <c r="R39" i="1"/>
  <c r="R4259" i="1"/>
  <c r="R4247" i="1"/>
  <c r="R4235" i="1"/>
  <c r="R4223" i="1"/>
  <c r="R4211" i="1"/>
  <c r="R4199" i="1"/>
  <c r="R4187" i="1"/>
  <c r="R4175" i="1"/>
  <c r="R4163" i="1"/>
  <c r="R4151" i="1"/>
  <c r="R4127" i="1"/>
  <c r="R4103" i="1"/>
  <c r="R4091" i="1"/>
  <c r="R4079" i="1"/>
  <c r="R4055" i="1"/>
  <c r="R4043" i="1"/>
  <c r="R4031" i="1"/>
  <c r="R4019" i="1"/>
  <c r="R3995" i="1"/>
  <c r="R3983" i="1"/>
  <c r="R3971" i="1"/>
  <c r="R3959" i="1"/>
  <c r="R3947" i="1"/>
  <c r="R3911" i="1"/>
  <c r="R3887" i="1"/>
  <c r="R3863" i="1"/>
  <c r="R3851" i="1"/>
  <c r="R3839" i="1"/>
  <c r="R3815" i="1"/>
  <c r="R3803" i="1"/>
  <c r="R3791" i="1"/>
  <c r="R3779" i="1"/>
  <c r="R3755" i="1"/>
  <c r="R3743" i="1"/>
  <c r="R3731" i="1"/>
  <c r="R3719" i="1"/>
  <c r="R3695" i="1"/>
  <c r="R3683" i="1"/>
  <c r="R3671" i="1"/>
  <c r="R3659" i="1"/>
  <c r="R3647" i="1"/>
  <c r="R3635" i="1"/>
  <c r="R3611" i="1"/>
  <c r="R3599" i="1"/>
  <c r="R3587" i="1"/>
  <c r="R3575" i="1"/>
  <c r="R3563" i="1"/>
  <c r="R3551" i="1"/>
  <c r="R3539" i="1"/>
  <c r="R3527" i="1"/>
  <c r="R3515" i="1"/>
  <c r="R3491" i="1"/>
  <c r="R3479" i="1"/>
  <c r="R3455" i="1"/>
  <c r="R3443" i="1"/>
  <c r="R3431" i="1"/>
  <c r="R3395" i="1"/>
  <c r="R3383" i="1"/>
  <c r="R3371" i="1"/>
  <c r="R3359" i="1"/>
  <c r="R3347" i="1"/>
  <c r="R3335" i="1"/>
  <c r="R3311" i="1"/>
  <c r="R3299" i="1"/>
  <c r="R3275" i="1"/>
  <c r="R3263" i="1"/>
  <c r="R3251" i="1"/>
  <c r="R3239" i="1"/>
  <c r="R3227" i="1"/>
  <c r="R3215" i="1"/>
  <c r="R3203" i="1"/>
  <c r="R3191" i="1"/>
  <c r="R3179" i="1"/>
  <c r="R3167" i="1"/>
  <c r="R3143" i="1"/>
  <c r="R3131" i="1"/>
  <c r="R3119" i="1"/>
  <c r="R3095" i="1"/>
  <c r="R3083" i="1"/>
  <c r="R3071" i="1"/>
  <c r="R3059" i="1"/>
  <c r="R3035" i="1"/>
  <c r="R3023" i="1"/>
  <c r="R3011" i="1"/>
  <c r="R2987" i="1"/>
  <c r="R2975" i="1"/>
  <c r="R2951" i="1"/>
  <c r="R2927" i="1"/>
  <c r="R2915" i="1"/>
  <c r="R2903" i="1"/>
  <c r="R2891" i="1"/>
  <c r="R2879" i="1"/>
  <c r="R2855" i="1"/>
  <c r="R2843" i="1"/>
  <c r="R2831" i="1"/>
  <c r="R2819" i="1"/>
  <c r="R2795" i="1"/>
  <c r="R2759" i="1"/>
  <c r="R2747" i="1"/>
  <c r="R2735" i="1"/>
  <c r="R2723" i="1"/>
  <c r="R2711" i="1"/>
  <c r="R2699" i="1"/>
  <c r="R2687" i="1"/>
  <c r="R2651" i="1"/>
  <c r="R2639" i="1"/>
  <c r="R2627" i="1"/>
  <c r="R2615" i="1"/>
  <c r="R2603" i="1"/>
  <c r="R2591" i="1"/>
  <c r="R2579" i="1"/>
  <c r="R2567" i="1"/>
  <c r="R2555" i="1"/>
  <c r="R2543" i="1"/>
  <c r="R2531" i="1"/>
  <c r="R2519" i="1"/>
  <c r="R2495" i="1"/>
  <c r="R2459" i="1"/>
  <c r="R2447" i="1"/>
  <c r="R2411" i="1"/>
  <c r="R2387" i="1"/>
  <c r="R2363" i="1"/>
  <c r="R2351" i="1"/>
  <c r="R2315" i="1"/>
  <c r="R2303" i="1"/>
  <c r="R2279" i="1"/>
  <c r="R2267" i="1"/>
  <c r="R2255" i="1"/>
  <c r="R2231" i="1"/>
  <c r="R2219" i="1"/>
  <c r="R2207" i="1"/>
  <c r="R2195" i="1"/>
  <c r="R2183" i="1"/>
  <c r="R2159" i="1"/>
  <c r="R1967" i="1"/>
  <c r="R1931" i="1"/>
  <c r="R1667" i="1"/>
  <c r="R1307" i="1"/>
  <c r="R695" i="1"/>
  <c r="R623" i="1"/>
  <c r="R903" i="1"/>
  <c r="P3746" i="1"/>
  <c r="P3722" i="1"/>
  <c r="P3710" i="1"/>
  <c r="P3650" i="1"/>
  <c r="P3626" i="1"/>
  <c r="P3554" i="1"/>
  <c r="P3506" i="1"/>
  <c r="P3482" i="1"/>
  <c r="P3446" i="1"/>
  <c r="P3410" i="1"/>
  <c r="P3398" i="1"/>
  <c r="P3362" i="1"/>
  <c r="P3326" i="1"/>
  <c r="P3278" i="1"/>
  <c r="P3254" i="1"/>
  <c r="P3218" i="1"/>
  <c r="P3182" i="1"/>
  <c r="P3158" i="1"/>
  <c r="P3122" i="1"/>
  <c r="P3110" i="1"/>
  <c r="P3074" i="1"/>
  <c r="P3050" i="1"/>
  <c r="P3002" i="1"/>
  <c r="P2930" i="1"/>
  <c r="P2906" i="1"/>
  <c r="P2894" i="1"/>
  <c r="P2846" i="1"/>
  <c r="P2834" i="1"/>
  <c r="P2786" i="1"/>
  <c r="P2738" i="1"/>
  <c r="P2714" i="1"/>
  <c r="P2702" i="1"/>
  <c r="P2690" i="1"/>
  <c r="P2678" i="1"/>
  <c r="P2642" i="1"/>
  <c r="P2630" i="1"/>
  <c r="P2606" i="1"/>
  <c r="P2582" i="1"/>
  <c r="P2534" i="1"/>
  <c r="P2498" i="1"/>
  <c r="P2474" i="1"/>
  <c r="P2438" i="1"/>
  <c r="P2426" i="1"/>
  <c r="P2354" i="1"/>
  <c r="P2318" i="1"/>
  <c r="P2306" i="1"/>
  <c r="P2270" i="1"/>
  <c r="P2246" i="1"/>
  <c r="P2234" i="1"/>
  <c r="P2210" i="1"/>
  <c r="P2162" i="1"/>
  <c r="P2114" i="1"/>
  <c r="P2090" i="1"/>
  <c r="P2078" i="1"/>
  <c r="P2066" i="1"/>
  <c r="P2054" i="1"/>
  <c r="P2042" i="1"/>
  <c r="P2030" i="1"/>
  <c r="P2006" i="1"/>
  <c r="P1958" i="1"/>
  <c r="P1934" i="1"/>
  <c r="P1922" i="1"/>
  <c r="P1910" i="1"/>
  <c r="P1898" i="1"/>
  <c r="P1850" i="1"/>
  <c r="P1826" i="1"/>
  <c r="P1802" i="1"/>
  <c r="P1778" i="1"/>
  <c r="P1754" i="1"/>
  <c r="P1742" i="1"/>
  <c r="P1718" i="1"/>
  <c r="P1670" i="1"/>
  <c r="P1658" i="1"/>
  <c r="P1634" i="1"/>
  <c r="P1622" i="1"/>
  <c r="P1586" i="1"/>
  <c r="P1550" i="1"/>
  <c r="P1514" i="1"/>
  <c r="P1490" i="1"/>
  <c r="P1466" i="1"/>
  <c r="P1454" i="1"/>
  <c r="P1442" i="1"/>
  <c r="P1370" i="1"/>
  <c r="P1346" i="1"/>
  <c r="P1310" i="1"/>
  <c r="P1298" i="1"/>
  <c r="P1274" i="1"/>
  <c r="P1262" i="1"/>
  <c r="P1250" i="1"/>
  <c r="P1226" i="1"/>
  <c r="P1202" i="1"/>
  <c r="P1178" i="1"/>
  <c r="P1154" i="1"/>
  <c r="P1142" i="1"/>
  <c r="P1130" i="1"/>
  <c r="P1106" i="1"/>
  <c r="P1070" i="1"/>
  <c r="P1058" i="1"/>
  <c r="P1046" i="1"/>
  <c r="P998" i="1"/>
  <c r="P986" i="1"/>
  <c r="P974" i="1"/>
  <c r="P938" i="1"/>
  <c r="P914" i="1"/>
  <c r="P902" i="1"/>
  <c r="P890" i="1"/>
  <c r="P854" i="1"/>
  <c r="P842" i="1"/>
  <c r="P770" i="1"/>
  <c r="P746" i="1"/>
  <c r="P734" i="1"/>
  <c r="P722" i="1"/>
  <c r="P698" i="1"/>
  <c r="P650" i="1"/>
  <c r="P638" i="1"/>
  <c r="P626" i="1"/>
  <c r="P614" i="1"/>
  <c r="P602" i="1"/>
  <c r="P578" i="1"/>
  <c r="P566" i="1"/>
  <c r="P542" i="1"/>
  <c r="P530" i="1"/>
  <c r="P518" i="1"/>
  <c r="P494" i="1"/>
  <c r="P482" i="1"/>
  <c r="P446" i="1"/>
  <c r="P434" i="1"/>
  <c r="P422" i="1"/>
  <c r="P362" i="1"/>
  <c r="P338" i="1"/>
  <c r="P326" i="1"/>
  <c r="P314" i="1"/>
  <c r="P290" i="1"/>
  <c r="P266" i="1"/>
  <c r="P242" i="1"/>
  <c r="P230" i="1"/>
  <c r="P194" i="1"/>
  <c r="P182" i="1"/>
  <c r="P158" i="1"/>
  <c r="P134" i="1"/>
  <c r="P122" i="1"/>
  <c r="P110" i="1"/>
  <c r="P86" i="1"/>
  <c r="P62" i="1"/>
  <c r="P50" i="1"/>
  <c r="R4270" i="1"/>
  <c r="R4246" i="1"/>
  <c r="R4234" i="1"/>
  <c r="R4210" i="1"/>
  <c r="R4198" i="1"/>
  <c r="R4186" i="1"/>
  <c r="R4162" i="1"/>
  <c r="R4150" i="1"/>
  <c r="R4138" i="1"/>
  <c r="R4126" i="1"/>
  <c r="R4102" i="1"/>
  <c r="R4090" i="1"/>
  <c r="R4078" i="1"/>
  <c r="R4054" i="1"/>
  <c r="R4042" i="1"/>
  <c r="R4030" i="1"/>
  <c r="R4018" i="1"/>
  <c r="R3994" i="1"/>
  <c r="R3982" i="1"/>
  <c r="R3970" i="1"/>
  <c r="R3946" i="1"/>
  <c r="R3934" i="1"/>
  <c r="R3910" i="1"/>
  <c r="R3886" i="1"/>
  <c r="R3874" i="1"/>
  <c r="R3862" i="1"/>
  <c r="R3850" i="1"/>
  <c r="R3838" i="1"/>
  <c r="R3802" i="1"/>
  <c r="R3790" i="1"/>
  <c r="R3778" i="1"/>
  <c r="R3766" i="1"/>
  <c r="R3754" i="1"/>
  <c r="R3742" i="1"/>
  <c r="R3730" i="1"/>
  <c r="R3718" i="1"/>
  <c r="R3706" i="1"/>
  <c r="R3694" i="1"/>
  <c r="R3682" i="1"/>
  <c r="R3670" i="1"/>
  <c r="R3658" i="1"/>
  <c r="R3646" i="1"/>
  <c r="R3610" i="1"/>
  <c r="R3598" i="1"/>
  <c r="R3586" i="1"/>
  <c r="R3574" i="1"/>
  <c r="R3562" i="1"/>
  <c r="R3526" i="1"/>
  <c r="R3502" i="1"/>
  <c r="R3490" i="1"/>
  <c r="R3466" i="1"/>
  <c r="R3454" i="1"/>
  <c r="R3442" i="1"/>
  <c r="R3394" i="1"/>
  <c r="R3382" i="1"/>
  <c r="R3370" i="1"/>
  <c r="R3346" i="1"/>
  <c r="R3334" i="1"/>
  <c r="R3322" i="1"/>
  <c r="R3298" i="1"/>
  <c r="R3274" i="1"/>
  <c r="R3262" i="1"/>
  <c r="R3250" i="1"/>
  <c r="R3226" i="1"/>
  <c r="R3214" i="1"/>
  <c r="R3202" i="1"/>
  <c r="R3190" i="1"/>
  <c r="R3178" i="1"/>
  <c r="R3154" i="1"/>
  <c r="R3142" i="1"/>
  <c r="R3130" i="1"/>
  <c r="R3118" i="1"/>
  <c r="R3106" i="1"/>
  <c r="R3094" i="1"/>
  <c r="R3082" i="1"/>
  <c r="R3070" i="1"/>
  <c r="R3058" i="1"/>
  <c r="R3046" i="1"/>
  <c r="R3034" i="1"/>
  <c r="R3022" i="1"/>
  <c r="R3010" i="1"/>
  <c r="R2986" i="1"/>
  <c r="R2974" i="1"/>
  <c r="R2950" i="1"/>
  <c r="R2926" i="1"/>
  <c r="R2914" i="1"/>
  <c r="R2902" i="1"/>
  <c r="R2890" i="1"/>
  <c r="R2878" i="1"/>
  <c r="R2866" i="1"/>
  <c r="R2842" i="1"/>
  <c r="R2818" i="1"/>
  <c r="R2794" i="1"/>
  <c r="R2770" i="1"/>
  <c r="R2746" i="1"/>
  <c r="R2734" i="1"/>
  <c r="R2722" i="1"/>
  <c r="R2710" i="1"/>
  <c r="R2698" i="1"/>
  <c r="R2686" i="1"/>
  <c r="R2674" i="1"/>
  <c r="R2662" i="1"/>
  <c r="R2650" i="1"/>
  <c r="R2638" i="1"/>
  <c r="R2626" i="1"/>
  <c r="R2614" i="1"/>
  <c r="R2602" i="1"/>
  <c r="R2578" i="1"/>
  <c r="R2566" i="1"/>
  <c r="R2554" i="1"/>
  <c r="R2530" i="1"/>
  <c r="R2518" i="1"/>
  <c r="R2506" i="1"/>
  <c r="R2494" i="1"/>
  <c r="R2482" i="1"/>
  <c r="R2458" i="1"/>
  <c r="R2446" i="1"/>
  <c r="R2434" i="1"/>
  <c r="R2422" i="1"/>
  <c r="R2410" i="1"/>
  <c r="R2386" i="1"/>
  <c r="R2374" i="1"/>
  <c r="R2362" i="1"/>
  <c r="R2350" i="1"/>
  <c r="R2314" i="1"/>
  <c r="R2302" i="1"/>
  <c r="R2290" i="1"/>
  <c r="R2278" i="1"/>
  <c r="R2266" i="1"/>
  <c r="R2254" i="1"/>
  <c r="R2230" i="1"/>
  <c r="R2218" i="1"/>
  <c r="R2206" i="1"/>
  <c r="R2194" i="1"/>
  <c r="R2182" i="1"/>
  <c r="R2170" i="1"/>
  <c r="R2158" i="1"/>
  <c r="R2146" i="1"/>
  <c r="R2134" i="1"/>
  <c r="R2110" i="1"/>
  <c r="R2098" i="1"/>
  <c r="R2086" i="1"/>
  <c r="R2074" i="1"/>
  <c r="R2062" i="1"/>
  <c r="R2050" i="1"/>
  <c r="R2026" i="1"/>
  <c r="R2002" i="1"/>
  <c r="R1990" i="1"/>
  <c r="R1978" i="1"/>
  <c r="R1966" i="1"/>
  <c r="R1942" i="1"/>
  <c r="R1930" i="1"/>
  <c r="R1918" i="1"/>
  <c r="R1894" i="1"/>
  <c r="R1882" i="1"/>
  <c r="R1870" i="1"/>
  <c r="R1858" i="1"/>
  <c r="R1846" i="1"/>
  <c r="R1834" i="1"/>
  <c r="R1822" i="1"/>
  <c r="R1810" i="1"/>
  <c r="R1798" i="1"/>
  <c r="R1774" i="1"/>
  <c r="R1762" i="1"/>
  <c r="R1750" i="1"/>
  <c r="R1738" i="1"/>
  <c r="R1726" i="1"/>
  <c r="R1714" i="1"/>
  <c r="R1702" i="1"/>
  <c r="R1690" i="1"/>
  <c r="R1678" i="1"/>
  <c r="R1654" i="1"/>
  <c r="R1642" i="1"/>
  <c r="R1630" i="1"/>
  <c r="R1618" i="1"/>
  <c r="R1606" i="1"/>
  <c r="R1594" i="1"/>
  <c r="R1582" i="1"/>
  <c r="R1570" i="1"/>
  <c r="R1546" i="1"/>
  <c r="R1534" i="1"/>
  <c r="R1522" i="1"/>
  <c r="R1510" i="1"/>
  <c r="R1498" i="1"/>
  <c r="R1474" i="1"/>
  <c r="R1462" i="1"/>
  <c r="R1450" i="1"/>
  <c r="R1426" i="1"/>
  <c r="R1414" i="1"/>
  <c r="R1402" i="1"/>
  <c r="R1390" i="1"/>
  <c r="R1378" i="1"/>
  <c r="R1366" i="1"/>
  <c r="R1342" i="1"/>
  <c r="R1318" i="1"/>
  <c r="R1306" i="1"/>
  <c r="R1294" i="1"/>
  <c r="R1282" i="1"/>
  <c r="R1270" i="1"/>
  <c r="R1258" i="1"/>
  <c r="R1246" i="1"/>
  <c r="R1234" i="1"/>
  <c r="R1222" i="1"/>
  <c r="R1210" i="1"/>
  <c r="R1198" i="1"/>
  <c r="R1186" i="1"/>
  <c r="R1174" i="1"/>
  <c r="R1162" i="1"/>
  <c r="R1150" i="1"/>
  <c r="R1138" i="1"/>
  <c r="R1126" i="1"/>
  <c r="R1102" i="1"/>
  <c r="R1090" i="1"/>
  <c r="R1078" i="1"/>
  <c r="R1054" i="1"/>
  <c r="R1042" i="1"/>
  <c r="R1030" i="1"/>
  <c r="R1018" i="1"/>
  <c r="R1006" i="1"/>
  <c r="R982" i="1"/>
  <c r="R970" i="1"/>
  <c r="R958" i="1"/>
  <c r="R946" i="1"/>
  <c r="R934" i="1"/>
  <c r="R922" i="1"/>
  <c r="R910" i="1"/>
  <c r="R898" i="1"/>
  <c r="R886" i="1"/>
  <c r="R874" i="1"/>
  <c r="R862" i="1"/>
  <c r="R850" i="1"/>
  <c r="R838" i="1"/>
  <c r="R826" i="1"/>
  <c r="R814" i="1"/>
  <c r="R778" i="1"/>
  <c r="R766" i="1"/>
  <c r="R754" i="1"/>
  <c r="R742" i="1"/>
  <c r="R730" i="1"/>
  <c r="R718" i="1"/>
  <c r="R706" i="1"/>
  <c r="R682" i="1"/>
  <c r="R670" i="1"/>
  <c r="R658" i="1"/>
  <c r="R646" i="1"/>
  <c r="R634" i="1"/>
  <c r="R622" i="1"/>
  <c r="R610" i="1"/>
  <c r="R598" i="1"/>
  <c r="R586" i="1"/>
  <c r="R574" i="1"/>
  <c r="R562" i="1"/>
  <c r="R550" i="1"/>
  <c r="R538" i="1"/>
  <c r="R526" i="1"/>
  <c r="R514" i="1"/>
  <c r="R502" i="1"/>
  <c r="R490" i="1"/>
  <c r="R478" i="1"/>
  <c r="R466" i="1"/>
  <c r="R454" i="1"/>
  <c r="R442" i="1"/>
  <c r="R430" i="1"/>
  <c r="R418" i="1"/>
  <c r="R406" i="1"/>
  <c r="R394" i="1"/>
  <c r="R382" i="1"/>
  <c r="R370" i="1"/>
  <c r="R358" i="1"/>
  <c r="R346" i="1"/>
  <c r="R334" i="1"/>
  <c r="R322" i="1"/>
  <c r="R310" i="1"/>
  <c r="R298" i="1"/>
  <c r="R286" i="1"/>
  <c r="R274" i="1"/>
  <c r="R262" i="1"/>
  <c r="R250" i="1"/>
  <c r="R238" i="1"/>
  <c r="R226" i="1"/>
  <c r="R202" i="1"/>
  <c r="R190" i="1"/>
  <c r="R178" i="1"/>
  <c r="R142" i="1"/>
  <c r="R130" i="1"/>
  <c r="R118" i="1"/>
  <c r="R106" i="1"/>
  <c r="R94" i="1"/>
  <c r="R82" i="1"/>
  <c r="R70" i="1"/>
  <c r="R58" i="1"/>
  <c r="R34" i="1"/>
  <c r="R22" i="1"/>
  <c r="R10" i="1"/>
  <c r="Y2" i="1"/>
  <c r="R2511" i="1"/>
  <c r="R1563" i="1"/>
  <c r="R1167" i="1"/>
  <c r="R913" i="1"/>
  <c r="R901" i="1"/>
  <c r="R889" i="1"/>
  <c r="R877" i="1"/>
  <c r="R865" i="1"/>
  <c r="R853" i="1"/>
  <c r="R841" i="1"/>
  <c r="R829" i="1"/>
  <c r="R817" i="1"/>
  <c r="R805" i="1"/>
  <c r="R793" i="1"/>
  <c r="R781" i="1"/>
  <c r="R769" i="1"/>
  <c r="R745" i="1"/>
  <c r="R733" i="1"/>
  <c r="R721" i="1"/>
  <c r="R697" i="1"/>
  <c r="R685" i="1"/>
  <c r="R673" i="1"/>
  <c r="R661" i="1"/>
  <c r="R649" i="1"/>
  <c r="R637" i="1"/>
  <c r="R625" i="1"/>
  <c r="R613" i="1"/>
  <c r="R601" i="1"/>
  <c r="R589" i="1"/>
  <c r="R565" i="1"/>
  <c r="R541" i="1"/>
  <c r="R517" i="1"/>
  <c r="R505" i="1"/>
  <c r="R493" i="1"/>
  <c r="R469" i="1"/>
  <c r="R457" i="1"/>
  <c r="R433" i="1"/>
  <c r="R421" i="1"/>
  <c r="R409" i="1"/>
  <c r="R397" i="1"/>
  <c r="R385" i="1"/>
  <c r="R361" i="1"/>
  <c r="R349" i="1"/>
  <c r="R325" i="1"/>
  <c r="R313" i="1"/>
  <c r="R301" i="1"/>
  <c r="R289" i="1"/>
  <c r="R277" i="1"/>
  <c r="R265" i="1"/>
  <c r="R253" i="1"/>
  <c r="R229" i="1"/>
  <c r="R217" i="1"/>
  <c r="R205" i="1"/>
  <c r="R193" i="1"/>
  <c r="R181" i="1"/>
  <c r="R169" i="1"/>
  <c r="R157" i="1"/>
  <c r="P157" i="1"/>
  <c r="R109" i="1"/>
  <c r="P109" i="1"/>
  <c r="R85" i="1"/>
  <c r="P85" i="1"/>
  <c r="R2547" i="1"/>
  <c r="R2535" i="1"/>
  <c r="R2523" i="1"/>
  <c r="R2499" i="1"/>
  <c r="R2475" i="1"/>
  <c r="R2463" i="1"/>
  <c r="R2439" i="1"/>
  <c r="R2427" i="1"/>
  <c r="R2415" i="1"/>
  <c r="R2391" i="1"/>
  <c r="R2379" i="1"/>
  <c r="R2355" i="1"/>
  <c r="R2331" i="1"/>
  <c r="R2319" i="1"/>
  <c r="R2307" i="1"/>
  <c r="R2295" i="1"/>
  <c r="R2271" i="1"/>
  <c r="R2259" i="1"/>
  <c r="R2247" i="1"/>
  <c r="R2223" i="1"/>
  <c r="R2211" i="1"/>
  <c r="R2187" i="1"/>
  <c r="R2163" i="1"/>
  <c r="R2139" i="1"/>
  <c r="R2127" i="1"/>
  <c r="R2115" i="1"/>
  <c r="R2103" i="1"/>
  <c r="R2091" i="1"/>
  <c r="R2079" i="1"/>
  <c r="R2067" i="1"/>
  <c r="R2043" i="1"/>
  <c r="R2031" i="1"/>
  <c r="R1995" i="1"/>
  <c r="R1983" i="1"/>
  <c r="R1971" i="1"/>
  <c r="R1959" i="1"/>
  <c r="R1947" i="1"/>
  <c r="R1923" i="1"/>
  <c r="R1899" i="1"/>
  <c r="R1875" i="1"/>
  <c r="R1851" i="1"/>
  <c r="R1839" i="1"/>
  <c r="R1827" i="1"/>
  <c r="R1803" i="1"/>
  <c r="R1791" i="1"/>
  <c r="R1779" i="1"/>
  <c r="R1767" i="1"/>
  <c r="R1755" i="1"/>
  <c r="R1707" i="1"/>
  <c r="R1671" i="1"/>
  <c r="R1647" i="1"/>
  <c r="R1635" i="1"/>
  <c r="R1599" i="1"/>
  <c r="R1587" i="1"/>
  <c r="R1575" i="1"/>
  <c r="R1551" i="1"/>
  <c r="R1527" i="1"/>
  <c r="R1503" i="1"/>
  <c r="R1491" i="1"/>
  <c r="R1479" i="1"/>
  <c r="R1467" i="1"/>
  <c r="R1455" i="1"/>
  <c r="R1443" i="1"/>
  <c r="R1431" i="1"/>
  <c r="R1407" i="1"/>
  <c r="R1395" i="1"/>
  <c r="R1383" i="1"/>
  <c r="R1371" i="1"/>
  <c r="R1359" i="1"/>
  <c r="R1347" i="1"/>
  <c r="R1335" i="1"/>
  <c r="R1323" i="1"/>
  <c r="R1299" i="1"/>
  <c r="R1275" i="1"/>
  <c r="R1263" i="1"/>
  <c r="R1239" i="1"/>
  <c r="R1227" i="1"/>
  <c r="R1215" i="1"/>
  <c r="R1203" i="1"/>
  <c r="R1191" i="1"/>
  <c r="R1155" i="1"/>
  <c r="R1131" i="1"/>
  <c r="R1119" i="1"/>
  <c r="R1107" i="1"/>
  <c r="R1095" i="1"/>
  <c r="R1083" i="1"/>
  <c r="R1071" i="1"/>
  <c r="R1059" i="1"/>
  <c r="R1047" i="1"/>
  <c r="R1023" i="1"/>
  <c r="R987" i="1"/>
  <c r="R975" i="1"/>
  <c r="R963" i="1"/>
  <c r="R939" i="1"/>
  <c r="R879" i="1"/>
  <c r="R855" i="1"/>
  <c r="R831" i="1"/>
  <c r="R819" i="1"/>
  <c r="R807" i="1"/>
  <c r="R795" i="1"/>
  <c r="R771" i="1"/>
  <c r="R759" i="1"/>
  <c r="R735" i="1"/>
  <c r="R723" i="1"/>
  <c r="R711" i="1"/>
  <c r="R699" i="1"/>
  <c r="R687" i="1"/>
  <c r="R675" i="1"/>
  <c r="R663" i="1"/>
  <c r="R651" i="1"/>
  <c r="R639" i="1"/>
  <c r="R627" i="1"/>
  <c r="R615" i="1"/>
  <c r="R579" i="1"/>
  <c r="R567" i="1"/>
  <c r="R555" i="1"/>
  <c r="R543" i="1"/>
  <c r="R531" i="1"/>
  <c r="R519" i="1"/>
  <c r="R507" i="1"/>
  <c r="R495" i="1"/>
  <c r="R483" i="1"/>
  <c r="R471" i="1"/>
  <c r="R447" i="1"/>
  <c r="R435" i="1"/>
  <c r="R411" i="1"/>
  <c r="R387" i="1"/>
  <c r="R363" i="1"/>
  <c r="R351" i="1"/>
  <c r="R327" i="1"/>
  <c r="R291" i="1"/>
  <c r="R279" i="1"/>
  <c r="R267" i="1"/>
  <c r="R255" i="1"/>
  <c r="R243" i="1"/>
  <c r="R231" i="1"/>
  <c r="R207" i="1"/>
  <c r="R195" i="1"/>
  <c r="R171" i="1"/>
  <c r="R159" i="1"/>
  <c r="R147" i="1"/>
  <c r="R135" i="1"/>
  <c r="R123" i="1"/>
  <c r="R111" i="1"/>
  <c r="R99" i="1"/>
  <c r="R87" i="1"/>
  <c r="R75" i="1"/>
  <c r="R63" i="1"/>
  <c r="R51" i="1"/>
  <c r="R15" i="1"/>
  <c r="R3" i="1"/>
  <c r="P652" i="1"/>
  <c r="P640" i="1"/>
  <c r="P628" i="1"/>
  <c r="P556" i="1"/>
  <c r="P508" i="1"/>
  <c r="P484" i="1"/>
  <c r="P364" i="1"/>
  <c r="P328" i="1"/>
  <c r="P256" i="1"/>
  <c r="P220" i="1"/>
  <c r="P76" i="1"/>
  <c r="P28" i="1"/>
  <c r="P4" i="1"/>
  <c r="R4260" i="1"/>
  <c r="R4224" i="1"/>
  <c r="R4212" i="1"/>
  <c r="R4188" i="1"/>
  <c r="R4152" i="1"/>
  <c r="R4116" i="1"/>
  <c r="R4104" i="1"/>
  <c r="R4056" i="1"/>
  <c r="R4044" i="1"/>
  <c r="R4020" i="1"/>
  <c r="R3996" i="1"/>
  <c r="R3948" i="1"/>
  <c r="R3924" i="1"/>
  <c r="R3900" i="1"/>
  <c r="R3888" i="1"/>
  <c r="R3840" i="1"/>
  <c r="R3828" i="1"/>
  <c r="R3816" i="1"/>
  <c r="R3792" i="1"/>
  <c r="R3768" i="1"/>
  <c r="R3756" i="1"/>
  <c r="R3720" i="1"/>
  <c r="R3672" i="1"/>
  <c r="R3648" i="1"/>
  <c r="R3636" i="1"/>
  <c r="R3612" i="1"/>
  <c r="R3588" i="1"/>
  <c r="R3564" i="1"/>
  <c r="R3552" i="1"/>
  <c r="R3516" i="1"/>
  <c r="R3468" i="1"/>
  <c r="R3444" i="1"/>
  <c r="R3432" i="1"/>
  <c r="R3408" i="1"/>
  <c r="R3384" i="1"/>
  <c r="R3360" i="1"/>
  <c r="R3348" i="1"/>
  <c r="R3324" i="1"/>
  <c r="R3312" i="1"/>
  <c r="R3288" i="1"/>
  <c r="R3252" i="1"/>
  <c r="R3240" i="1"/>
  <c r="R3228" i="1"/>
  <c r="R3216" i="1"/>
  <c r="R3180" i="1"/>
  <c r="R3156" i="1"/>
  <c r="R3144" i="1"/>
  <c r="R3108" i="1"/>
  <c r="R3096" i="1"/>
  <c r="R3036" i="1"/>
  <c r="R3024" i="1"/>
  <c r="R2988" i="1"/>
  <c r="R2940" i="1"/>
  <c r="R2916" i="1"/>
  <c r="R2892" i="1"/>
  <c r="R2880" i="1"/>
  <c r="R2856" i="1"/>
  <c r="R2832" i="1"/>
  <c r="R2820" i="1"/>
  <c r="R2784" i="1"/>
  <c r="R2748" i="1"/>
  <c r="R2724" i="1"/>
  <c r="R2700" i="1"/>
  <c r="R2688" i="1"/>
  <c r="R2676" i="1"/>
  <c r="R2628" i="1"/>
  <c r="R2616" i="1"/>
  <c r="R2604" i="1"/>
  <c r="R2568" i="1"/>
  <c r="R2556" i="1"/>
  <c r="R2544" i="1"/>
  <c r="R2520" i="1"/>
  <c r="R2496" i="1"/>
  <c r="R2472" i="1"/>
  <c r="R2460" i="1"/>
  <c r="R2424" i="1"/>
  <c r="R2412" i="1"/>
  <c r="R2388" i="1"/>
  <c r="R2364" i="1"/>
  <c r="R2352" i="1"/>
  <c r="R2340" i="1"/>
  <c r="R2316" i="1"/>
  <c r="R2304" i="1"/>
  <c r="R2280" i="1"/>
  <c r="R2256" i="1"/>
  <c r="R2220" i="1"/>
  <c r="R2208" i="1"/>
  <c r="R2184" i="1"/>
  <c r="R2172" i="1"/>
  <c r="R2160" i="1"/>
  <c r="R2148" i="1"/>
  <c r="R2124" i="1"/>
  <c r="R2112" i="1"/>
  <c r="R2064" i="1"/>
  <c r="R2052" i="1"/>
  <c r="R2040" i="1"/>
  <c r="R2028" i="1"/>
  <c r="R2016" i="1"/>
  <c r="R2004" i="1"/>
  <c r="R1992" i="1"/>
  <c r="R1968" i="1"/>
  <c r="R1944" i="1"/>
  <c r="R1932" i="1"/>
  <c r="R1920" i="1"/>
  <c r="R1908" i="1"/>
  <c r="R1896" i="1"/>
  <c r="R1884" i="1"/>
  <c r="R1860" i="1"/>
  <c r="R1848" i="1"/>
  <c r="R1824" i="1"/>
  <c r="R1740" i="1"/>
  <c r="R1716" i="1"/>
  <c r="R1704" i="1"/>
  <c r="R1656" i="1"/>
  <c r="R1632" i="1"/>
  <c r="R1620" i="1"/>
  <c r="R1596" i="1"/>
  <c r="R1536" i="1"/>
  <c r="R1512" i="1"/>
  <c r="R1500" i="1"/>
  <c r="R1476" i="1"/>
  <c r="R1452" i="1"/>
  <c r="R1428" i="1"/>
  <c r="R1416" i="1"/>
  <c r="R1404" i="1"/>
  <c r="R1368" i="1"/>
  <c r="R1344" i="1"/>
  <c r="R1332" i="1"/>
  <c r="R1320" i="1"/>
  <c r="R1308" i="1"/>
  <c r="R1296" i="1"/>
  <c r="R1284" i="1"/>
  <c r="R1272" i="1"/>
  <c r="R1248" i="1"/>
  <c r="R1212" i="1"/>
  <c r="R1188" i="1"/>
  <c r="R1164" i="1"/>
  <c r="R1140" i="1"/>
  <c r="R1116" i="1"/>
  <c r="R1104" i="1"/>
  <c r="R1080" i="1"/>
  <c r="R1056" i="1"/>
  <c r="R1032" i="1"/>
  <c r="R1020" i="1"/>
  <c r="R1008" i="1"/>
  <c r="R996" i="1"/>
  <c r="R984" i="1"/>
  <c r="R972" i="1"/>
  <c r="R960" i="1"/>
  <c r="R948" i="1"/>
  <c r="R936" i="1"/>
  <c r="R924" i="1"/>
  <c r="R912" i="1"/>
  <c r="R900" i="1"/>
  <c r="R888" i="1"/>
  <c r="R876" i="1"/>
  <c r="R864" i="1"/>
  <c r="R852" i="1"/>
  <c r="R840" i="1"/>
  <c r="R828" i="1"/>
  <c r="R816" i="1"/>
  <c r="R804" i="1"/>
  <c r="R792" i="1"/>
  <c r="R780" i="1"/>
  <c r="R768" i="1"/>
  <c r="R756" i="1"/>
  <c r="R744" i="1"/>
  <c r="R732" i="1"/>
  <c r="R720" i="1"/>
  <c r="R708" i="1"/>
  <c r="R696" i="1"/>
  <c r="R684" i="1"/>
  <c r="R672" i="1"/>
  <c r="R660" i="1"/>
  <c r="R648" i="1"/>
  <c r="R636" i="1"/>
  <c r="R624" i="1"/>
  <c r="R612" i="1"/>
  <c r="R600" i="1"/>
  <c r="R588" i="1"/>
  <c r="R576" i="1"/>
  <c r="R564" i="1"/>
  <c r="R552" i="1"/>
  <c r="R540" i="1"/>
  <c r="R528" i="1"/>
  <c r="R516" i="1"/>
  <c r="R504" i="1"/>
  <c r="R492" i="1"/>
  <c r="R480" i="1"/>
  <c r="R468" i="1"/>
  <c r="R456" i="1"/>
  <c r="R444" i="1"/>
  <c r="R432" i="1"/>
  <c r="R420" i="1"/>
  <c r="R408" i="1"/>
  <c r="R396" i="1"/>
  <c r="R384" i="1"/>
  <c r="R372" i="1"/>
  <c r="R360" i="1"/>
  <c r="R348" i="1"/>
  <c r="R336" i="1"/>
  <c r="R324" i="1"/>
  <c r="R312" i="1"/>
  <c r="R300" i="1"/>
  <c r="R288" i="1"/>
  <c r="R276" i="1"/>
  <c r="R264" i="1"/>
  <c r="R252" i="1"/>
  <c r="R240" i="1"/>
  <c r="R228" i="1"/>
  <c r="R216" i="1"/>
  <c r="R204" i="1"/>
  <c r="R192" i="1"/>
  <c r="R180" i="1"/>
  <c r="R168" i="1"/>
  <c r="R156" i="1"/>
  <c r="R144" i="1"/>
  <c r="R132" i="1"/>
  <c r="R120" i="1"/>
  <c r="R108" i="1"/>
  <c r="R96" i="1"/>
  <c r="R84" i="1"/>
  <c r="R72" i="1"/>
  <c r="R60" i="1"/>
  <c r="R48" i="1"/>
  <c r="R36" i="1"/>
  <c r="R24" i="1"/>
  <c r="R12" i="1"/>
  <c r="R2147" i="1"/>
  <c r="R2099" i="1"/>
  <c r="R2075" i="1"/>
  <c r="R2063" i="1"/>
  <c r="R2039" i="1"/>
  <c r="R2027" i="1"/>
  <c r="R2015" i="1"/>
  <c r="R2003" i="1"/>
  <c r="R1991" i="1"/>
  <c r="R1979" i="1"/>
  <c r="R1943" i="1"/>
  <c r="R1919" i="1"/>
  <c r="R1895" i="1"/>
  <c r="R1871" i="1"/>
  <c r="R1859" i="1"/>
  <c r="R1847" i="1"/>
  <c r="R1835" i="1"/>
  <c r="R1823" i="1"/>
  <c r="R1799" i="1"/>
  <c r="R1787" i="1"/>
  <c r="R1775" i="1"/>
  <c r="R1751" i="1"/>
  <c r="R1739" i="1"/>
  <c r="R1727" i="1"/>
  <c r="R1703" i="1"/>
  <c r="R1679" i="1"/>
  <c r="R1655" i="1"/>
  <c r="R1631" i="1"/>
  <c r="R1607" i="1"/>
  <c r="R1595" i="1"/>
  <c r="R1583" i="1"/>
  <c r="R1571" i="1"/>
  <c r="R1559" i="1"/>
  <c r="R1547" i="1"/>
  <c r="R1535" i="1"/>
  <c r="R1523" i="1"/>
  <c r="R1475" i="1"/>
  <c r="R1451" i="1"/>
  <c r="R1439" i="1"/>
  <c r="R1427" i="1"/>
  <c r="R1415" i="1"/>
  <c r="R1403" i="1"/>
  <c r="R1379" i="1"/>
  <c r="R1367" i="1"/>
  <c r="R1355" i="1"/>
  <c r="R1343" i="1"/>
  <c r="R1319" i="1"/>
  <c r="R1295" i="1"/>
  <c r="R1259" i="1"/>
  <c r="R1247" i="1"/>
  <c r="R1211" i="1"/>
  <c r="R1187" i="1"/>
  <c r="R1175" i="1"/>
  <c r="R1163" i="1"/>
  <c r="R1151" i="1"/>
  <c r="R1115" i="1"/>
  <c r="R1103" i="1"/>
  <c r="R1079" i="1"/>
  <c r="R1055" i="1"/>
  <c r="R1043" i="1"/>
  <c r="R1007" i="1"/>
  <c r="R983" i="1"/>
  <c r="R971" i="1"/>
  <c r="R923" i="1"/>
  <c r="R911" i="1"/>
  <c r="R887" i="1"/>
  <c r="R863" i="1"/>
  <c r="R851" i="1"/>
  <c r="R839" i="1"/>
  <c r="R827" i="1"/>
  <c r="R815" i="1"/>
  <c r="R803" i="1"/>
  <c r="R791" i="1"/>
  <c r="R779" i="1"/>
  <c r="R755" i="1"/>
  <c r="R743" i="1"/>
  <c r="R731" i="1"/>
  <c r="R719" i="1"/>
  <c r="R707" i="1"/>
  <c r="R659" i="1"/>
  <c r="R635" i="1"/>
  <c r="R611" i="1"/>
  <c r="R587" i="1"/>
  <c r="R575" i="1"/>
  <c r="R563" i="1"/>
  <c r="R551" i="1"/>
  <c r="R527" i="1"/>
  <c r="R515" i="1"/>
  <c r="R503" i="1"/>
  <c r="R491" i="1"/>
  <c r="R467" i="1"/>
  <c r="R443" i="1"/>
  <c r="R431" i="1"/>
  <c r="R419" i="1"/>
  <c r="R407" i="1"/>
  <c r="R395" i="1"/>
  <c r="R383" i="1"/>
  <c r="R371" i="1"/>
  <c r="R347" i="1"/>
  <c r="R335" i="1"/>
  <c r="R323" i="1"/>
  <c r="R311" i="1"/>
  <c r="R263" i="1"/>
  <c r="R239" i="1"/>
  <c r="R227" i="1"/>
  <c r="R203" i="1"/>
  <c r="R191" i="1"/>
  <c r="R179" i="1"/>
  <c r="R167" i="1"/>
  <c r="R155" i="1"/>
  <c r="R143" i="1"/>
  <c r="R119" i="1"/>
  <c r="R107" i="1"/>
  <c r="R95" i="1"/>
  <c r="R71" i="1"/>
  <c r="R59" i="1"/>
  <c r="R47" i="1"/>
  <c r="R35" i="1"/>
  <c r="R23" i="1"/>
  <c r="R11" i="1"/>
  <c r="P37" i="1"/>
  <c r="R4269" i="1"/>
  <c r="R4257" i="1"/>
  <c r="R4245" i="1"/>
  <c r="R4233" i="1"/>
  <c r="R4221" i="1"/>
  <c r="R4209" i="1"/>
  <c r="R4197" i="1"/>
  <c r="R4185" i="1"/>
  <c r="R4173" i="1"/>
  <c r="R4161" i="1"/>
  <c r="R4149" i="1"/>
  <c r="R4137" i="1"/>
  <c r="R4125" i="1"/>
  <c r="R4113" i="1"/>
  <c r="R4101" i="1"/>
  <c r="R4089" i="1"/>
  <c r="R4077" i="1"/>
  <c r="R4065" i="1"/>
  <c r="R4053" i="1"/>
  <c r="R4041" i="1"/>
  <c r="R4029" i="1"/>
  <c r="R4017" i="1"/>
  <c r="R4005" i="1"/>
  <c r="R3993" i="1"/>
  <c r="R3981" i="1"/>
  <c r="R3969" i="1"/>
  <c r="R3957" i="1"/>
  <c r="R3945" i="1"/>
  <c r="R3933" i="1"/>
  <c r="R3921" i="1"/>
  <c r="R3909" i="1"/>
  <c r="R3897" i="1"/>
  <c r="R3885" i="1"/>
  <c r="R3873" i="1"/>
  <c r="R3861" i="1"/>
  <c r="R3849" i="1"/>
  <c r="R3837" i="1"/>
  <c r="R3825" i="1"/>
  <c r="R3813" i="1"/>
  <c r="R3801" i="1"/>
  <c r="R3789" i="1"/>
  <c r="R3777" i="1"/>
  <c r="R3765" i="1"/>
  <c r="R3753" i="1"/>
  <c r="R3741" i="1"/>
  <c r="R3729" i="1"/>
  <c r="R3717" i="1"/>
  <c r="R3705" i="1"/>
  <c r="R3693" i="1"/>
  <c r="R3681" i="1"/>
  <c r="R3669" i="1"/>
  <c r="R3657" i="1"/>
  <c r="R3645" i="1"/>
  <c r="R3633" i="1"/>
  <c r="R3621" i="1"/>
  <c r="R3609" i="1"/>
  <c r="R3597" i="1"/>
  <c r="R3585" i="1"/>
  <c r="R3573" i="1"/>
  <c r="R3561" i="1"/>
  <c r="R3549" i="1"/>
  <c r="R3537" i="1"/>
  <c r="R3525" i="1"/>
  <c r="R3513" i="1"/>
  <c r="R3501" i="1"/>
  <c r="R3489" i="1"/>
  <c r="R3477" i="1"/>
  <c r="R3465" i="1"/>
  <c r="R3453" i="1"/>
  <c r="R3441" i="1"/>
  <c r="R3429" i="1"/>
  <c r="R3417" i="1"/>
  <c r="R3405" i="1"/>
  <c r="R3393" i="1"/>
  <c r="R3381" i="1"/>
  <c r="R3369" i="1"/>
  <c r="R3357" i="1"/>
  <c r="R3345" i="1"/>
  <c r="R3333" i="1"/>
  <c r="R3321" i="1"/>
  <c r="R3309" i="1"/>
  <c r="R3297" i="1"/>
  <c r="R3285" i="1"/>
  <c r="R3273" i="1"/>
  <c r="R3261" i="1"/>
  <c r="R3249" i="1"/>
  <c r="R3237" i="1"/>
  <c r="R3225" i="1"/>
  <c r="R3213" i="1"/>
  <c r="R3201" i="1"/>
  <c r="R3189" i="1"/>
  <c r="R3177" i="1"/>
  <c r="R3165" i="1"/>
  <c r="R3153" i="1"/>
  <c r="R3141" i="1"/>
  <c r="R3129" i="1"/>
  <c r="R3117" i="1"/>
  <c r="R3105" i="1"/>
  <c r="R3093" i="1"/>
  <c r="R3081" i="1"/>
  <c r="R3069" i="1"/>
  <c r="R3057" i="1"/>
  <c r="R3045" i="1"/>
  <c r="R3033" i="1"/>
  <c r="R3021" i="1"/>
  <c r="R3009" i="1"/>
  <c r="R2997" i="1"/>
  <c r="R2985" i="1"/>
  <c r="R2973" i="1"/>
  <c r="R2961" i="1"/>
  <c r="R2949" i="1"/>
  <c r="R2937" i="1"/>
  <c r="R2925" i="1"/>
  <c r="R2913" i="1"/>
  <c r="R2901" i="1"/>
  <c r="R2889" i="1"/>
  <c r="R2877" i="1"/>
  <c r="R2865" i="1"/>
  <c r="R2853" i="1"/>
  <c r="R2841" i="1"/>
  <c r="R2829" i="1"/>
  <c r="R2817" i="1"/>
  <c r="R2805" i="1"/>
  <c r="R2793" i="1"/>
  <c r="R2781" i="1"/>
  <c r="R2769" i="1"/>
  <c r="R2757" i="1"/>
  <c r="R2745" i="1"/>
  <c r="R2733" i="1"/>
  <c r="R2721" i="1"/>
  <c r="R2709" i="1"/>
  <c r="R2697" i="1"/>
  <c r="R2685" i="1"/>
  <c r="R2673" i="1"/>
  <c r="R2661" i="1"/>
  <c r="R2649" i="1"/>
  <c r="R2637" i="1"/>
  <c r="R2625" i="1"/>
  <c r="R2613" i="1"/>
  <c r="R2601" i="1"/>
  <c r="R2589" i="1"/>
  <c r="R2577" i="1"/>
  <c r="R2565" i="1"/>
  <c r="R2553" i="1"/>
  <c r="R2541" i="1"/>
  <c r="R2529" i="1"/>
  <c r="R2517" i="1"/>
  <c r="R2505" i="1"/>
  <c r="R2493" i="1"/>
  <c r="R2481" i="1"/>
  <c r="R2469" i="1"/>
  <c r="R2457" i="1"/>
  <c r="R2445" i="1"/>
  <c r="R2433" i="1"/>
  <c r="R2421" i="1"/>
  <c r="R2409" i="1"/>
  <c r="R2397" i="1"/>
  <c r="R2385" i="1"/>
  <c r="R2373" i="1"/>
  <c r="R2361" i="1"/>
  <c r="R2349" i="1"/>
  <c r="R2337" i="1"/>
  <c r="R2325" i="1"/>
  <c r="R2313" i="1"/>
  <c r="R2301" i="1"/>
  <c r="R2289" i="1"/>
  <c r="R2277" i="1"/>
  <c r="R2265" i="1"/>
  <c r="R2253" i="1"/>
  <c r="R2241" i="1"/>
  <c r="R2229" i="1"/>
  <c r="R2217" i="1"/>
  <c r="R2205" i="1"/>
  <c r="R2193" i="1"/>
  <c r="R2181" i="1"/>
  <c r="R2169" i="1"/>
  <c r="R2157" i="1"/>
  <c r="R2145" i="1"/>
  <c r="R2133" i="1"/>
  <c r="R2061" i="1"/>
  <c r="R1989" i="1"/>
  <c r="R1845" i="1"/>
  <c r="R1833" i="1"/>
  <c r="R1761" i="1"/>
  <c r="R1701" i="1"/>
  <c r="R1557" i="1"/>
  <c r="R1533" i="1"/>
  <c r="R1461" i="1"/>
  <c r="R1413" i="1"/>
  <c r="R1269" i="1"/>
  <c r="R1233" i="1"/>
  <c r="R1161" i="1"/>
  <c r="R1125" i="1"/>
  <c r="R909" i="1"/>
  <c r="R897" i="1"/>
  <c r="R849" i="1"/>
  <c r="R777" i="1"/>
  <c r="R753" i="1"/>
  <c r="R609" i="1"/>
  <c r="R549" i="1"/>
  <c r="R477" i="1"/>
  <c r="R465" i="1"/>
  <c r="R321" i="1"/>
  <c r="R249" i="1"/>
  <c r="R105" i="1"/>
  <c r="R33" i="1"/>
  <c r="R1832" i="1"/>
  <c r="R1688" i="1"/>
  <c r="R1544" i="1"/>
  <c r="R1400" i="1"/>
  <c r="R1256" i="1"/>
  <c r="R1112" i="1"/>
  <c r="R992" i="1"/>
  <c r="R920" i="1"/>
  <c r="R884" i="1"/>
  <c r="R740" i="1"/>
  <c r="R692" i="1"/>
  <c r="R620" i="1"/>
  <c r="R596" i="1"/>
  <c r="R452" i="1"/>
  <c r="R392" i="1"/>
  <c r="R320" i="1"/>
  <c r="R308" i="1"/>
  <c r="R188" i="1"/>
  <c r="R116" i="1"/>
  <c r="R80" i="1"/>
  <c r="R44" i="1"/>
  <c r="AA2" i="1" l="1"/>
</calcChain>
</file>

<file path=xl/sharedStrings.xml><?xml version="1.0" encoding="utf-8"?>
<sst xmlns="http://schemas.openxmlformats.org/spreadsheetml/2006/main" count="12835" uniqueCount="32">
  <si>
    <t>loan_id</t>
  </si>
  <si>
    <t xml:space="preserve"> no_of_dependents</t>
  </si>
  <si>
    <t xml:space="preserve"> education</t>
  </si>
  <si>
    <t xml:space="preserve"> self_employed</t>
  </si>
  <si>
    <t xml:space="preserve"> income_annum</t>
  </si>
  <si>
    <t xml:space="preserve"> loan_amount</t>
  </si>
  <si>
    <t xml:space="preserve"> loan_term</t>
  </si>
  <si>
    <t xml:space="preserve"> cibil_score</t>
  </si>
  <si>
    <t xml:space="preserve"> residential_assets_value</t>
  </si>
  <si>
    <t xml:space="preserve"> commercial_assets_value</t>
  </si>
  <si>
    <t xml:space="preserve"> luxury_assets_value</t>
  </si>
  <si>
    <t xml:space="preserve"> bank_asset_value</t>
  </si>
  <si>
    <t xml:space="preserve"> loan_status</t>
  </si>
  <si>
    <t>emi</t>
  </si>
  <si>
    <t>monthly income</t>
  </si>
  <si>
    <t>emi/monthly income %</t>
  </si>
  <si>
    <t xml:space="preserve"> Graduate</t>
  </si>
  <si>
    <t xml:space="preserve"> No</t>
  </si>
  <si>
    <t xml:space="preserve"> Approved</t>
  </si>
  <si>
    <t xml:space="preserve"> Not Graduate</t>
  </si>
  <si>
    <t xml:space="preserve"> Yes</t>
  </si>
  <si>
    <t xml:space="preserve"> Rejected</t>
  </si>
  <si>
    <t xml:space="preserve">Probality of Self Employed </t>
  </si>
  <si>
    <t>Yes</t>
  </si>
  <si>
    <t>No</t>
  </si>
  <si>
    <t>Cibil Score Calculation</t>
  </si>
  <si>
    <t>Probality of cibil</t>
  </si>
  <si>
    <t>Above</t>
  </si>
  <si>
    <t>Below</t>
  </si>
  <si>
    <t>foir==emi</t>
  </si>
  <si>
    <t>Probability of foir == emi</t>
  </si>
  <si>
    <t>ksdb lodbvuldjvid;vn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</si>
</sst>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8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75D-70FB-4A9C-8C8B-405A9E10CA61}">
  <dimension ref="A1:AB4270"/>
  <sheetViews>
    <sheetView tabSelected="1" topLeftCell="K1" zoomScale="74" workbookViewId="0">
      <selection activeCell="X24" sqref="X24"/>
    </sheetView>
  </sheetViews>
  <sheetFormatPr defaultRowHeight="14.4" x14ac:dyDescent="0.3"/>
  <cols>
    <col min="3" max="3" width="17.6640625" customWidth="1"/>
    <col min="4" max="4" width="19" customWidth="1"/>
    <col min="5" max="6" width="23.77734375" customWidth="1"/>
    <col min="7" max="7" width="16.6640625" customWidth="1"/>
    <col min="8" max="8" width="15.21875" customWidth="1"/>
    <col min="9" max="9" width="40.44140625" customWidth="1"/>
    <col min="10" max="10" width="35.21875" customWidth="1"/>
    <col min="11" max="11" width="35.77734375" customWidth="1"/>
    <col min="12" max="12" width="24.21875" customWidth="1"/>
    <col min="14" max="14" width="16.21875" customWidth="1"/>
    <col min="15" max="15" width="22.88671875" customWidth="1"/>
    <col min="16" max="16" width="30" customWidth="1"/>
    <col min="17" max="17" width="22" customWidth="1"/>
    <col min="18" max="18" width="13.109375" customWidth="1"/>
    <col min="19" max="19" width="25.6640625" customWidth="1"/>
    <col min="22" max="22" width="8.88671875" customWidth="1"/>
    <col min="23" max="23" width="26.44140625" customWidth="1"/>
    <col min="24" max="24" width="17.109375" customWidth="1"/>
    <col min="25" max="25" width="21" customWidth="1"/>
    <col min="27" max="27" width="27.332031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29</v>
      </c>
      <c r="W1" t="s">
        <v>22</v>
      </c>
      <c r="Y1" t="s">
        <v>26</v>
      </c>
      <c r="AA1" t="s">
        <v>30</v>
      </c>
    </row>
    <row r="2" spans="1:28" x14ac:dyDescent="0.3">
      <c r="A2">
        <v>1</v>
      </c>
      <c r="B2">
        <v>2</v>
      </c>
      <c r="C2" t="s">
        <v>16</v>
      </c>
      <c r="D2" t="s">
        <v>17</v>
      </c>
      <c r="E2">
        <v>9600000</v>
      </c>
      <c r="F2" s="3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18</v>
      </c>
      <c r="N2" s="2">
        <f>PMT(1%,G2*12,-F2)</f>
        <v>392712.32328948716</v>
      </c>
      <c r="O2">
        <f>(E2*0.75)/12</f>
        <v>600000</v>
      </c>
      <c r="P2" s="1">
        <f>N2/O2</f>
        <v>0.65452053881581196</v>
      </c>
      <c r="Q2" t="str">
        <f>IF(H2&gt;700,"Above","Below")</f>
        <v>Above</v>
      </c>
      <c r="R2" t="str">
        <f>IF(O2&gt;=N2,"Yes","No")</f>
        <v>Yes</v>
      </c>
      <c r="S2">
        <f>CUMIPMT(1%,G2*12,F2,1,G2*12,0)</f>
        <v>-26650574.553686153</v>
      </c>
      <c r="W2">
        <f>COUNTIF(D2:D4270," NO")/COUNTA(4269)</f>
        <v>2119</v>
      </c>
      <c r="Y2">
        <f>COUNTIF(Q2:Q4270,"Above")/COUNTA(4269)</f>
        <v>1425</v>
      </c>
      <c r="AA2">
        <f>COUNTIF(R2:R4270,"Yes")/COUNTA(4269)</f>
        <v>3294</v>
      </c>
    </row>
    <row r="3" spans="1:28" x14ac:dyDescent="0.3">
      <c r="A3">
        <v>2</v>
      </c>
      <c r="B3">
        <v>0</v>
      </c>
      <c r="C3" t="s">
        <v>19</v>
      </c>
      <c r="D3" t="s">
        <v>20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21</v>
      </c>
      <c r="N3" s="2">
        <f t="shared" ref="N3:N66" si="0">PMT(1%,G3*12,-F3)</f>
        <v>198284.66539401183</v>
      </c>
      <c r="O3">
        <f t="shared" ref="O3:O66" si="1">(E3*0.75)/12</f>
        <v>256250</v>
      </c>
      <c r="P3" s="1">
        <f t="shared" ref="P3:P66" si="2">N3/O3</f>
        <v>0.77379381617175347</v>
      </c>
      <c r="Q3" t="str">
        <f t="shared" ref="Q3:Q66" si="3">IF(H3&gt;700,"Above","Below")</f>
        <v>Below</v>
      </c>
      <c r="R3" t="str">
        <f t="shared" ref="R3:R66" si="4">IF(O3&gt;=N3,"Yes","No")</f>
        <v>Yes</v>
      </c>
      <c r="S3">
        <f t="shared" ref="S3:S66" si="5">CUMIPMT(1%,G3*12,F3,1,G3*12,0)</f>
        <v>-6835327.8778251335</v>
      </c>
      <c r="W3" t="s">
        <v>24</v>
      </c>
      <c r="X3">
        <f>2119/4270</f>
        <v>0.49625292740046839</v>
      </c>
      <c r="Y3" t="s">
        <v>27</v>
      </c>
      <c r="Z3">
        <f>1425/4270</f>
        <v>0.33372365339578453</v>
      </c>
      <c r="AA3" t="s">
        <v>23</v>
      </c>
      <c r="AB3">
        <f>3294/4270</f>
        <v>0.77142857142857146</v>
      </c>
    </row>
    <row r="4" spans="1:28" x14ac:dyDescent="0.3">
      <c r="A4">
        <v>3</v>
      </c>
      <c r="B4">
        <v>3</v>
      </c>
      <c r="C4" t="s">
        <v>16</v>
      </c>
      <c r="D4" t="s">
        <v>17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21</v>
      </c>
      <c r="N4" s="2">
        <f t="shared" si="0"/>
        <v>327022.58167017414</v>
      </c>
      <c r="O4">
        <f t="shared" si="1"/>
        <v>568750</v>
      </c>
      <c r="P4" s="1">
        <f t="shared" si="2"/>
        <v>0.57498475898052592</v>
      </c>
      <c r="Q4" t="str">
        <f t="shared" si="3"/>
        <v>Below</v>
      </c>
      <c r="R4" t="str">
        <f t="shared" si="4"/>
        <v>Yes</v>
      </c>
      <c r="S4">
        <f t="shared" si="5"/>
        <v>-48785419.60084179</v>
      </c>
      <c r="W4" t="s">
        <v>23</v>
      </c>
      <c r="X4">
        <f>1-X3</f>
        <v>0.50374707259953166</v>
      </c>
      <c r="Y4" t="s">
        <v>28</v>
      </c>
      <c r="Z4">
        <f>1-Z3</f>
        <v>0.66627634660421542</v>
      </c>
      <c r="AA4" t="s">
        <v>24</v>
      </c>
      <c r="AB4">
        <f>1-AB3</f>
        <v>0.22857142857142854</v>
      </c>
    </row>
    <row r="5" spans="1:28" x14ac:dyDescent="0.3">
      <c r="A5">
        <v>4</v>
      </c>
      <c r="B5">
        <v>3</v>
      </c>
      <c r="C5" t="s">
        <v>16</v>
      </c>
      <c r="D5" t="s">
        <v>17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21</v>
      </c>
      <c r="N5" s="2">
        <f t="shared" si="0"/>
        <v>498962.23177017726</v>
      </c>
      <c r="O5">
        <f t="shared" si="1"/>
        <v>512500</v>
      </c>
      <c r="P5" s="1">
        <f t="shared" si="2"/>
        <v>0.97358484247839461</v>
      </c>
      <c r="Q5" t="str">
        <f t="shared" si="3"/>
        <v>Below</v>
      </c>
      <c r="R5" t="str">
        <f t="shared" si="4"/>
        <v>Yes</v>
      </c>
      <c r="S5">
        <f t="shared" si="5"/>
        <v>-17200374.249937013</v>
      </c>
    </row>
    <row r="6" spans="1:28" x14ac:dyDescent="0.3">
      <c r="A6">
        <v>5</v>
      </c>
      <c r="B6">
        <v>5</v>
      </c>
      <c r="C6" t="s">
        <v>19</v>
      </c>
      <c r="D6" t="s">
        <v>20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21</v>
      </c>
      <c r="N6" s="2">
        <f t="shared" si="0"/>
        <v>266462.84432384558</v>
      </c>
      <c r="O6">
        <f t="shared" si="1"/>
        <v>612500</v>
      </c>
      <c r="P6" s="1">
        <f t="shared" si="2"/>
        <v>0.43504137848791113</v>
      </c>
      <c r="Q6" t="str">
        <f t="shared" si="3"/>
        <v>Below</v>
      </c>
      <c r="R6" t="str">
        <f t="shared" si="4"/>
        <v>Yes</v>
      </c>
      <c r="S6">
        <f t="shared" si="5"/>
        <v>-39751082.637722939</v>
      </c>
    </row>
    <row r="7" spans="1:28" x14ac:dyDescent="0.3">
      <c r="A7">
        <v>6</v>
      </c>
      <c r="B7">
        <v>0</v>
      </c>
      <c r="C7" t="s">
        <v>16</v>
      </c>
      <c r="D7" t="s">
        <v>20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21</v>
      </c>
      <c r="N7" s="2">
        <f t="shared" si="0"/>
        <v>193685.78034349292</v>
      </c>
      <c r="O7">
        <f t="shared" si="1"/>
        <v>300000</v>
      </c>
      <c r="P7" s="1">
        <f t="shared" si="2"/>
        <v>0.64561926781164303</v>
      </c>
      <c r="Q7" t="str">
        <f t="shared" si="3"/>
        <v>Below</v>
      </c>
      <c r="R7" t="str">
        <f t="shared" si="4"/>
        <v>Yes</v>
      </c>
      <c r="S7">
        <f t="shared" si="5"/>
        <v>-9742293.6412191503</v>
      </c>
    </row>
    <row r="8" spans="1:28" x14ac:dyDescent="0.3">
      <c r="A8">
        <v>7</v>
      </c>
      <c r="B8">
        <v>5</v>
      </c>
      <c r="C8" t="s">
        <v>16</v>
      </c>
      <c r="D8" t="s">
        <v>17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18</v>
      </c>
      <c r="N8" s="2">
        <f t="shared" si="0"/>
        <v>869016.56925361615</v>
      </c>
      <c r="O8">
        <f t="shared" si="1"/>
        <v>543750</v>
      </c>
      <c r="P8" s="1">
        <f t="shared" si="2"/>
        <v>1.5981913917307884</v>
      </c>
      <c r="Q8" t="str">
        <f t="shared" si="3"/>
        <v>Below</v>
      </c>
      <c r="R8" t="str">
        <f t="shared" si="4"/>
        <v>No</v>
      </c>
      <c r="S8">
        <f t="shared" si="5"/>
        <v>-8712795.3241735809</v>
      </c>
      <c r="W8" s="3">
        <v>43056000</v>
      </c>
    </row>
    <row r="9" spans="1:28" x14ac:dyDescent="0.3">
      <c r="A9">
        <v>8</v>
      </c>
      <c r="B9">
        <v>2</v>
      </c>
      <c r="C9" t="s">
        <v>16</v>
      </c>
      <c r="D9" t="s">
        <v>20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21</v>
      </c>
      <c r="N9" s="2">
        <f t="shared" si="0"/>
        <v>165162.92003544149</v>
      </c>
      <c r="O9">
        <f t="shared" si="1"/>
        <v>356250</v>
      </c>
      <c r="P9" s="1">
        <f t="shared" si="2"/>
        <v>0.46361521413457263</v>
      </c>
      <c r="Q9" t="str">
        <f t="shared" si="3"/>
        <v>Below</v>
      </c>
      <c r="R9" t="str">
        <f t="shared" si="4"/>
        <v>Yes</v>
      </c>
      <c r="S9">
        <f t="shared" si="5"/>
        <v>-24639100.80850596</v>
      </c>
    </row>
    <row r="10" spans="1:28" x14ac:dyDescent="0.3">
      <c r="A10">
        <v>9</v>
      </c>
      <c r="B10">
        <v>0</v>
      </c>
      <c r="C10" t="s">
        <v>16</v>
      </c>
      <c r="D10" t="s">
        <v>20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18</v>
      </c>
      <c r="N10" s="2">
        <f t="shared" si="0"/>
        <v>24223.894938531419</v>
      </c>
      <c r="O10">
        <f t="shared" si="1"/>
        <v>50000</v>
      </c>
      <c r="P10" s="1">
        <f t="shared" si="2"/>
        <v>0.48447789877062836</v>
      </c>
      <c r="Q10" t="str">
        <f t="shared" si="3"/>
        <v>Above</v>
      </c>
      <c r="R10" t="str">
        <f t="shared" si="4"/>
        <v>Yes</v>
      </c>
      <c r="S10">
        <f t="shared" si="5"/>
        <v>-3613734.7852475401</v>
      </c>
    </row>
    <row r="11" spans="1:28" x14ac:dyDescent="0.3">
      <c r="A11">
        <v>10</v>
      </c>
      <c r="B11">
        <v>5</v>
      </c>
      <c r="C11" t="s">
        <v>19</v>
      </c>
      <c r="D11" t="s">
        <v>17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21</v>
      </c>
      <c r="N11" s="2">
        <f t="shared" si="0"/>
        <v>61692.50781311257</v>
      </c>
      <c r="O11">
        <f t="shared" si="1"/>
        <v>68750</v>
      </c>
      <c r="P11" s="1">
        <f t="shared" si="2"/>
        <v>0.8973455681907283</v>
      </c>
      <c r="Q11" t="str">
        <f t="shared" si="3"/>
        <v>Below</v>
      </c>
      <c r="R11" t="str">
        <f t="shared" si="4"/>
        <v>Yes</v>
      </c>
      <c r="S11">
        <f t="shared" si="5"/>
        <v>-3103100.9375735084</v>
      </c>
      <c r="W11">
        <f>AVERAGE(S2:S4270)</f>
        <v>-12585919.984403897</v>
      </c>
    </row>
    <row r="12" spans="1:28" x14ac:dyDescent="0.3">
      <c r="A12">
        <v>11</v>
      </c>
      <c r="B12">
        <v>4</v>
      </c>
      <c r="C12" t="s">
        <v>16</v>
      </c>
      <c r="D12" t="s">
        <v>20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18</v>
      </c>
      <c r="N12" s="2">
        <f t="shared" si="0"/>
        <v>527222.88890056475</v>
      </c>
      <c r="O12">
        <f t="shared" si="1"/>
        <v>181250</v>
      </c>
      <c r="P12" s="1">
        <f t="shared" si="2"/>
        <v>2.9088159387617365</v>
      </c>
      <c r="Q12" t="str">
        <f t="shared" si="3"/>
        <v>Below</v>
      </c>
      <c r="R12" t="str">
        <f t="shared" si="4"/>
        <v>No</v>
      </c>
      <c r="S12">
        <f t="shared" si="5"/>
        <v>-1453349.333613554</v>
      </c>
      <c r="X12" s="4">
        <v>12585919.98</v>
      </c>
    </row>
    <row r="13" spans="1:28" x14ac:dyDescent="0.3">
      <c r="A13">
        <v>12</v>
      </c>
      <c r="B13">
        <v>2</v>
      </c>
      <c r="C13" t="s">
        <v>19</v>
      </c>
      <c r="D13" t="s">
        <v>20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21</v>
      </c>
      <c r="N13" s="2">
        <f t="shared" si="0"/>
        <v>256952.7368286514</v>
      </c>
      <c r="O13">
        <f t="shared" si="1"/>
        <v>418750</v>
      </c>
      <c r="P13" s="1">
        <f t="shared" si="2"/>
        <v>0.61361847600871977</v>
      </c>
      <c r="Q13" t="str">
        <f t="shared" si="3"/>
        <v>Below</v>
      </c>
      <c r="R13" t="str">
        <f t="shared" si="4"/>
        <v>Yes</v>
      </c>
      <c r="S13">
        <f t="shared" si="5"/>
        <v>-32801791.154988699</v>
      </c>
    </row>
    <row r="14" spans="1:28" x14ac:dyDescent="0.3">
      <c r="A14">
        <v>13</v>
      </c>
      <c r="B14">
        <v>3</v>
      </c>
      <c r="C14" t="s">
        <v>19</v>
      </c>
      <c r="D14" t="s">
        <v>20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21</v>
      </c>
      <c r="N14" s="2">
        <f t="shared" si="0"/>
        <v>136152.11461834222</v>
      </c>
      <c r="O14">
        <f t="shared" si="1"/>
        <v>312500</v>
      </c>
      <c r="P14" s="1">
        <f t="shared" si="2"/>
        <v>0.43568676677869511</v>
      </c>
      <c r="Q14" t="str">
        <f t="shared" si="3"/>
        <v>Below</v>
      </c>
      <c r="R14" t="str">
        <f t="shared" si="4"/>
        <v>Yes</v>
      </c>
      <c r="S14">
        <f t="shared" si="5"/>
        <v>-14541206.006721703</v>
      </c>
    </row>
    <row r="15" spans="1:28" x14ac:dyDescent="0.3">
      <c r="A15">
        <v>14</v>
      </c>
      <c r="B15">
        <v>2</v>
      </c>
      <c r="C15" t="s">
        <v>16</v>
      </c>
      <c r="D15" t="s">
        <v>20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18</v>
      </c>
      <c r="N15" s="2">
        <f t="shared" si="0"/>
        <v>387900.30092250236</v>
      </c>
      <c r="O15">
        <f t="shared" si="1"/>
        <v>568750</v>
      </c>
      <c r="P15" s="1">
        <f t="shared" si="2"/>
        <v>0.68202250711648771</v>
      </c>
      <c r="Q15" t="str">
        <f t="shared" si="3"/>
        <v>Below</v>
      </c>
      <c r="R15" t="str">
        <f t="shared" si="4"/>
        <v>Yes</v>
      </c>
      <c r="S15">
        <f t="shared" si="5"/>
        <v>-33667250.554980397</v>
      </c>
    </row>
    <row r="16" spans="1:28" x14ac:dyDescent="0.3">
      <c r="A16">
        <v>15</v>
      </c>
      <c r="B16">
        <v>1</v>
      </c>
      <c r="C16" t="s">
        <v>19</v>
      </c>
      <c r="D16" t="s">
        <v>17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21</v>
      </c>
      <c r="N16" s="2">
        <f t="shared" si="0"/>
        <v>144671.4245199729</v>
      </c>
      <c r="O16">
        <f t="shared" si="1"/>
        <v>118750</v>
      </c>
      <c r="P16" s="1">
        <f t="shared" si="2"/>
        <v>1.2182856801681929</v>
      </c>
      <c r="Q16" t="str">
        <f t="shared" si="3"/>
        <v>Below</v>
      </c>
      <c r="R16" t="str">
        <f t="shared" si="4"/>
        <v>No</v>
      </c>
      <c r="S16">
        <f t="shared" si="5"/>
        <v>-3016342.565438048</v>
      </c>
    </row>
    <row r="17" spans="1:23" x14ac:dyDescent="0.3">
      <c r="A17">
        <v>16</v>
      </c>
      <c r="B17">
        <v>5</v>
      </c>
      <c r="C17" t="s">
        <v>19</v>
      </c>
      <c r="D17" t="s">
        <v>17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18</v>
      </c>
      <c r="N17" s="2">
        <f t="shared" si="0"/>
        <v>153513.91479076847</v>
      </c>
      <c r="O17">
        <f t="shared" si="1"/>
        <v>293750</v>
      </c>
      <c r="P17" s="1">
        <f t="shared" si="2"/>
        <v>0.52260056098985008</v>
      </c>
      <c r="Q17" t="str">
        <f t="shared" si="3"/>
        <v>Above</v>
      </c>
      <c r="R17" t="str">
        <f t="shared" si="4"/>
        <v>Yes</v>
      </c>
      <c r="S17">
        <f t="shared" si="5"/>
        <v>-7721669.7748922147</v>
      </c>
    </row>
    <row r="18" spans="1:23" x14ac:dyDescent="0.3">
      <c r="A18">
        <v>17</v>
      </c>
      <c r="B18">
        <v>2</v>
      </c>
      <c r="C18" t="s">
        <v>16</v>
      </c>
      <c r="D18" t="s">
        <v>20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18</v>
      </c>
      <c r="N18" s="2">
        <f t="shared" si="0"/>
        <v>42134.136691084423</v>
      </c>
      <c r="O18">
        <f t="shared" si="1"/>
        <v>31250</v>
      </c>
      <c r="P18" s="1">
        <f t="shared" si="2"/>
        <v>1.3482923741147015</v>
      </c>
      <c r="Q18" t="str">
        <f t="shared" si="3"/>
        <v>Below</v>
      </c>
      <c r="R18" t="str">
        <f t="shared" si="4"/>
        <v>No</v>
      </c>
      <c r="S18">
        <f t="shared" si="5"/>
        <v>-422438.56117205252</v>
      </c>
    </row>
    <row r="19" spans="1:23" x14ac:dyDescent="0.3">
      <c r="A19">
        <v>18</v>
      </c>
      <c r="B19">
        <v>4</v>
      </c>
      <c r="C19" t="s">
        <v>19</v>
      </c>
      <c r="D19" t="s">
        <v>20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18</v>
      </c>
      <c r="N19" s="2">
        <f t="shared" si="0"/>
        <v>115754.37551338164</v>
      </c>
      <c r="O19">
        <f t="shared" si="1"/>
        <v>181250</v>
      </c>
      <c r="P19" s="1">
        <f t="shared" si="2"/>
        <v>0.63864483041865738</v>
      </c>
      <c r="Q19" t="str">
        <f t="shared" si="3"/>
        <v>Above</v>
      </c>
      <c r="R19" t="str">
        <f t="shared" si="4"/>
        <v>Yes</v>
      </c>
      <c r="S19">
        <f t="shared" si="5"/>
        <v>-10046735.086248115</v>
      </c>
    </row>
    <row r="20" spans="1:23" x14ac:dyDescent="0.3">
      <c r="A20">
        <v>19</v>
      </c>
      <c r="B20">
        <v>2</v>
      </c>
      <c r="C20" t="s">
        <v>16</v>
      </c>
      <c r="D20" t="s">
        <v>17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18</v>
      </c>
      <c r="N20" s="2">
        <f t="shared" si="0"/>
        <v>147775.07685466498</v>
      </c>
      <c r="O20">
        <f t="shared" si="1"/>
        <v>168750</v>
      </c>
      <c r="P20" s="1">
        <f t="shared" si="2"/>
        <v>0.87570415913875543</v>
      </c>
      <c r="Q20" t="str">
        <f t="shared" si="3"/>
        <v>Above</v>
      </c>
      <c r="R20" t="str">
        <f t="shared" si="4"/>
        <v>Yes</v>
      </c>
      <c r="S20">
        <f t="shared" si="5"/>
        <v>-7433009.2225597985</v>
      </c>
    </row>
    <row r="21" spans="1:23" x14ac:dyDescent="0.3">
      <c r="A21">
        <v>20</v>
      </c>
      <c r="B21">
        <v>5</v>
      </c>
      <c r="C21" t="s">
        <v>16</v>
      </c>
      <c r="D21" t="s">
        <v>17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18</v>
      </c>
      <c r="N21" s="2">
        <f t="shared" si="0"/>
        <v>191759.19464971614</v>
      </c>
      <c r="O21">
        <f t="shared" si="1"/>
        <v>393750</v>
      </c>
      <c r="P21" s="1">
        <f t="shared" si="2"/>
        <v>0.48700747847546955</v>
      </c>
      <c r="Q21" t="str">
        <f t="shared" si="3"/>
        <v>Below</v>
      </c>
      <c r="R21" t="str">
        <f t="shared" si="4"/>
        <v>Yes</v>
      </c>
      <c r="S21">
        <f t="shared" si="5"/>
        <v>-13013324.029559126</v>
      </c>
    </row>
    <row r="22" spans="1:23" x14ac:dyDescent="0.3">
      <c r="A22">
        <v>21</v>
      </c>
      <c r="B22">
        <v>2</v>
      </c>
      <c r="C22" t="s">
        <v>16</v>
      </c>
      <c r="D22" t="s">
        <v>17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21</v>
      </c>
      <c r="N22" s="2">
        <f t="shared" si="0"/>
        <v>254803.31343866393</v>
      </c>
      <c r="O22">
        <f t="shared" si="1"/>
        <v>312500</v>
      </c>
      <c r="P22" s="1">
        <f t="shared" si="2"/>
        <v>0.81537060300372455</v>
      </c>
      <c r="Q22" t="str">
        <f t="shared" si="3"/>
        <v>Below</v>
      </c>
      <c r="R22" t="str">
        <f t="shared" si="4"/>
        <v>Yes</v>
      </c>
      <c r="S22">
        <f t="shared" si="5"/>
        <v>-17291677.135167606</v>
      </c>
    </row>
    <row r="23" spans="1:23" x14ac:dyDescent="0.3">
      <c r="A23">
        <v>22</v>
      </c>
      <c r="B23">
        <v>4</v>
      </c>
      <c r="C23" t="s">
        <v>16</v>
      </c>
      <c r="D23" t="s">
        <v>17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21</v>
      </c>
      <c r="N23" s="2">
        <f t="shared" si="0"/>
        <v>164321.5176428268</v>
      </c>
      <c r="O23">
        <f t="shared" si="1"/>
        <v>362500</v>
      </c>
      <c r="P23" s="1">
        <f t="shared" si="2"/>
        <v>0.45330073832503948</v>
      </c>
      <c r="Q23" t="str">
        <f t="shared" si="3"/>
        <v>Below</v>
      </c>
      <c r="R23" t="str">
        <f t="shared" si="4"/>
        <v>Yes</v>
      </c>
      <c r="S23">
        <f t="shared" si="5"/>
        <v>-17549731.387422748</v>
      </c>
    </row>
    <row r="24" spans="1:23" x14ac:dyDescent="0.3">
      <c r="A24">
        <v>23</v>
      </c>
      <c r="B24">
        <v>4</v>
      </c>
      <c r="C24" t="s">
        <v>16</v>
      </c>
      <c r="D24" t="s">
        <v>20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21</v>
      </c>
      <c r="N24" s="2">
        <f t="shared" si="0"/>
        <v>290911.24830380356</v>
      </c>
      <c r="O24">
        <f t="shared" si="1"/>
        <v>406250</v>
      </c>
      <c r="P24" s="1">
        <f t="shared" si="2"/>
        <v>0.716089226593978</v>
      </c>
      <c r="Q24" t="str">
        <f t="shared" si="3"/>
        <v>Below</v>
      </c>
      <c r="R24" t="str">
        <f t="shared" si="4"/>
        <v>Yes</v>
      </c>
      <c r="S24">
        <f t="shared" si="5"/>
        <v>-37136829.633621566</v>
      </c>
    </row>
    <row r="25" spans="1:23" x14ac:dyDescent="0.3">
      <c r="A25">
        <v>24</v>
      </c>
      <c r="B25">
        <v>0</v>
      </c>
      <c r="C25" t="s">
        <v>19</v>
      </c>
      <c r="D25" t="s">
        <v>20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18</v>
      </c>
      <c r="N25" s="2">
        <f t="shared" si="0"/>
        <v>65902.861112570594</v>
      </c>
      <c r="O25">
        <f t="shared" si="1"/>
        <v>31250</v>
      </c>
      <c r="P25" s="1">
        <f t="shared" si="2"/>
        <v>2.1088915556022592</v>
      </c>
      <c r="Q25" t="str">
        <f t="shared" si="3"/>
        <v>Below</v>
      </c>
      <c r="R25" t="str">
        <f t="shared" si="4"/>
        <v>No</v>
      </c>
      <c r="S25">
        <f t="shared" si="5"/>
        <v>-181668.66670169425</v>
      </c>
    </row>
    <row r="26" spans="1:23" x14ac:dyDescent="0.3">
      <c r="A26">
        <v>25</v>
      </c>
      <c r="B26">
        <v>0</v>
      </c>
      <c r="C26" t="s">
        <v>19</v>
      </c>
      <c r="D26" t="s">
        <v>17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21</v>
      </c>
      <c r="N26" s="2">
        <f t="shared" si="0"/>
        <v>115025.06234997876</v>
      </c>
      <c r="O26">
        <f t="shared" si="1"/>
        <v>306250</v>
      </c>
      <c r="P26" s="1">
        <f t="shared" si="2"/>
        <v>0.37559204032646126</v>
      </c>
      <c r="Q26" t="str">
        <f t="shared" si="3"/>
        <v>Below</v>
      </c>
      <c r="R26" t="str">
        <f t="shared" si="4"/>
        <v>Yes</v>
      </c>
      <c r="S26">
        <f t="shared" si="5"/>
        <v>-12284811.971195921</v>
      </c>
    </row>
    <row r="27" spans="1:23" x14ac:dyDescent="0.3">
      <c r="A27">
        <v>26</v>
      </c>
      <c r="B27">
        <v>5</v>
      </c>
      <c r="C27" t="s">
        <v>19</v>
      </c>
      <c r="D27" t="s">
        <v>17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21</v>
      </c>
      <c r="N27" s="2">
        <f t="shared" si="0"/>
        <v>104603.18268911295</v>
      </c>
      <c r="O27">
        <f t="shared" si="1"/>
        <v>193750</v>
      </c>
      <c r="P27" s="1">
        <f t="shared" si="2"/>
        <v>0.53988739452445389</v>
      </c>
      <c r="Q27" t="str">
        <f t="shared" si="3"/>
        <v>Below</v>
      </c>
      <c r="R27" t="str">
        <f t="shared" si="4"/>
        <v>Yes</v>
      </c>
      <c r="S27">
        <f t="shared" si="5"/>
        <v>-15604763.845387109</v>
      </c>
    </row>
    <row r="28" spans="1:23" x14ac:dyDescent="0.3">
      <c r="A28">
        <v>27</v>
      </c>
      <c r="B28">
        <v>4</v>
      </c>
      <c r="C28" t="s">
        <v>16</v>
      </c>
      <c r="D28" t="s">
        <v>17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18</v>
      </c>
      <c r="N28" s="2">
        <f t="shared" si="0"/>
        <v>369070.77874363179</v>
      </c>
      <c r="O28">
        <f t="shared" si="1"/>
        <v>512500</v>
      </c>
      <c r="P28" s="1">
        <f t="shared" si="2"/>
        <v>0.72013810486562302</v>
      </c>
      <c r="Q28" t="str">
        <f t="shared" si="3"/>
        <v>Below</v>
      </c>
      <c r="R28" t="str">
        <f t="shared" si="4"/>
        <v>Yes</v>
      </c>
      <c r="S28">
        <f t="shared" si="5"/>
        <v>-25046192.139082976</v>
      </c>
      <c r="W28" t="s">
        <v>31</v>
      </c>
    </row>
    <row r="29" spans="1:23" x14ac:dyDescent="0.3">
      <c r="A29">
        <v>28</v>
      </c>
      <c r="B29">
        <v>4</v>
      </c>
      <c r="C29" t="s">
        <v>19</v>
      </c>
      <c r="D29" t="s">
        <v>20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18</v>
      </c>
      <c r="N29" s="2">
        <f t="shared" si="0"/>
        <v>147469.47841879548</v>
      </c>
      <c r="O29">
        <f t="shared" si="1"/>
        <v>150000</v>
      </c>
      <c r="P29" s="1">
        <f t="shared" si="2"/>
        <v>0.98312985612530324</v>
      </c>
      <c r="Q29" t="str">
        <f t="shared" si="3"/>
        <v>Below</v>
      </c>
      <c r="R29" t="str">
        <f t="shared" si="4"/>
        <v>Yes</v>
      </c>
      <c r="S29">
        <f t="shared" si="5"/>
        <v>-1478534.9641021835</v>
      </c>
    </row>
    <row r="30" spans="1:23" x14ac:dyDescent="0.3">
      <c r="A30">
        <v>29</v>
      </c>
      <c r="B30">
        <v>5</v>
      </c>
      <c r="C30" t="s">
        <v>19</v>
      </c>
      <c r="D30" t="s">
        <v>20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21</v>
      </c>
      <c r="N30" s="2">
        <f t="shared" si="0"/>
        <v>469204.62006477697</v>
      </c>
      <c r="O30">
        <f t="shared" si="1"/>
        <v>437500</v>
      </c>
      <c r="P30" s="1">
        <f t="shared" si="2"/>
        <v>1.0724677030052046</v>
      </c>
      <c r="Q30" t="str">
        <f t="shared" si="3"/>
        <v>Below</v>
      </c>
      <c r="R30" t="str">
        <f t="shared" si="4"/>
        <v>No</v>
      </c>
      <c r="S30">
        <f t="shared" si="5"/>
        <v>-9782732.6446639448</v>
      </c>
    </row>
    <row r="31" spans="1:23" x14ac:dyDescent="0.3">
      <c r="A31">
        <v>30</v>
      </c>
      <c r="B31">
        <v>3</v>
      </c>
      <c r="C31" t="s">
        <v>19</v>
      </c>
      <c r="D31" t="s">
        <v>20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18</v>
      </c>
      <c r="N31" s="2">
        <f t="shared" si="0"/>
        <v>451933.48746815021</v>
      </c>
      <c r="O31">
        <f t="shared" si="1"/>
        <v>562500</v>
      </c>
      <c r="P31" s="1">
        <f t="shared" si="2"/>
        <v>0.80343731105448923</v>
      </c>
      <c r="Q31" t="str">
        <f t="shared" si="3"/>
        <v>Above</v>
      </c>
      <c r="R31" t="str">
        <f t="shared" si="4"/>
        <v>Yes</v>
      </c>
      <c r="S31">
        <f t="shared" si="5"/>
        <v>-22732018.496178024</v>
      </c>
    </row>
    <row r="32" spans="1:23" x14ac:dyDescent="0.3">
      <c r="A32">
        <v>31</v>
      </c>
      <c r="B32">
        <v>2</v>
      </c>
      <c r="C32" t="s">
        <v>19</v>
      </c>
      <c r="D32" t="s">
        <v>17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21</v>
      </c>
      <c r="N32" s="2">
        <f t="shared" si="0"/>
        <v>332295.04278341221</v>
      </c>
      <c r="O32">
        <f t="shared" si="1"/>
        <v>612500</v>
      </c>
      <c r="P32" s="1">
        <f t="shared" si="2"/>
        <v>0.54252251883006075</v>
      </c>
      <c r="Q32" t="str">
        <f t="shared" si="3"/>
        <v>Below</v>
      </c>
      <c r="R32" t="str">
        <f t="shared" si="4"/>
        <v>Yes</v>
      </c>
      <c r="S32">
        <f t="shared" si="5"/>
        <v>-22550486.160811357</v>
      </c>
    </row>
    <row r="33" spans="1:19" x14ac:dyDescent="0.3">
      <c r="A33">
        <v>32</v>
      </c>
      <c r="B33">
        <v>2</v>
      </c>
      <c r="C33" t="s">
        <v>16</v>
      </c>
      <c r="D33" t="s">
        <v>17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21</v>
      </c>
      <c r="N33" s="2">
        <f t="shared" si="0"/>
        <v>234602.31003238849</v>
      </c>
      <c r="O33">
        <f t="shared" si="1"/>
        <v>356250</v>
      </c>
      <c r="P33" s="1">
        <f t="shared" si="2"/>
        <v>0.65853280009091508</v>
      </c>
      <c r="Q33" t="str">
        <f t="shared" si="3"/>
        <v>Below</v>
      </c>
      <c r="R33" t="str">
        <f t="shared" si="4"/>
        <v>Yes</v>
      </c>
      <c r="S33">
        <f t="shared" si="5"/>
        <v>-4891366.3223319724</v>
      </c>
    </row>
    <row r="34" spans="1:19" x14ac:dyDescent="0.3">
      <c r="A34">
        <v>33</v>
      </c>
      <c r="B34">
        <v>1</v>
      </c>
      <c r="C34" t="s">
        <v>19</v>
      </c>
      <c r="D34" t="s">
        <v>20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21</v>
      </c>
      <c r="N34" s="2">
        <f t="shared" si="0"/>
        <v>22955.351744413976</v>
      </c>
      <c r="O34">
        <f t="shared" si="1"/>
        <v>50000</v>
      </c>
      <c r="P34" s="1">
        <f t="shared" si="2"/>
        <v>0.45910703488827953</v>
      </c>
      <c r="Q34" t="str">
        <f t="shared" si="3"/>
        <v>Below</v>
      </c>
      <c r="R34" t="str">
        <f t="shared" si="4"/>
        <v>Yes</v>
      </c>
      <c r="S34">
        <f t="shared" si="5"/>
        <v>-1154642.2093296773</v>
      </c>
    </row>
    <row r="35" spans="1:19" x14ac:dyDescent="0.3">
      <c r="A35">
        <v>34</v>
      </c>
      <c r="B35">
        <v>5</v>
      </c>
      <c r="C35" t="s">
        <v>19</v>
      </c>
      <c r="D35" t="s">
        <v>20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18</v>
      </c>
      <c r="N35" s="2">
        <f t="shared" si="0"/>
        <v>1035616.3889118235</v>
      </c>
      <c r="O35">
        <f t="shared" si="1"/>
        <v>525000</v>
      </c>
      <c r="P35" s="1">
        <f t="shared" si="2"/>
        <v>1.9726026455463306</v>
      </c>
      <c r="Q35" t="str">
        <f t="shared" si="3"/>
        <v>Above</v>
      </c>
      <c r="R35" t="str">
        <f t="shared" si="4"/>
        <v>No</v>
      </c>
      <c r="S35">
        <f t="shared" si="5"/>
        <v>-2854793.3338837624</v>
      </c>
    </row>
    <row r="36" spans="1:19" x14ac:dyDescent="0.3">
      <c r="A36">
        <v>35</v>
      </c>
      <c r="B36">
        <v>3</v>
      </c>
      <c r="C36" t="s">
        <v>16</v>
      </c>
      <c r="D36" t="s">
        <v>17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18</v>
      </c>
      <c r="N36" s="2">
        <f t="shared" si="0"/>
        <v>193408.81296629019</v>
      </c>
      <c r="O36">
        <f t="shared" si="1"/>
        <v>306250</v>
      </c>
      <c r="P36" s="1">
        <f t="shared" si="2"/>
        <v>0.63153898111441698</v>
      </c>
      <c r="Q36" t="str">
        <f t="shared" si="3"/>
        <v>Below</v>
      </c>
      <c r="R36" t="str">
        <f t="shared" si="4"/>
        <v>Yes</v>
      </c>
      <c r="S36">
        <f t="shared" si="5"/>
        <v>-6667246.0447638612</v>
      </c>
    </row>
    <row r="37" spans="1:19" x14ac:dyDescent="0.3">
      <c r="A37">
        <v>36</v>
      </c>
      <c r="B37">
        <v>2</v>
      </c>
      <c r="C37" t="s">
        <v>16</v>
      </c>
      <c r="D37" t="s">
        <v>20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18</v>
      </c>
      <c r="N37" s="2">
        <f t="shared" si="0"/>
        <v>55259.660847511492</v>
      </c>
      <c r="O37">
        <f t="shared" si="1"/>
        <v>106250</v>
      </c>
      <c r="P37" s="1">
        <f t="shared" si="2"/>
        <v>0.52009092562363757</v>
      </c>
      <c r="Q37" t="str">
        <f t="shared" si="3"/>
        <v>Below</v>
      </c>
      <c r="R37" t="str">
        <f t="shared" si="4"/>
        <v>Yes</v>
      </c>
      <c r="S37">
        <f t="shared" si="5"/>
        <v>-1904927.4413611032</v>
      </c>
    </row>
    <row r="38" spans="1:19" x14ac:dyDescent="0.3">
      <c r="A38">
        <v>37</v>
      </c>
      <c r="B38">
        <v>3</v>
      </c>
      <c r="C38" t="s">
        <v>19</v>
      </c>
      <c r="D38" t="s">
        <v>17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18</v>
      </c>
      <c r="N38" s="2">
        <f t="shared" si="0"/>
        <v>70180.923715314479</v>
      </c>
      <c r="O38">
        <f t="shared" si="1"/>
        <v>100000</v>
      </c>
      <c r="P38" s="1">
        <f t="shared" si="2"/>
        <v>0.7018092371531448</v>
      </c>
      <c r="Q38" t="str">
        <f t="shared" si="3"/>
        <v>Below</v>
      </c>
      <c r="R38" t="str">
        <f t="shared" si="4"/>
        <v>Yes</v>
      </c>
      <c r="S38">
        <f t="shared" si="5"/>
        <v>-8959079.5225079283</v>
      </c>
    </row>
    <row r="39" spans="1:19" x14ac:dyDescent="0.3">
      <c r="A39">
        <v>38</v>
      </c>
      <c r="B39">
        <v>5</v>
      </c>
      <c r="C39" t="s">
        <v>16</v>
      </c>
      <c r="D39" t="s">
        <v>20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21</v>
      </c>
      <c r="N39" s="2">
        <f t="shared" si="0"/>
        <v>531765.23607341398</v>
      </c>
      <c r="O39">
        <f t="shared" si="1"/>
        <v>500000</v>
      </c>
      <c r="P39" s="1">
        <f t="shared" si="2"/>
        <v>1.0635304721468279</v>
      </c>
      <c r="Q39" t="str">
        <f t="shared" si="3"/>
        <v>Below</v>
      </c>
      <c r="R39" t="str">
        <f t="shared" si="4"/>
        <v>No</v>
      </c>
      <c r="S39">
        <f t="shared" si="5"/>
        <v>-11087096.997285802</v>
      </c>
    </row>
    <row r="40" spans="1:19" x14ac:dyDescent="0.3">
      <c r="A40">
        <v>39</v>
      </c>
      <c r="B40">
        <v>5</v>
      </c>
      <c r="C40" t="s">
        <v>16</v>
      </c>
      <c r="D40" t="s">
        <v>17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18</v>
      </c>
      <c r="N40" s="2">
        <f t="shared" si="0"/>
        <v>90376.834703554749</v>
      </c>
      <c r="O40">
        <f t="shared" si="1"/>
        <v>225000</v>
      </c>
      <c r="P40" s="1">
        <f t="shared" si="2"/>
        <v>0.40167482090468776</v>
      </c>
      <c r="Q40" t="str">
        <f t="shared" si="3"/>
        <v>Above</v>
      </c>
      <c r="R40" t="str">
        <f t="shared" si="4"/>
        <v>Yes</v>
      </c>
      <c r="S40">
        <f t="shared" si="5"/>
        <v>-9652352.2630825099</v>
      </c>
    </row>
    <row r="41" spans="1:19" x14ac:dyDescent="0.3">
      <c r="A41">
        <v>40</v>
      </c>
      <c r="B41">
        <v>3</v>
      </c>
      <c r="C41" t="s">
        <v>19</v>
      </c>
      <c r="D41" t="s">
        <v>20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21</v>
      </c>
      <c r="N41" s="2">
        <f t="shared" si="0"/>
        <v>99705.981763765129</v>
      </c>
      <c r="O41">
        <f t="shared" si="1"/>
        <v>93750</v>
      </c>
      <c r="P41" s="1">
        <f t="shared" si="2"/>
        <v>1.0635304721468279</v>
      </c>
      <c r="Q41" t="str">
        <f t="shared" si="3"/>
        <v>Below</v>
      </c>
      <c r="R41" t="str">
        <f t="shared" si="4"/>
        <v>No</v>
      </c>
      <c r="S41">
        <f t="shared" si="5"/>
        <v>-2078830.6869910881</v>
      </c>
    </row>
    <row r="42" spans="1:19" x14ac:dyDescent="0.3">
      <c r="A42">
        <v>41</v>
      </c>
      <c r="B42">
        <v>1</v>
      </c>
      <c r="C42" t="s">
        <v>16</v>
      </c>
      <c r="D42" t="s">
        <v>17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18</v>
      </c>
      <c r="N42" s="2">
        <f t="shared" si="0"/>
        <v>852029.84724109119</v>
      </c>
      <c r="O42">
        <f t="shared" si="1"/>
        <v>487500</v>
      </c>
      <c r="P42" s="1">
        <f t="shared" si="2"/>
        <v>1.7477535328022384</v>
      </c>
      <c r="Q42" t="str">
        <f t="shared" si="3"/>
        <v>Above</v>
      </c>
      <c r="R42" t="str">
        <f t="shared" si="4"/>
        <v>No</v>
      </c>
      <c r="S42">
        <f t="shared" si="5"/>
        <v>-2348716.3337861896</v>
      </c>
    </row>
    <row r="43" spans="1:19" x14ac:dyDescent="0.3">
      <c r="A43">
        <v>42</v>
      </c>
      <c r="B43">
        <v>2</v>
      </c>
      <c r="C43" t="s">
        <v>19</v>
      </c>
      <c r="D43" t="s">
        <v>17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18</v>
      </c>
      <c r="N43" s="2">
        <f t="shared" si="0"/>
        <v>292257.55637902766</v>
      </c>
      <c r="O43">
        <f t="shared" si="1"/>
        <v>568750</v>
      </c>
      <c r="P43" s="1">
        <f t="shared" si="2"/>
        <v>0.51385943978730142</v>
      </c>
      <c r="Q43" t="str">
        <f t="shared" si="3"/>
        <v>Above</v>
      </c>
      <c r="R43" t="str">
        <f t="shared" si="4"/>
        <v>Yes</v>
      </c>
      <c r="S43">
        <f t="shared" si="5"/>
        <v>-31213450.824773312</v>
      </c>
    </row>
    <row r="44" spans="1:19" x14ac:dyDescent="0.3">
      <c r="A44">
        <v>43</v>
      </c>
      <c r="B44">
        <v>3</v>
      </c>
      <c r="C44" t="s">
        <v>16</v>
      </c>
      <c r="D44" t="s">
        <v>17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21</v>
      </c>
      <c r="N44" s="2">
        <f t="shared" si="0"/>
        <v>66470.654509176748</v>
      </c>
      <c r="O44">
        <f t="shared" si="1"/>
        <v>87500</v>
      </c>
      <c r="P44" s="1">
        <f t="shared" si="2"/>
        <v>0.75966462296201998</v>
      </c>
      <c r="Q44" t="str">
        <f t="shared" si="3"/>
        <v>Below</v>
      </c>
      <c r="R44" t="str">
        <f t="shared" si="4"/>
        <v>Yes</v>
      </c>
      <c r="S44">
        <f t="shared" si="5"/>
        <v>-1385887.1246607252</v>
      </c>
    </row>
    <row r="45" spans="1:19" x14ac:dyDescent="0.3">
      <c r="A45">
        <v>44</v>
      </c>
      <c r="B45">
        <v>2</v>
      </c>
      <c r="C45" t="s">
        <v>16</v>
      </c>
      <c r="D45" t="s">
        <v>20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21</v>
      </c>
      <c r="N45" s="2">
        <f t="shared" si="0"/>
        <v>30208.640253037476</v>
      </c>
      <c r="O45">
        <f t="shared" si="1"/>
        <v>50000</v>
      </c>
      <c r="P45" s="1">
        <f t="shared" si="2"/>
        <v>0.60417280506074955</v>
      </c>
      <c r="Q45" t="str">
        <f t="shared" si="3"/>
        <v>Below</v>
      </c>
      <c r="R45" t="str">
        <f t="shared" si="4"/>
        <v>Yes</v>
      </c>
      <c r="S45">
        <f t="shared" si="5"/>
        <v>-2050044.1964373966</v>
      </c>
    </row>
    <row r="46" spans="1:19" x14ac:dyDescent="0.3">
      <c r="A46">
        <v>45</v>
      </c>
      <c r="B46">
        <v>5</v>
      </c>
      <c r="C46" t="s">
        <v>16</v>
      </c>
      <c r="D46" t="s">
        <v>17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18</v>
      </c>
      <c r="N46" s="2">
        <f t="shared" si="0"/>
        <v>151681.35125567968</v>
      </c>
      <c r="O46">
        <f t="shared" si="1"/>
        <v>406250</v>
      </c>
      <c r="P46" s="1">
        <f t="shared" si="2"/>
        <v>0.37336948001398074</v>
      </c>
      <c r="Q46" t="str">
        <f t="shared" si="3"/>
        <v>Above</v>
      </c>
      <c r="R46" t="str">
        <f t="shared" si="4"/>
        <v>Yes</v>
      </c>
      <c r="S46">
        <f t="shared" si="5"/>
        <v>-19363171.87122681</v>
      </c>
    </row>
    <row r="47" spans="1:19" x14ac:dyDescent="0.3">
      <c r="A47">
        <v>46</v>
      </c>
      <c r="B47">
        <v>4</v>
      </c>
      <c r="C47" t="s">
        <v>16</v>
      </c>
      <c r="D47" t="s">
        <v>17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21</v>
      </c>
      <c r="N47" s="2">
        <f t="shared" si="0"/>
        <v>326295.5850336132</v>
      </c>
      <c r="O47">
        <f t="shared" si="1"/>
        <v>500000</v>
      </c>
      <c r="P47" s="1">
        <f t="shared" si="2"/>
        <v>0.65259117006722644</v>
      </c>
      <c r="Q47" t="str">
        <f t="shared" si="3"/>
        <v>Below</v>
      </c>
      <c r="R47" t="str">
        <f t="shared" si="4"/>
        <v>Yes</v>
      </c>
      <c r="S47">
        <f t="shared" si="5"/>
        <v>-34848752.32645373</v>
      </c>
    </row>
    <row r="48" spans="1:19" x14ac:dyDescent="0.3">
      <c r="A48">
        <v>47</v>
      </c>
      <c r="B48">
        <v>3</v>
      </c>
      <c r="C48" t="s">
        <v>19</v>
      </c>
      <c r="D48" t="s">
        <v>20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18</v>
      </c>
      <c r="N48" s="2">
        <f t="shared" si="0"/>
        <v>285432.81053940603</v>
      </c>
      <c r="O48">
        <f t="shared" si="1"/>
        <v>262500</v>
      </c>
      <c r="P48" s="1">
        <f t="shared" si="2"/>
        <v>1.0873630877691658</v>
      </c>
      <c r="Q48" t="str">
        <f t="shared" si="3"/>
        <v>Below</v>
      </c>
      <c r="R48" t="str">
        <f t="shared" si="4"/>
        <v>No</v>
      </c>
      <c r="S48">
        <f t="shared" si="5"/>
        <v>-5951162.358837232</v>
      </c>
    </row>
    <row r="49" spans="1:19" x14ac:dyDescent="0.3">
      <c r="A49">
        <v>48</v>
      </c>
      <c r="B49">
        <v>1</v>
      </c>
      <c r="C49" t="s">
        <v>16</v>
      </c>
      <c r="D49" t="s">
        <v>20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18</v>
      </c>
      <c r="N49" s="2">
        <f t="shared" si="0"/>
        <v>235203.0396069776</v>
      </c>
      <c r="O49">
        <f t="shared" si="1"/>
        <v>306250</v>
      </c>
      <c r="P49" s="1">
        <f t="shared" si="2"/>
        <v>0.76800992524727385</v>
      </c>
      <c r="Q49" t="str">
        <f t="shared" si="3"/>
        <v>Below</v>
      </c>
      <c r="R49" t="str">
        <f t="shared" si="4"/>
        <v>Yes</v>
      </c>
      <c r="S49">
        <f t="shared" si="5"/>
        <v>-20414110.653972238</v>
      </c>
    </row>
    <row r="50" spans="1:19" x14ac:dyDescent="0.3">
      <c r="A50">
        <v>49</v>
      </c>
      <c r="B50">
        <v>3</v>
      </c>
      <c r="C50" t="s">
        <v>19</v>
      </c>
      <c r="D50" t="s">
        <v>17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18</v>
      </c>
      <c r="N50" s="2">
        <f t="shared" si="0"/>
        <v>269250.92399446445</v>
      </c>
      <c r="O50">
        <f t="shared" si="1"/>
        <v>343750</v>
      </c>
      <c r="P50" s="1">
        <f t="shared" si="2"/>
        <v>0.78327541525662381</v>
      </c>
      <c r="Q50" t="str">
        <f t="shared" si="3"/>
        <v>Below</v>
      </c>
      <c r="R50" t="str">
        <f t="shared" si="4"/>
        <v>Yes</v>
      </c>
      <c r="S50">
        <f t="shared" si="5"/>
        <v>-18272133.055202879</v>
      </c>
    </row>
    <row r="51" spans="1:19" x14ac:dyDescent="0.3">
      <c r="A51">
        <v>50</v>
      </c>
      <c r="B51">
        <v>1</v>
      </c>
      <c r="C51" t="s">
        <v>19</v>
      </c>
      <c r="D51" t="s">
        <v>20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18</v>
      </c>
      <c r="N51" s="2">
        <f t="shared" si="0"/>
        <v>224181.4990698566</v>
      </c>
      <c r="O51">
        <f t="shared" si="1"/>
        <v>593750</v>
      </c>
      <c r="P51" s="1">
        <f t="shared" si="2"/>
        <v>0.37756884053870582</v>
      </c>
      <c r="Q51" t="str">
        <f t="shared" si="3"/>
        <v>Below</v>
      </c>
      <c r="R51" t="str">
        <f t="shared" si="4"/>
        <v>Yes</v>
      </c>
      <c r="S51">
        <f t="shared" si="5"/>
        <v>-23942847.821412463</v>
      </c>
    </row>
    <row r="52" spans="1:19" x14ac:dyDescent="0.3">
      <c r="A52">
        <v>51</v>
      </c>
      <c r="B52">
        <v>4</v>
      </c>
      <c r="C52" t="s">
        <v>16</v>
      </c>
      <c r="D52" t="s">
        <v>17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21</v>
      </c>
      <c r="N52" s="2">
        <f t="shared" si="0"/>
        <v>298126.18200912862</v>
      </c>
      <c r="O52">
        <f t="shared" si="1"/>
        <v>456250</v>
      </c>
      <c r="P52" s="1">
        <f t="shared" si="2"/>
        <v>0.65342724823918596</v>
      </c>
      <c r="Q52" t="str">
        <f t="shared" si="3"/>
        <v>Below</v>
      </c>
      <c r="R52" t="str">
        <f t="shared" si="4"/>
        <v>Yes</v>
      </c>
      <c r="S52">
        <f t="shared" si="5"/>
        <v>-31840226.945752695</v>
      </c>
    </row>
    <row r="53" spans="1:19" x14ac:dyDescent="0.3">
      <c r="A53">
        <v>52</v>
      </c>
      <c r="B53">
        <v>2</v>
      </c>
      <c r="C53" t="s">
        <v>16</v>
      </c>
      <c r="D53" t="s">
        <v>17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21</v>
      </c>
      <c r="N53" s="2">
        <f t="shared" si="0"/>
        <v>354373.2425543908</v>
      </c>
      <c r="O53">
        <f t="shared" si="1"/>
        <v>543750</v>
      </c>
      <c r="P53" s="1">
        <f t="shared" si="2"/>
        <v>0.65172090584715547</v>
      </c>
      <c r="Q53" t="str">
        <f t="shared" si="3"/>
        <v>Below</v>
      </c>
      <c r="R53" t="str">
        <f t="shared" si="4"/>
        <v>Yes</v>
      </c>
      <c r="S53">
        <f t="shared" si="5"/>
        <v>-17824789.106526896</v>
      </c>
    </row>
    <row r="54" spans="1:19" x14ac:dyDescent="0.3">
      <c r="A54">
        <v>53</v>
      </c>
      <c r="B54">
        <v>5</v>
      </c>
      <c r="C54" t="s">
        <v>19</v>
      </c>
      <c r="D54" t="s">
        <v>17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18</v>
      </c>
      <c r="N54" s="2">
        <f t="shared" si="0"/>
        <v>200137.14928265102</v>
      </c>
      <c r="O54">
        <f t="shared" si="1"/>
        <v>237500</v>
      </c>
      <c r="P54" s="1">
        <f t="shared" si="2"/>
        <v>0.84268273382168857</v>
      </c>
      <c r="Q54" t="str">
        <f t="shared" si="3"/>
        <v>Below</v>
      </c>
      <c r="R54" t="str">
        <f t="shared" si="4"/>
        <v>Yes</v>
      </c>
      <c r="S54">
        <f t="shared" si="5"/>
        <v>-2006583.1655672491</v>
      </c>
    </row>
    <row r="55" spans="1:19" x14ac:dyDescent="0.3">
      <c r="A55">
        <v>54</v>
      </c>
      <c r="B55">
        <v>1</v>
      </c>
      <c r="C55" t="s">
        <v>19</v>
      </c>
      <c r="D55" t="s">
        <v>20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18</v>
      </c>
      <c r="N55" s="2">
        <f t="shared" si="0"/>
        <v>302086.40253037476</v>
      </c>
      <c r="O55">
        <f t="shared" si="1"/>
        <v>525000</v>
      </c>
      <c r="P55" s="1">
        <f t="shared" si="2"/>
        <v>0.5754026714864281</v>
      </c>
      <c r="Q55" t="str">
        <f t="shared" si="3"/>
        <v>Below</v>
      </c>
      <c r="R55" t="str">
        <f t="shared" si="4"/>
        <v>Yes</v>
      </c>
      <c r="S55">
        <f t="shared" si="5"/>
        <v>-20500441.964373969</v>
      </c>
    </row>
    <row r="56" spans="1:19" x14ac:dyDescent="0.3">
      <c r="A56">
        <v>55</v>
      </c>
      <c r="B56">
        <v>2</v>
      </c>
      <c r="C56" t="s">
        <v>16</v>
      </c>
      <c r="D56" t="s">
        <v>20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18</v>
      </c>
      <c r="N56" s="2">
        <f t="shared" si="0"/>
        <v>216913.96831321315</v>
      </c>
      <c r="O56">
        <f t="shared" si="1"/>
        <v>318750</v>
      </c>
      <c r="P56" s="1">
        <f t="shared" si="2"/>
        <v>0.6805144103943942</v>
      </c>
      <c r="Q56" t="str">
        <f t="shared" si="3"/>
        <v>Below</v>
      </c>
      <c r="R56" t="str">
        <f t="shared" si="4"/>
        <v>Yes</v>
      </c>
      <c r="S56">
        <f t="shared" si="5"/>
        <v>-32359352.395171162</v>
      </c>
    </row>
    <row r="57" spans="1:19" x14ac:dyDescent="0.3">
      <c r="A57">
        <v>56</v>
      </c>
      <c r="B57">
        <v>5</v>
      </c>
      <c r="C57" t="s">
        <v>19</v>
      </c>
      <c r="D57" t="s">
        <v>17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18</v>
      </c>
      <c r="N57" s="2">
        <f t="shared" si="0"/>
        <v>321787.68965192093</v>
      </c>
      <c r="O57">
        <f t="shared" si="1"/>
        <v>418750</v>
      </c>
      <c r="P57" s="1">
        <f t="shared" si="2"/>
        <v>0.76844821409413955</v>
      </c>
      <c r="Q57" t="str">
        <f t="shared" si="3"/>
        <v>Above</v>
      </c>
      <c r="R57" t="str">
        <f t="shared" si="4"/>
        <v>Yes</v>
      </c>
      <c r="S57">
        <f t="shared" si="5"/>
        <v>-21837427.309876613</v>
      </c>
    </row>
    <row r="58" spans="1:19" x14ac:dyDescent="0.3">
      <c r="A58">
        <v>57</v>
      </c>
      <c r="B58">
        <v>2</v>
      </c>
      <c r="C58" t="s">
        <v>19</v>
      </c>
      <c r="D58" t="s">
        <v>17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21</v>
      </c>
      <c r="N58" s="2">
        <f t="shared" si="0"/>
        <v>119986.74054553764</v>
      </c>
      <c r="O58">
        <f t="shared" si="1"/>
        <v>268750</v>
      </c>
      <c r="P58" s="1">
        <f t="shared" si="2"/>
        <v>0.44646229040200053</v>
      </c>
      <c r="Q58" t="str">
        <f t="shared" si="3"/>
        <v>Below</v>
      </c>
      <c r="R58" t="str">
        <f t="shared" si="4"/>
        <v>Yes</v>
      </c>
      <c r="S58">
        <f t="shared" si="5"/>
        <v>-15317135.957836134</v>
      </c>
    </row>
    <row r="59" spans="1:19" x14ac:dyDescent="0.3">
      <c r="A59">
        <v>58</v>
      </c>
      <c r="B59">
        <v>5</v>
      </c>
      <c r="C59" t="s">
        <v>16</v>
      </c>
      <c r="D59" t="s">
        <v>20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18</v>
      </c>
      <c r="N59" s="2">
        <f t="shared" si="0"/>
        <v>345244.866664047</v>
      </c>
      <c r="O59">
        <f t="shared" si="1"/>
        <v>581250</v>
      </c>
      <c r="P59" s="1">
        <f t="shared" si="2"/>
        <v>0.59396966307793031</v>
      </c>
      <c r="Q59" t="str">
        <f t="shared" si="3"/>
        <v>Above</v>
      </c>
      <c r="R59" t="str">
        <f t="shared" si="4"/>
        <v>Yes</v>
      </c>
      <c r="S59">
        <f t="shared" si="5"/>
        <v>-44072891.199434146</v>
      </c>
    </row>
    <row r="60" spans="1:19" x14ac:dyDescent="0.3">
      <c r="A60">
        <v>59</v>
      </c>
      <c r="B60">
        <v>1</v>
      </c>
      <c r="C60" t="s">
        <v>16</v>
      </c>
      <c r="D60" t="s">
        <v>17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21</v>
      </c>
      <c r="N60" s="2">
        <f t="shared" si="0"/>
        <v>202599.84857680823</v>
      </c>
      <c r="O60">
        <f t="shared" si="1"/>
        <v>462500</v>
      </c>
      <c r="P60" s="1">
        <f t="shared" si="2"/>
        <v>0.43805372665255832</v>
      </c>
      <c r="Q60" t="str">
        <f t="shared" si="3"/>
        <v>Below</v>
      </c>
      <c r="R60" t="str">
        <f t="shared" si="4"/>
        <v>Yes</v>
      </c>
      <c r="S60">
        <f t="shared" si="5"/>
        <v>-30223963.658433974</v>
      </c>
    </row>
    <row r="61" spans="1:19" x14ac:dyDescent="0.3">
      <c r="A61">
        <v>60</v>
      </c>
      <c r="B61">
        <v>4</v>
      </c>
      <c r="C61" t="s">
        <v>19</v>
      </c>
      <c r="D61" t="s">
        <v>20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18</v>
      </c>
      <c r="N61" s="2">
        <f t="shared" si="0"/>
        <v>213617.97293567486</v>
      </c>
      <c r="O61">
        <f t="shared" si="1"/>
        <v>343750</v>
      </c>
      <c r="P61" s="1">
        <f t="shared" si="2"/>
        <v>0.62143410308559954</v>
      </c>
      <c r="Q61" t="str">
        <f t="shared" si="3"/>
        <v>Above</v>
      </c>
      <c r="R61" t="str">
        <f t="shared" si="4"/>
        <v>Yes</v>
      </c>
      <c r="S61">
        <f t="shared" si="5"/>
        <v>-22814650.803649571</v>
      </c>
    </row>
    <row r="62" spans="1:19" x14ac:dyDescent="0.3">
      <c r="A62">
        <v>61</v>
      </c>
      <c r="B62">
        <v>2</v>
      </c>
      <c r="C62" t="s">
        <v>19</v>
      </c>
      <c r="D62" t="s">
        <v>17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21</v>
      </c>
      <c r="N62" s="2">
        <f t="shared" si="0"/>
        <v>213938.62229345861</v>
      </c>
      <c r="O62">
        <f t="shared" si="1"/>
        <v>531250</v>
      </c>
      <c r="P62" s="1">
        <f t="shared" si="2"/>
        <v>0.40270799490533388</v>
      </c>
      <c r="Q62" t="str">
        <f t="shared" si="3"/>
        <v>Below</v>
      </c>
      <c r="R62" t="str">
        <f t="shared" si="4"/>
        <v>Yes</v>
      </c>
      <c r="S62">
        <f t="shared" si="5"/>
        <v>-27310742.41538706</v>
      </c>
    </row>
    <row r="63" spans="1:19" x14ac:dyDescent="0.3">
      <c r="A63">
        <v>62</v>
      </c>
      <c r="B63">
        <v>3</v>
      </c>
      <c r="C63" t="s">
        <v>19</v>
      </c>
      <c r="D63" t="s">
        <v>20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18</v>
      </c>
      <c r="N63" s="2">
        <f t="shared" si="0"/>
        <v>345244.866664047</v>
      </c>
      <c r="O63">
        <f t="shared" si="1"/>
        <v>600000</v>
      </c>
      <c r="P63" s="1">
        <f t="shared" si="2"/>
        <v>0.57540811110674506</v>
      </c>
      <c r="Q63" t="str">
        <f t="shared" si="3"/>
        <v>Below</v>
      </c>
      <c r="R63" t="str">
        <f t="shared" si="4"/>
        <v>Yes</v>
      </c>
      <c r="S63">
        <f t="shared" si="5"/>
        <v>-44072891.199434146</v>
      </c>
    </row>
    <row r="64" spans="1:19" x14ac:dyDescent="0.3">
      <c r="A64">
        <v>63</v>
      </c>
      <c r="B64">
        <v>5</v>
      </c>
      <c r="C64" t="s">
        <v>19</v>
      </c>
      <c r="D64" t="s">
        <v>20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21</v>
      </c>
      <c r="N64" s="2">
        <f t="shared" si="0"/>
        <v>565000.56332800235</v>
      </c>
      <c r="O64">
        <f t="shared" si="1"/>
        <v>550000</v>
      </c>
      <c r="P64" s="1">
        <f t="shared" si="2"/>
        <v>1.0272737515054589</v>
      </c>
      <c r="Q64" t="str">
        <f t="shared" si="3"/>
        <v>Below</v>
      </c>
      <c r="R64" t="str">
        <f t="shared" si="4"/>
        <v>No</v>
      </c>
      <c r="S64">
        <f t="shared" si="5"/>
        <v>-11780040.559616171</v>
      </c>
    </row>
    <row r="65" spans="1:19" x14ac:dyDescent="0.3">
      <c r="A65">
        <v>64</v>
      </c>
      <c r="B65">
        <v>3</v>
      </c>
      <c r="C65" t="s">
        <v>19</v>
      </c>
      <c r="D65" t="s">
        <v>20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18</v>
      </c>
      <c r="N65" s="2">
        <f t="shared" si="0"/>
        <v>82581.460017720747</v>
      </c>
      <c r="O65">
        <f t="shared" si="1"/>
        <v>206250</v>
      </c>
      <c r="P65" s="1">
        <f t="shared" si="2"/>
        <v>0.40039495766167632</v>
      </c>
      <c r="Q65" t="str">
        <f t="shared" si="3"/>
        <v>Below</v>
      </c>
      <c r="R65" t="str">
        <f t="shared" si="4"/>
        <v>Yes</v>
      </c>
      <c r="S65">
        <f t="shared" si="5"/>
        <v>-12319550.40425298</v>
      </c>
    </row>
    <row r="66" spans="1:19" x14ac:dyDescent="0.3">
      <c r="A66">
        <v>65</v>
      </c>
      <c r="B66">
        <v>4</v>
      </c>
      <c r="C66" t="s">
        <v>16</v>
      </c>
      <c r="D66" t="s">
        <v>20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18</v>
      </c>
      <c r="N66" s="2">
        <f t="shared" si="0"/>
        <v>139229.89704812388</v>
      </c>
      <c r="O66">
        <f t="shared" si="1"/>
        <v>243750</v>
      </c>
      <c r="P66" s="1">
        <f t="shared" si="2"/>
        <v>0.57119957763332874</v>
      </c>
      <c r="Q66" t="str">
        <f t="shared" si="3"/>
        <v>Above</v>
      </c>
      <c r="R66" t="str">
        <f t="shared" si="4"/>
        <v>Yes</v>
      </c>
      <c r="S66">
        <f t="shared" si="5"/>
        <v>-17773657.762394756</v>
      </c>
    </row>
    <row r="67" spans="1:19" x14ac:dyDescent="0.3">
      <c r="A67">
        <v>66</v>
      </c>
      <c r="B67">
        <v>1</v>
      </c>
      <c r="C67" t="s">
        <v>16</v>
      </c>
      <c r="D67" t="s">
        <v>17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21</v>
      </c>
      <c r="N67" s="2">
        <f t="shared" ref="N67:N130" si="6">PMT(1%,G67*12,-F67)</f>
        <v>135282.17156795043</v>
      </c>
      <c r="O67">
        <f t="shared" ref="O67:O130" si="7">(E67*0.75)/12</f>
        <v>256250</v>
      </c>
      <c r="P67" s="1">
        <f t="shared" ref="P67:P130" si="8">N67/O67</f>
        <v>0.5279304256310261</v>
      </c>
      <c r="Q67" t="str">
        <f t="shared" ref="Q67:Q130" si="9">IF(H67&gt;700,"Above","Below")</f>
        <v>Below</v>
      </c>
      <c r="R67" t="str">
        <f t="shared" ref="R67:R130" si="10">IF(O67&gt;=N67,"Yes","No")</f>
        <v>Yes</v>
      </c>
      <c r="S67">
        <f t="shared" ref="S67:S130" si="11">CUMIPMT(1%,G67*12,F67,1,G67*12,0)</f>
        <v>-9180632.705784861</v>
      </c>
    </row>
    <row r="68" spans="1:19" x14ac:dyDescent="0.3">
      <c r="A68">
        <v>67</v>
      </c>
      <c r="B68">
        <v>3</v>
      </c>
      <c r="C68" t="s">
        <v>19</v>
      </c>
      <c r="D68" t="s">
        <v>17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18</v>
      </c>
      <c r="N68" s="2">
        <f t="shared" si="6"/>
        <v>417500.45985152922</v>
      </c>
      <c r="O68">
        <f t="shared" si="7"/>
        <v>518750</v>
      </c>
      <c r="P68" s="1">
        <f t="shared" si="8"/>
        <v>0.80482016356921293</v>
      </c>
      <c r="Q68" t="str">
        <f t="shared" si="9"/>
        <v>Above</v>
      </c>
      <c r="R68" t="str">
        <f t="shared" si="10"/>
        <v>Yes</v>
      </c>
      <c r="S68">
        <f t="shared" si="11"/>
        <v>-21000055.182183504</v>
      </c>
    </row>
    <row r="69" spans="1:19" x14ac:dyDescent="0.3">
      <c r="A69">
        <v>68</v>
      </c>
      <c r="B69">
        <v>0</v>
      </c>
      <c r="C69" t="s">
        <v>19</v>
      </c>
      <c r="D69" t="s">
        <v>20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21</v>
      </c>
      <c r="N69" s="2">
        <f t="shared" si="6"/>
        <v>111209.69949053061</v>
      </c>
      <c r="O69">
        <f t="shared" si="7"/>
        <v>168750</v>
      </c>
      <c r="P69" s="1">
        <f t="shared" si="8"/>
        <v>0.65902044142536653</v>
      </c>
      <c r="Q69" t="str">
        <f t="shared" si="9"/>
        <v>Below</v>
      </c>
      <c r="R69" t="str">
        <f t="shared" si="10"/>
        <v>Yes</v>
      </c>
      <c r="S69">
        <f t="shared" si="11"/>
        <v>-16590327.877727345</v>
      </c>
    </row>
    <row r="70" spans="1:19" x14ac:dyDescent="0.3">
      <c r="A70">
        <v>69</v>
      </c>
      <c r="B70">
        <v>4</v>
      </c>
      <c r="C70" t="s">
        <v>16</v>
      </c>
      <c r="D70" t="s">
        <v>17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18</v>
      </c>
      <c r="N70" s="2">
        <f t="shared" si="6"/>
        <v>326539.55935590429</v>
      </c>
      <c r="O70">
        <f t="shared" si="7"/>
        <v>350000</v>
      </c>
      <c r="P70" s="1">
        <f t="shared" si="8"/>
        <v>0.93297016958829793</v>
      </c>
      <c r="Q70" t="str">
        <f t="shared" si="9"/>
        <v>Above</v>
      </c>
      <c r="R70" t="str">
        <f t="shared" si="10"/>
        <v>Yes</v>
      </c>
      <c r="S70">
        <f t="shared" si="11"/>
        <v>-3273898.8490834069</v>
      </c>
    </row>
    <row r="71" spans="1:19" x14ac:dyDescent="0.3">
      <c r="A71">
        <v>70</v>
      </c>
      <c r="B71">
        <v>0</v>
      </c>
      <c r="C71" t="s">
        <v>16</v>
      </c>
      <c r="D71" t="s">
        <v>17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21</v>
      </c>
      <c r="N71" s="2">
        <f t="shared" si="6"/>
        <v>65670.957071820594</v>
      </c>
      <c r="O71">
        <f t="shared" si="7"/>
        <v>118750</v>
      </c>
      <c r="P71" s="1">
        <f t="shared" si="8"/>
        <v>0.55301858586796293</v>
      </c>
      <c r="Q71" t="str">
        <f t="shared" si="9"/>
        <v>Below</v>
      </c>
      <c r="R71" t="str">
        <f t="shared" si="10"/>
        <v>Yes</v>
      </c>
      <c r="S71">
        <f t="shared" si="11"/>
        <v>-4456617.818342166</v>
      </c>
    </row>
    <row r="72" spans="1:19" x14ac:dyDescent="0.3">
      <c r="A72">
        <v>71</v>
      </c>
      <c r="B72">
        <v>4</v>
      </c>
      <c r="C72" t="s">
        <v>19</v>
      </c>
      <c r="D72" t="s">
        <v>20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21</v>
      </c>
      <c r="N72" s="2">
        <f t="shared" si="6"/>
        <v>16516.292003544149</v>
      </c>
      <c r="O72">
        <f t="shared" si="7"/>
        <v>31250</v>
      </c>
      <c r="P72" s="1">
        <f t="shared" si="8"/>
        <v>0.52852134411341278</v>
      </c>
      <c r="Q72" t="str">
        <f t="shared" si="9"/>
        <v>Below</v>
      </c>
      <c r="R72" t="str">
        <f t="shared" si="10"/>
        <v>Yes</v>
      </c>
      <c r="S72">
        <f t="shared" si="11"/>
        <v>-2463910.0808505956</v>
      </c>
    </row>
    <row r="73" spans="1:19" x14ac:dyDescent="0.3">
      <c r="A73">
        <v>72</v>
      </c>
      <c r="B73">
        <v>5</v>
      </c>
      <c r="C73" t="s">
        <v>16</v>
      </c>
      <c r="D73" t="s">
        <v>20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18</v>
      </c>
      <c r="N73" s="2">
        <f t="shared" si="6"/>
        <v>489809.33903385641</v>
      </c>
      <c r="O73">
        <f t="shared" si="7"/>
        <v>331250</v>
      </c>
      <c r="P73" s="1">
        <f t="shared" si="8"/>
        <v>1.4786697027437175</v>
      </c>
      <c r="Q73" t="str">
        <f t="shared" si="9"/>
        <v>Below</v>
      </c>
      <c r="R73" t="str">
        <f t="shared" si="10"/>
        <v>No</v>
      </c>
      <c r="S73">
        <f t="shared" si="11"/>
        <v>-4910848.2736251093</v>
      </c>
    </row>
    <row r="74" spans="1:19" x14ac:dyDescent="0.3">
      <c r="A74">
        <v>73</v>
      </c>
      <c r="B74">
        <v>5</v>
      </c>
      <c r="C74" t="s">
        <v>19</v>
      </c>
      <c r="D74" t="s">
        <v>17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21</v>
      </c>
      <c r="N74" s="2">
        <f t="shared" si="6"/>
        <v>481909.18840427807</v>
      </c>
      <c r="O74">
        <f t="shared" si="7"/>
        <v>437500</v>
      </c>
      <c r="P74" s="1">
        <f t="shared" si="8"/>
        <v>1.1015067163526355</v>
      </c>
      <c r="Q74" t="str">
        <f t="shared" si="9"/>
        <v>Below</v>
      </c>
      <c r="R74" t="str">
        <f t="shared" si="10"/>
        <v>No</v>
      </c>
      <c r="S74">
        <f t="shared" si="11"/>
        <v>-4831641.0434053466</v>
      </c>
    </row>
    <row r="75" spans="1:19" x14ac:dyDescent="0.3">
      <c r="A75">
        <v>74</v>
      </c>
      <c r="B75">
        <v>3</v>
      </c>
      <c r="C75" t="s">
        <v>19</v>
      </c>
      <c r="D75" t="s">
        <v>20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18</v>
      </c>
      <c r="N75" s="2">
        <f t="shared" si="6"/>
        <v>196012.09604537196</v>
      </c>
      <c r="O75">
        <f t="shared" si="7"/>
        <v>362500</v>
      </c>
      <c r="P75" s="1">
        <f t="shared" si="8"/>
        <v>0.54072302357343993</v>
      </c>
      <c r="Q75" t="str">
        <f t="shared" si="9"/>
        <v>Above</v>
      </c>
      <c r="R75" t="str">
        <f t="shared" si="10"/>
        <v>Yes</v>
      </c>
      <c r="S75">
        <f t="shared" si="11"/>
        <v>-20934322.440711416</v>
      </c>
    </row>
    <row r="76" spans="1:19" x14ac:dyDescent="0.3">
      <c r="A76">
        <v>75</v>
      </c>
      <c r="B76">
        <v>2</v>
      </c>
      <c r="C76" t="s">
        <v>19</v>
      </c>
      <c r="D76" t="s">
        <v>17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21</v>
      </c>
      <c r="N76" s="2">
        <f t="shared" si="6"/>
        <v>164221.61702267197</v>
      </c>
      <c r="O76">
        <f t="shared" si="7"/>
        <v>162500</v>
      </c>
      <c r="P76" s="1">
        <f t="shared" si="8"/>
        <v>1.010594566293366</v>
      </c>
      <c r="Q76" t="str">
        <f t="shared" si="9"/>
        <v>Below</v>
      </c>
      <c r="R76" t="str">
        <f t="shared" si="10"/>
        <v>No</v>
      </c>
      <c r="S76">
        <f t="shared" si="11"/>
        <v>-3423956.4256323818</v>
      </c>
    </row>
    <row r="77" spans="1:19" x14ac:dyDescent="0.3">
      <c r="A77">
        <v>76</v>
      </c>
      <c r="B77">
        <v>2</v>
      </c>
      <c r="C77" t="s">
        <v>19</v>
      </c>
      <c r="D77" t="s">
        <v>17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18</v>
      </c>
      <c r="N77" s="2">
        <f t="shared" si="6"/>
        <v>73576.774862829698</v>
      </c>
      <c r="O77">
        <f t="shared" si="7"/>
        <v>118750</v>
      </c>
      <c r="P77" s="1">
        <f t="shared" si="8"/>
        <v>0.61959389358172379</v>
      </c>
      <c r="Q77" t="str">
        <f t="shared" si="9"/>
        <v>Below</v>
      </c>
      <c r="R77" t="str">
        <f t="shared" si="10"/>
        <v>Yes</v>
      </c>
      <c r="S77">
        <f t="shared" si="11"/>
        <v>-9392583.370371215</v>
      </c>
    </row>
    <row r="78" spans="1:19" x14ac:dyDescent="0.3">
      <c r="A78">
        <v>77</v>
      </c>
      <c r="B78">
        <v>4</v>
      </c>
      <c r="C78" t="s">
        <v>16</v>
      </c>
      <c r="D78" t="s">
        <v>17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18</v>
      </c>
      <c r="N78" s="2">
        <f t="shared" si="6"/>
        <v>173711.31865098834</v>
      </c>
      <c r="O78">
        <f t="shared" si="7"/>
        <v>356250</v>
      </c>
      <c r="P78" s="1">
        <f t="shared" si="8"/>
        <v>0.48761071902031816</v>
      </c>
      <c r="Q78" t="str">
        <f t="shared" si="9"/>
        <v>Below</v>
      </c>
      <c r="R78" t="str">
        <f t="shared" si="10"/>
        <v>Yes</v>
      </c>
      <c r="S78">
        <f t="shared" si="11"/>
        <v>-18552573.180989757</v>
      </c>
    </row>
    <row r="79" spans="1:19" x14ac:dyDescent="0.3">
      <c r="A79">
        <v>78</v>
      </c>
      <c r="B79">
        <v>0</v>
      </c>
      <c r="C79" t="s">
        <v>16</v>
      </c>
      <c r="D79" t="s">
        <v>17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18</v>
      </c>
      <c r="N79" s="2">
        <f t="shared" si="6"/>
        <v>544470.18776224554</v>
      </c>
      <c r="O79">
        <f t="shared" si="7"/>
        <v>562500</v>
      </c>
      <c r="P79" s="1">
        <f t="shared" si="8"/>
        <v>0.96794700046621429</v>
      </c>
      <c r="Q79" t="str">
        <f t="shared" si="9"/>
        <v>Above</v>
      </c>
      <c r="R79" t="str">
        <f t="shared" si="10"/>
        <v>Yes</v>
      </c>
      <c r="S79">
        <f t="shared" si="11"/>
        <v>-18769138.025175571</v>
      </c>
    </row>
    <row r="80" spans="1:19" x14ac:dyDescent="0.3">
      <c r="A80">
        <v>79</v>
      </c>
      <c r="B80">
        <v>2</v>
      </c>
      <c r="C80" t="s">
        <v>19</v>
      </c>
      <c r="D80" t="s">
        <v>17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18</v>
      </c>
      <c r="N80" s="2">
        <f t="shared" si="6"/>
        <v>386145.22758230515</v>
      </c>
      <c r="O80">
        <f t="shared" si="7"/>
        <v>531250</v>
      </c>
      <c r="P80" s="1">
        <f t="shared" si="8"/>
        <v>0.72686160486080964</v>
      </c>
      <c r="Q80" t="str">
        <f t="shared" si="9"/>
        <v>Below</v>
      </c>
      <c r="R80" t="str">
        <f t="shared" si="10"/>
        <v>Yes</v>
      </c>
      <c r="S80">
        <f t="shared" si="11"/>
        <v>-26204912.771851938</v>
      </c>
    </row>
    <row r="81" spans="1:19" x14ac:dyDescent="0.3">
      <c r="A81">
        <v>80</v>
      </c>
      <c r="B81">
        <v>0</v>
      </c>
      <c r="C81" t="s">
        <v>19</v>
      </c>
      <c r="D81" t="s">
        <v>17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18</v>
      </c>
      <c r="N81" s="2">
        <f t="shared" si="6"/>
        <v>17240.013374333437</v>
      </c>
      <c r="O81">
        <f t="shared" si="7"/>
        <v>43750</v>
      </c>
      <c r="P81" s="1">
        <f t="shared" si="8"/>
        <v>0.39405744855619285</v>
      </c>
      <c r="Q81" t="str">
        <f t="shared" si="9"/>
        <v>Below</v>
      </c>
      <c r="R81" t="str">
        <f t="shared" si="10"/>
        <v>Yes</v>
      </c>
      <c r="S81">
        <f t="shared" si="11"/>
        <v>-1496322.2468880173</v>
      </c>
    </row>
    <row r="82" spans="1:19" x14ac:dyDescent="0.3">
      <c r="A82">
        <v>81</v>
      </c>
      <c r="B82">
        <v>4</v>
      </c>
      <c r="C82" t="s">
        <v>16</v>
      </c>
      <c r="D82" t="s">
        <v>17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21</v>
      </c>
      <c r="N82" s="2">
        <f t="shared" si="6"/>
        <v>234371.13534415711</v>
      </c>
      <c r="O82">
        <f t="shared" si="7"/>
        <v>218750</v>
      </c>
      <c r="P82" s="1">
        <f t="shared" si="8"/>
        <v>1.0714109044304325</v>
      </c>
      <c r="Q82" t="str">
        <f t="shared" si="9"/>
        <v>Below</v>
      </c>
      <c r="R82" t="str">
        <f t="shared" si="10"/>
        <v>No</v>
      </c>
      <c r="S82">
        <f t="shared" si="11"/>
        <v>-2349814.4965195414</v>
      </c>
    </row>
    <row r="83" spans="1:19" x14ac:dyDescent="0.3">
      <c r="A83">
        <v>82</v>
      </c>
      <c r="B83">
        <v>0</v>
      </c>
      <c r="C83" t="s">
        <v>19</v>
      </c>
      <c r="D83" t="s">
        <v>17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18</v>
      </c>
      <c r="N83" s="2">
        <f t="shared" si="6"/>
        <v>821615.66547614639</v>
      </c>
      <c r="O83">
        <f t="shared" si="7"/>
        <v>550000</v>
      </c>
      <c r="P83" s="1">
        <f t="shared" si="8"/>
        <v>1.4938466645020843</v>
      </c>
      <c r="Q83" t="str">
        <f t="shared" si="9"/>
        <v>Above</v>
      </c>
      <c r="R83" t="str">
        <f t="shared" si="10"/>
        <v>No</v>
      </c>
      <c r="S83">
        <f t="shared" si="11"/>
        <v>-8237551.9428550303</v>
      </c>
    </row>
    <row r="84" spans="1:19" x14ac:dyDescent="0.3">
      <c r="A84">
        <v>83</v>
      </c>
      <c r="B84">
        <v>2</v>
      </c>
      <c r="C84" t="s">
        <v>19</v>
      </c>
      <c r="D84" t="s">
        <v>20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21</v>
      </c>
      <c r="N84" s="2">
        <f t="shared" si="6"/>
        <v>248829.72671628059</v>
      </c>
      <c r="O84">
        <f t="shared" si="7"/>
        <v>618750</v>
      </c>
      <c r="P84" s="1">
        <f t="shared" si="8"/>
        <v>0.40214905327883732</v>
      </c>
      <c r="Q84" t="str">
        <f t="shared" si="9"/>
        <v>Below</v>
      </c>
      <c r="R84" t="str">
        <f t="shared" si="10"/>
        <v>Yes</v>
      </c>
      <c r="S84">
        <f t="shared" si="11"/>
        <v>-26575307.529525876</v>
      </c>
    </row>
    <row r="85" spans="1:19" x14ac:dyDescent="0.3">
      <c r="A85">
        <v>84</v>
      </c>
      <c r="B85">
        <v>3</v>
      </c>
      <c r="C85" t="s">
        <v>16</v>
      </c>
      <c r="D85" t="s">
        <v>17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18</v>
      </c>
      <c r="N85" s="2">
        <f t="shared" si="6"/>
        <v>94693.407486986442</v>
      </c>
      <c r="O85">
        <f t="shared" si="7"/>
        <v>225000</v>
      </c>
      <c r="P85" s="1">
        <f t="shared" si="8"/>
        <v>0.42085958883105085</v>
      </c>
      <c r="Q85" t="str">
        <f t="shared" si="9"/>
        <v>Below</v>
      </c>
      <c r="R85" t="str">
        <f t="shared" si="10"/>
        <v>Yes</v>
      </c>
      <c r="S85">
        <f t="shared" si="11"/>
        <v>-14126417.796876749</v>
      </c>
    </row>
    <row r="86" spans="1:19" x14ac:dyDescent="0.3">
      <c r="A86">
        <v>85</v>
      </c>
      <c r="B86">
        <v>3</v>
      </c>
      <c r="C86" t="s">
        <v>19</v>
      </c>
      <c r="D86" t="s">
        <v>20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18</v>
      </c>
      <c r="N86" s="2">
        <f t="shared" si="6"/>
        <v>96245.460333655705</v>
      </c>
      <c r="O86">
        <f t="shared" si="7"/>
        <v>187500</v>
      </c>
      <c r="P86" s="1">
        <f t="shared" si="8"/>
        <v>0.51330912177949706</v>
      </c>
      <c r="Q86" t="str">
        <f t="shared" si="9"/>
        <v>Above</v>
      </c>
      <c r="R86" t="str">
        <f t="shared" si="10"/>
        <v>Yes</v>
      </c>
      <c r="S86">
        <f t="shared" si="11"/>
        <v>-10279128.384061895</v>
      </c>
    </row>
    <row r="87" spans="1:19" x14ac:dyDescent="0.3">
      <c r="A87">
        <v>86</v>
      </c>
      <c r="B87">
        <v>2</v>
      </c>
      <c r="C87" t="s">
        <v>16</v>
      </c>
      <c r="D87" t="s">
        <v>17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21</v>
      </c>
      <c r="N87" s="2">
        <f t="shared" si="6"/>
        <v>248829.72671628059</v>
      </c>
      <c r="O87">
        <f t="shared" si="7"/>
        <v>425000</v>
      </c>
      <c r="P87" s="1">
        <f t="shared" si="8"/>
        <v>0.58548170992066018</v>
      </c>
      <c r="Q87" t="str">
        <f t="shared" si="9"/>
        <v>Below</v>
      </c>
      <c r="R87" t="str">
        <f t="shared" si="10"/>
        <v>Yes</v>
      </c>
      <c r="S87">
        <f t="shared" si="11"/>
        <v>-26575307.529525876</v>
      </c>
    </row>
    <row r="88" spans="1:19" x14ac:dyDescent="0.3">
      <c r="A88">
        <v>87</v>
      </c>
      <c r="B88">
        <v>5</v>
      </c>
      <c r="C88" t="s">
        <v>19</v>
      </c>
      <c r="D88" t="s">
        <v>20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21</v>
      </c>
      <c r="N88" s="2">
        <f t="shared" si="6"/>
        <v>43014.114535192748</v>
      </c>
      <c r="O88">
        <f t="shared" si="7"/>
        <v>68750</v>
      </c>
      <c r="P88" s="1">
        <f t="shared" si="8"/>
        <v>0.6256598477846218</v>
      </c>
      <c r="Q88" t="str">
        <f t="shared" si="9"/>
        <v>Below</v>
      </c>
      <c r="R88" t="str">
        <f t="shared" si="10"/>
        <v>Yes</v>
      </c>
      <c r="S88">
        <f t="shared" si="11"/>
        <v>-5491048.7396016344</v>
      </c>
    </row>
    <row r="89" spans="1:19" x14ac:dyDescent="0.3">
      <c r="A89">
        <v>88</v>
      </c>
      <c r="B89">
        <v>1</v>
      </c>
      <c r="C89" t="s">
        <v>19</v>
      </c>
      <c r="D89" t="s">
        <v>20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21</v>
      </c>
      <c r="N89" s="2">
        <f t="shared" si="6"/>
        <v>459955.41234840447</v>
      </c>
      <c r="O89">
        <f t="shared" si="7"/>
        <v>543750</v>
      </c>
      <c r="P89" s="1">
        <f t="shared" si="8"/>
        <v>0.84589501121545652</v>
      </c>
      <c r="Q89" t="str">
        <f t="shared" si="9"/>
        <v>Below</v>
      </c>
      <c r="R89" t="str">
        <f t="shared" si="10"/>
        <v>Yes</v>
      </c>
      <c r="S89">
        <f t="shared" si="11"/>
        <v>-15855719.585446827</v>
      </c>
    </row>
    <row r="90" spans="1:19" x14ac:dyDescent="0.3">
      <c r="A90">
        <v>89</v>
      </c>
      <c r="B90">
        <v>4</v>
      </c>
      <c r="C90" t="s">
        <v>16</v>
      </c>
      <c r="D90" t="s">
        <v>20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18</v>
      </c>
      <c r="N90" s="2">
        <f t="shared" si="6"/>
        <v>156401.54002159234</v>
      </c>
      <c r="O90">
        <f t="shared" si="7"/>
        <v>125000</v>
      </c>
      <c r="P90" s="1">
        <f t="shared" si="8"/>
        <v>1.2512123201727388</v>
      </c>
      <c r="Q90" t="str">
        <f t="shared" si="9"/>
        <v>Above</v>
      </c>
      <c r="R90" t="str">
        <f t="shared" si="10"/>
        <v>No</v>
      </c>
      <c r="S90">
        <f t="shared" si="11"/>
        <v>-3260910.8815546473</v>
      </c>
    </row>
    <row r="91" spans="1:19" x14ac:dyDescent="0.3">
      <c r="A91">
        <v>90</v>
      </c>
      <c r="B91">
        <v>2</v>
      </c>
      <c r="C91" t="s">
        <v>19</v>
      </c>
      <c r="D91" t="s">
        <v>17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18</v>
      </c>
      <c r="N91" s="2">
        <f t="shared" si="6"/>
        <v>539450.76599372854</v>
      </c>
      <c r="O91">
        <f t="shared" si="7"/>
        <v>612500</v>
      </c>
      <c r="P91" s="1">
        <f t="shared" si="8"/>
        <v>0.88073594447955683</v>
      </c>
      <c r="Q91" t="str">
        <f t="shared" si="9"/>
        <v>Below</v>
      </c>
      <c r="R91" t="str">
        <f t="shared" si="10"/>
        <v>Yes</v>
      </c>
      <c r="S91">
        <f t="shared" si="11"/>
        <v>-27134091.919247426</v>
      </c>
    </row>
    <row r="92" spans="1:19" x14ac:dyDescent="0.3">
      <c r="A92">
        <v>91</v>
      </c>
      <c r="B92">
        <v>4</v>
      </c>
      <c r="C92" t="s">
        <v>16</v>
      </c>
      <c r="D92" t="s">
        <v>17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21</v>
      </c>
      <c r="N92" s="2">
        <f t="shared" si="6"/>
        <v>238841.53070857024</v>
      </c>
      <c r="O92">
        <f t="shared" si="7"/>
        <v>356250</v>
      </c>
      <c r="P92" s="1">
        <f t="shared" si="8"/>
        <v>0.67043236690124974</v>
      </c>
      <c r="Q92" t="str">
        <f t="shared" si="9"/>
        <v>Below</v>
      </c>
      <c r="R92" t="str">
        <f t="shared" si="10"/>
        <v>Yes</v>
      </c>
      <c r="S92">
        <f t="shared" si="11"/>
        <v>-30489770.633051176</v>
      </c>
    </row>
    <row r="93" spans="1:19" x14ac:dyDescent="0.3">
      <c r="A93">
        <v>92</v>
      </c>
      <c r="B93">
        <v>4</v>
      </c>
      <c r="C93" t="s">
        <v>16</v>
      </c>
      <c r="D93" t="s">
        <v>17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21</v>
      </c>
      <c r="N93" s="2">
        <f t="shared" si="6"/>
        <v>234313.72917854995</v>
      </c>
      <c r="O93">
        <f t="shared" si="7"/>
        <v>550000</v>
      </c>
      <c r="P93" s="1">
        <f t="shared" si="8"/>
        <v>0.4260249621428181</v>
      </c>
      <c r="Q93" t="str">
        <f t="shared" si="9"/>
        <v>Below</v>
      </c>
      <c r="R93" t="str">
        <f t="shared" si="10"/>
        <v>Yes</v>
      </c>
      <c r="S93">
        <f t="shared" si="11"/>
        <v>-29911765.502566792</v>
      </c>
    </row>
    <row r="94" spans="1:19" x14ac:dyDescent="0.3">
      <c r="A94">
        <v>93</v>
      </c>
      <c r="B94">
        <v>4</v>
      </c>
      <c r="C94" t="s">
        <v>16</v>
      </c>
      <c r="D94" t="s">
        <v>17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18</v>
      </c>
      <c r="N94" s="2">
        <f t="shared" si="6"/>
        <v>234371.13534415711</v>
      </c>
      <c r="O94">
        <f t="shared" si="7"/>
        <v>237500</v>
      </c>
      <c r="P94" s="1">
        <f t="shared" si="8"/>
        <v>0.98682583302802995</v>
      </c>
      <c r="Q94" t="str">
        <f t="shared" si="9"/>
        <v>Above</v>
      </c>
      <c r="R94" t="str">
        <f t="shared" si="10"/>
        <v>Yes</v>
      </c>
      <c r="S94">
        <f t="shared" si="11"/>
        <v>-2349814.4965195414</v>
      </c>
    </row>
    <row r="95" spans="1:19" x14ac:dyDescent="0.3">
      <c r="A95">
        <v>94</v>
      </c>
      <c r="B95">
        <v>1</v>
      </c>
      <c r="C95" t="s">
        <v>16</v>
      </c>
      <c r="D95" t="s">
        <v>17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21</v>
      </c>
      <c r="N95" s="2">
        <f t="shared" si="6"/>
        <v>91821.406977655904</v>
      </c>
      <c r="O95">
        <f t="shared" si="7"/>
        <v>106250</v>
      </c>
      <c r="P95" s="1">
        <f t="shared" si="8"/>
        <v>0.86420147743676146</v>
      </c>
      <c r="Q95" t="str">
        <f t="shared" si="9"/>
        <v>Below</v>
      </c>
      <c r="R95" t="str">
        <f t="shared" si="10"/>
        <v>Yes</v>
      </c>
      <c r="S95">
        <f t="shared" si="11"/>
        <v>-4618568.8373187091</v>
      </c>
    </row>
    <row r="96" spans="1:19" x14ac:dyDescent="0.3">
      <c r="A96">
        <v>95</v>
      </c>
      <c r="B96">
        <v>2</v>
      </c>
      <c r="C96" t="s">
        <v>16</v>
      </c>
      <c r="D96" t="s">
        <v>17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21</v>
      </c>
      <c r="N96" s="2">
        <f t="shared" si="6"/>
        <v>28694.189680517477</v>
      </c>
      <c r="O96">
        <f t="shared" si="7"/>
        <v>62500</v>
      </c>
      <c r="P96" s="1">
        <f t="shared" si="8"/>
        <v>0.45910703488827964</v>
      </c>
      <c r="Q96" t="str">
        <f t="shared" si="9"/>
        <v>Below</v>
      </c>
      <c r="R96" t="str">
        <f t="shared" si="10"/>
        <v>Yes</v>
      </c>
      <c r="S96">
        <f t="shared" si="11"/>
        <v>-1443302.7616620969</v>
      </c>
    </row>
    <row r="97" spans="1:19" x14ac:dyDescent="0.3">
      <c r="A97">
        <v>96</v>
      </c>
      <c r="B97">
        <v>5</v>
      </c>
      <c r="C97" t="s">
        <v>16</v>
      </c>
      <c r="D97" t="s">
        <v>17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18</v>
      </c>
      <c r="N97" s="2">
        <f t="shared" si="6"/>
        <v>51780.819445591173</v>
      </c>
      <c r="O97">
        <f t="shared" si="7"/>
        <v>18750</v>
      </c>
      <c r="P97" s="1">
        <f t="shared" si="8"/>
        <v>2.7616437037648627</v>
      </c>
      <c r="Q97" t="str">
        <f t="shared" si="9"/>
        <v>Below</v>
      </c>
      <c r="R97" t="str">
        <f t="shared" si="10"/>
        <v>No</v>
      </c>
      <c r="S97">
        <f t="shared" si="11"/>
        <v>-142739.66669418826</v>
      </c>
    </row>
    <row r="98" spans="1:19" x14ac:dyDescent="0.3">
      <c r="A98">
        <v>97</v>
      </c>
      <c r="B98">
        <v>2</v>
      </c>
      <c r="C98" t="s">
        <v>16</v>
      </c>
      <c r="D98" t="s">
        <v>20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21</v>
      </c>
      <c r="N98" s="2">
        <f t="shared" si="6"/>
        <v>169792.55737576084</v>
      </c>
      <c r="O98">
        <f t="shared" si="7"/>
        <v>412500</v>
      </c>
      <c r="P98" s="1">
        <f t="shared" si="8"/>
        <v>0.41161832091093536</v>
      </c>
      <c r="Q98" t="str">
        <f t="shared" si="9"/>
        <v>Below</v>
      </c>
      <c r="R98" t="str">
        <f t="shared" si="10"/>
        <v>Yes</v>
      </c>
      <c r="S98">
        <f t="shared" si="11"/>
        <v>-21675192.393164344</v>
      </c>
    </row>
    <row r="99" spans="1:19" x14ac:dyDescent="0.3">
      <c r="A99">
        <v>98</v>
      </c>
      <c r="B99">
        <v>2</v>
      </c>
      <c r="C99" t="s">
        <v>19</v>
      </c>
      <c r="D99" t="s">
        <v>17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18</v>
      </c>
      <c r="N99" s="2">
        <f t="shared" si="6"/>
        <v>275271.53339240252</v>
      </c>
      <c r="O99">
        <f t="shared" si="7"/>
        <v>543750</v>
      </c>
      <c r="P99" s="1">
        <f t="shared" si="8"/>
        <v>0.50624649819292422</v>
      </c>
      <c r="Q99" t="str">
        <f t="shared" si="9"/>
        <v>Above</v>
      </c>
      <c r="R99" t="str">
        <f t="shared" si="10"/>
        <v>Yes</v>
      </c>
      <c r="S99">
        <f t="shared" si="11"/>
        <v>-41065168.014176607</v>
      </c>
    </row>
    <row r="100" spans="1:19" x14ac:dyDescent="0.3">
      <c r="A100">
        <v>99</v>
      </c>
      <c r="B100">
        <v>4</v>
      </c>
      <c r="C100" t="s">
        <v>16</v>
      </c>
      <c r="D100" t="s">
        <v>17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18</v>
      </c>
      <c r="N100" s="2">
        <f t="shared" si="6"/>
        <v>386145.22758230515</v>
      </c>
      <c r="O100">
        <f t="shared" si="7"/>
        <v>587500</v>
      </c>
      <c r="P100" s="1">
        <f t="shared" si="8"/>
        <v>0.65726847248051945</v>
      </c>
      <c r="Q100" t="str">
        <f t="shared" si="9"/>
        <v>Below</v>
      </c>
      <c r="R100" t="str">
        <f t="shared" si="10"/>
        <v>Yes</v>
      </c>
      <c r="S100">
        <f t="shared" si="11"/>
        <v>-26204912.771851938</v>
      </c>
    </row>
    <row r="101" spans="1:19" x14ac:dyDescent="0.3">
      <c r="A101">
        <v>100</v>
      </c>
      <c r="B101">
        <v>0</v>
      </c>
      <c r="C101" t="s">
        <v>16</v>
      </c>
      <c r="D101" t="s">
        <v>17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21</v>
      </c>
      <c r="N101" s="2">
        <f t="shared" si="6"/>
        <v>132994.38888771509</v>
      </c>
      <c r="O101">
        <f t="shared" si="7"/>
        <v>275000</v>
      </c>
      <c r="P101" s="1">
        <f t="shared" si="8"/>
        <v>0.48361595959169124</v>
      </c>
      <c r="Q101" t="str">
        <f t="shared" si="9"/>
        <v>Below</v>
      </c>
      <c r="R101" t="str">
        <f t="shared" si="10"/>
        <v>Yes</v>
      </c>
      <c r="S101">
        <f t="shared" si="11"/>
        <v>-11543057.333136134</v>
      </c>
    </row>
    <row r="102" spans="1:19" x14ac:dyDescent="0.3">
      <c r="A102">
        <v>101</v>
      </c>
      <c r="B102">
        <v>4</v>
      </c>
      <c r="C102" t="s">
        <v>19</v>
      </c>
      <c r="D102" t="s">
        <v>17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21</v>
      </c>
      <c r="N102" s="2">
        <f t="shared" si="6"/>
        <v>11820.772272927708</v>
      </c>
      <c r="O102">
        <f t="shared" si="7"/>
        <v>25000</v>
      </c>
      <c r="P102" s="1">
        <f t="shared" si="8"/>
        <v>0.47283089091710834</v>
      </c>
      <c r="Q102" t="str">
        <f t="shared" si="9"/>
        <v>Below</v>
      </c>
      <c r="R102" t="str">
        <f t="shared" si="10"/>
        <v>Yes</v>
      </c>
      <c r="S102">
        <f t="shared" si="11"/>
        <v>-802191.20730159024</v>
      </c>
    </row>
    <row r="103" spans="1:19" x14ac:dyDescent="0.3">
      <c r="A103">
        <v>102</v>
      </c>
      <c r="B103">
        <v>2</v>
      </c>
      <c r="C103" t="s">
        <v>19</v>
      </c>
      <c r="D103" t="s">
        <v>20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18</v>
      </c>
      <c r="N103" s="2">
        <f t="shared" si="6"/>
        <v>51780.819445591173</v>
      </c>
      <c r="O103">
        <f t="shared" si="7"/>
        <v>18750</v>
      </c>
      <c r="P103" s="1">
        <f t="shared" si="8"/>
        <v>2.7616437037648627</v>
      </c>
      <c r="Q103" t="str">
        <f t="shared" si="9"/>
        <v>Above</v>
      </c>
      <c r="R103" t="str">
        <f t="shared" si="10"/>
        <v>No</v>
      </c>
      <c r="S103">
        <f t="shared" si="11"/>
        <v>-142739.66669418826</v>
      </c>
    </row>
    <row r="104" spans="1:19" x14ac:dyDescent="0.3">
      <c r="A104">
        <v>103</v>
      </c>
      <c r="B104">
        <v>2</v>
      </c>
      <c r="C104" t="s">
        <v>19</v>
      </c>
      <c r="D104" t="s">
        <v>20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18</v>
      </c>
      <c r="N104" s="2">
        <f t="shared" si="6"/>
        <v>142040.1112304797</v>
      </c>
      <c r="O104">
        <f t="shared" si="7"/>
        <v>268750</v>
      </c>
      <c r="P104" s="1">
        <f t="shared" si="8"/>
        <v>0.52852134411341278</v>
      </c>
      <c r="Q104" t="str">
        <f t="shared" si="9"/>
        <v>Below</v>
      </c>
      <c r="R104" t="str">
        <f t="shared" si="10"/>
        <v>Yes</v>
      </c>
      <c r="S104">
        <f t="shared" si="11"/>
        <v>-21189626.69531513</v>
      </c>
    </row>
    <row r="105" spans="1:19" x14ac:dyDescent="0.3">
      <c r="A105">
        <v>104</v>
      </c>
      <c r="B105">
        <v>4</v>
      </c>
      <c r="C105" t="s">
        <v>16</v>
      </c>
      <c r="D105" t="s">
        <v>17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18</v>
      </c>
      <c r="N105" s="2">
        <f t="shared" si="6"/>
        <v>59103.861364638535</v>
      </c>
      <c r="O105">
        <f t="shared" si="7"/>
        <v>100000</v>
      </c>
      <c r="P105" s="1">
        <f t="shared" si="8"/>
        <v>0.59103861364638532</v>
      </c>
      <c r="Q105" t="str">
        <f t="shared" si="9"/>
        <v>Below</v>
      </c>
      <c r="R105" t="str">
        <f t="shared" si="10"/>
        <v>Yes</v>
      </c>
      <c r="S105">
        <f t="shared" si="11"/>
        <v>-4010956.0365079492</v>
      </c>
    </row>
    <row r="106" spans="1:19" x14ac:dyDescent="0.3">
      <c r="A106">
        <v>105</v>
      </c>
      <c r="B106">
        <v>5</v>
      </c>
      <c r="C106" t="s">
        <v>19</v>
      </c>
      <c r="D106" t="s">
        <v>20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21</v>
      </c>
      <c r="N106" s="2">
        <f t="shared" si="6"/>
        <v>338591.43823010614</v>
      </c>
      <c r="O106">
        <f t="shared" si="7"/>
        <v>387500</v>
      </c>
      <c r="P106" s="1">
        <f t="shared" si="8"/>
        <v>0.87378435672285459</v>
      </c>
      <c r="Q106" t="str">
        <f t="shared" si="9"/>
        <v>Below</v>
      </c>
      <c r="R106" t="str">
        <f t="shared" si="10"/>
        <v>Yes</v>
      </c>
      <c r="S106">
        <f t="shared" si="11"/>
        <v>-17030972.587612733</v>
      </c>
    </row>
    <row r="107" spans="1:19" x14ac:dyDescent="0.3">
      <c r="A107">
        <v>106</v>
      </c>
      <c r="B107">
        <v>3</v>
      </c>
      <c r="C107" t="s">
        <v>19</v>
      </c>
      <c r="D107" t="s">
        <v>20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18</v>
      </c>
      <c r="N107" s="2">
        <f t="shared" si="6"/>
        <v>113851.33722395857</v>
      </c>
      <c r="O107">
        <f t="shared" si="7"/>
        <v>262500</v>
      </c>
      <c r="P107" s="1">
        <f t="shared" si="8"/>
        <v>0.43371937990079457</v>
      </c>
      <c r="Q107" t="str">
        <f t="shared" si="9"/>
        <v>Above</v>
      </c>
      <c r="R107" t="str">
        <f t="shared" si="10"/>
        <v>Yes</v>
      </c>
      <c r="S107">
        <f t="shared" si="11"/>
        <v>-12159456.747000044</v>
      </c>
    </row>
    <row r="108" spans="1:19" x14ac:dyDescent="0.3">
      <c r="A108">
        <v>107</v>
      </c>
      <c r="B108">
        <v>4</v>
      </c>
      <c r="C108" t="s">
        <v>19</v>
      </c>
      <c r="D108" t="s">
        <v>20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18</v>
      </c>
      <c r="N108" s="2">
        <f t="shared" si="6"/>
        <v>237728.86459999054</v>
      </c>
      <c r="O108">
        <f t="shared" si="7"/>
        <v>562500</v>
      </c>
      <c r="P108" s="1">
        <f t="shared" si="8"/>
        <v>0.42262909262220538</v>
      </c>
      <c r="Q108" t="str">
        <f t="shared" si="9"/>
        <v>Above</v>
      </c>
      <c r="R108" t="str">
        <f t="shared" si="10"/>
        <v>Yes</v>
      </c>
      <c r="S108">
        <f t="shared" si="11"/>
        <v>-16132956.50239864</v>
      </c>
    </row>
    <row r="109" spans="1:19" x14ac:dyDescent="0.3">
      <c r="A109">
        <v>108</v>
      </c>
      <c r="B109">
        <v>0</v>
      </c>
      <c r="C109" t="s">
        <v>16</v>
      </c>
      <c r="D109" t="s">
        <v>17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18</v>
      </c>
      <c r="N109" s="2">
        <f t="shared" si="6"/>
        <v>207232.04052860988</v>
      </c>
      <c r="O109">
        <f t="shared" si="7"/>
        <v>168750</v>
      </c>
      <c r="P109" s="1">
        <f t="shared" si="8"/>
        <v>1.2280417216510215</v>
      </c>
      <c r="Q109" t="str">
        <f t="shared" si="9"/>
        <v>Below</v>
      </c>
      <c r="R109" t="str">
        <f t="shared" si="10"/>
        <v>No</v>
      </c>
      <c r="S109">
        <f t="shared" si="11"/>
        <v>-4320706.9180599116</v>
      </c>
    </row>
    <row r="110" spans="1:19" x14ac:dyDescent="0.3">
      <c r="A110">
        <v>109</v>
      </c>
      <c r="B110">
        <v>1</v>
      </c>
      <c r="C110" t="s">
        <v>16</v>
      </c>
      <c r="D110" t="s">
        <v>20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18</v>
      </c>
      <c r="N110" s="2">
        <f t="shared" si="6"/>
        <v>1689937.6528152027</v>
      </c>
      <c r="O110">
        <f t="shared" si="7"/>
        <v>606250</v>
      </c>
      <c r="P110" s="1">
        <f t="shared" si="8"/>
        <v>2.7875260252621898</v>
      </c>
      <c r="Q110" t="str">
        <f t="shared" si="9"/>
        <v>Above</v>
      </c>
      <c r="R110" t="str">
        <f t="shared" si="10"/>
        <v>No</v>
      </c>
      <c r="S110">
        <f t="shared" si="11"/>
        <v>-4658503.6675648689</v>
      </c>
    </row>
    <row r="111" spans="1:19" x14ac:dyDescent="0.3">
      <c r="A111">
        <v>110</v>
      </c>
      <c r="B111">
        <v>2</v>
      </c>
      <c r="C111" t="s">
        <v>16</v>
      </c>
      <c r="D111" t="s">
        <v>17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21</v>
      </c>
      <c r="N111" s="2">
        <f t="shared" si="6"/>
        <v>83737.207818190975</v>
      </c>
      <c r="O111">
        <f t="shared" si="7"/>
        <v>206250</v>
      </c>
      <c r="P111" s="1">
        <f t="shared" si="8"/>
        <v>0.40599858336092592</v>
      </c>
      <c r="Q111" t="str">
        <f t="shared" si="9"/>
        <v>Below</v>
      </c>
      <c r="R111" t="str">
        <f t="shared" si="10"/>
        <v>Yes</v>
      </c>
      <c r="S111">
        <f t="shared" si="11"/>
        <v>-7267850.9134560833</v>
      </c>
    </row>
    <row r="112" spans="1:19" x14ac:dyDescent="0.3">
      <c r="A112">
        <v>111</v>
      </c>
      <c r="B112">
        <v>0</v>
      </c>
      <c r="C112" t="s">
        <v>19</v>
      </c>
      <c r="D112" t="s">
        <v>17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18</v>
      </c>
      <c r="N112" s="2">
        <f t="shared" si="6"/>
        <v>17878.125568312538</v>
      </c>
      <c r="O112">
        <f t="shared" si="7"/>
        <v>18750</v>
      </c>
      <c r="P112" s="1">
        <f t="shared" si="8"/>
        <v>0.95350003031000208</v>
      </c>
      <c r="Q112" t="str">
        <f t="shared" si="9"/>
        <v>Above</v>
      </c>
      <c r="R112" t="str">
        <f t="shared" si="10"/>
        <v>Yes</v>
      </c>
      <c r="S112">
        <f t="shared" si="11"/>
        <v>-616300.05455800402</v>
      </c>
    </row>
    <row r="113" spans="1:19" x14ac:dyDescent="0.3">
      <c r="A113">
        <v>112</v>
      </c>
      <c r="B113">
        <v>3</v>
      </c>
      <c r="C113" t="s">
        <v>16</v>
      </c>
      <c r="D113" t="s">
        <v>20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21</v>
      </c>
      <c r="N113" s="2">
        <f t="shared" si="6"/>
        <v>224120.17386633466</v>
      </c>
      <c r="O113">
        <f t="shared" si="7"/>
        <v>462500</v>
      </c>
      <c r="P113" s="1">
        <f t="shared" si="8"/>
        <v>0.48458415971099389</v>
      </c>
      <c r="Q113" t="str">
        <f t="shared" si="9"/>
        <v>Below</v>
      </c>
      <c r="R113" t="str">
        <f t="shared" si="10"/>
        <v>Yes</v>
      </c>
      <c r="S113">
        <f t="shared" si="11"/>
        <v>-19452189.209544227</v>
      </c>
    </row>
    <row r="114" spans="1:19" x14ac:dyDescent="0.3">
      <c r="A114">
        <v>113</v>
      </c>
      <c r="B114">
        <v>5</v>
      </c>
      <c r="C114" t="s">
        <v>19</v>
      </c>
      <c r="D114" t="s">
        <v>17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21</v>
      </c>
      <c r="N114" s="2">
        <f t="shared" si="6"/>
        <v>320180.97608705185</v>
      </c>
      <c r="O114">
        <f t="shared" si="7"/>
        <v>443750</v>
      </c>
      <c r="P114" s="1">
        <f t="shared" si="8"/>
        <v>0.72153459399899011</v>
      </c>
      <c r="Q114" t="str">
        <f t="shared" si="9"/>
        <v>Below</v>
      </c>
      <c r="R114" t="str">
        <f t="shared" si="10"/>
        <v>Yes</v>
      </c>
      <c r="S114">
        <f t="shared" si="11"/>
        <v>-11037373.70435698</v>
      </c>
    </row>
    <row r="115" spans="1:19" x14ac:dyDescent="0.3">
      <c r="A115">
        <v>114</v>
      </c>
      <c r="B115">
        <v>5</v>
      </c>
      <c r="C115" t="s">
        <v>19</v>
      </c>
      <c r="D115" t="s">
        <v>20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18</v>
      </c>
      <c r="N115" s="2">
        <f t="shared" si="6"/>
        <v>250161.03453362096</v>
      </c>
      <c r="O115">
        <f t="shared" si="7"/>
        <v>456250</v>
      </c>
      <c r="P115" s="1">
        <f t="shared" si="8"/>
        <v>0.54829815788190894</v>
      </c>
      <c r="Q115" t="str">
        <f t="shared" si="9"/>
        <v>Above</v>
      </c>
      <c r="R115" t="str">
        <f t="shared" si="10"/>
        <v>Yes</v>
      </c>
      <c r="S115">
        <f t="shared" si="11"/>
        <v>-31934783.459262121</v>
      </c>
    </row>
    <row r="116" spans="1:19" x14ac:dyDescent="0.3">
      <c r="A116">
        <v>115</v>
      </c>
      <c r="B116">
        <v>1</v>
      </c>
      <c r="C116" t="s">
        <v>19</v>
      </c>
      <c r="D116" t="s">
        <v>17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21</v>
      </c>
      <c r="N116" s="2">
        <f t="shared" si="6"/>
        <v>288154.50925671606</v>
      </c>
      <c r="O116">
        <f t="shared" si="7"/>
        <v>525000</v>
      </c>
      <c r="P116" s="1">
        <f t="shared" si="8"/>
        <v>0.54886573191755439</v>
      </c>
      <c r="Q116" t="str">
        <f t="shared" si="9"/>
        <v>Below</v>
      </c>
      <c r="R116" t="str">
        <f t="shared" si="10"/>
        <v>Yes</v>
      </c>
      <c r="S116">
        <f t="shared" si="11"/>
        <v>-25009957.555128295</v>
      </c>
    </row>
    <row r="117" spans="1:19" x14ac:dyDescent="0.3">
      <c r="A117">
        <v>116</v>
      </c>
      <c r="B117">
        <v>0</v>
      </c>
      <c r="C117" t="s">
        <v>19</v>
      </c>
      <c r="D117" t="s">
        <v>20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18</v>
      </c>
      <c r="N117" s="2">
        <f t="shared" si="6"/>
        <v>141849.26727513247</v>
      </c>
      <c r="O117">
        <f t="shared" si="7"/>
        <v>206250</v>
      </c>
      <c r="P117" s="1">
        <f t="shared" si="8"/>
        <v>0.68775402315215739</v>
      </c>
      <c r="Q117" t="str">
        <f t="shared" si="9"/>
        <v>Above</v>
      </c>
      <c r="R117" t="str">
        <f t="shared" si="10"/>
        <v>Yes</v>
      </c>
      <c r="S117">
        <f t="shared" si="11"/>
        <v>-9626294.4876190778</v>
      </c>
    </row>
    <row r="118" spans="1:19" x14ac:dyDescent="0.3">
      <c r="A118">
        <v>117</v>
      </c>
      <c r="B118">
        <v>4</v>
      </c>
      <c r="C118" t="s">
        <v>19</v>
      </c>
      <c r="D118" t="s">
        <v>20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21</v>
      </c>
      <c r="N118" s="2">
        <f t="shared" si="6"/>
        <v>262612.48874117673</v>
      </c>
      <c r="O118">
        <f t="shared" si="7"/>
        <v>362500</v>
      </c>
      <c r="P118" s="1">
        <f t="shared" si="8"/>
        <v>0.7244482448032461</v>
      </c>
      <c r="Q118" t="str">
        <f t="shared" si="9"/>
        <v>Below</v>
      </c>
      <c r="R118" t="str">
        <f t="shared" si="10"/>
        <v>Yes</v>
      </c>
      <c r="S118">
        <f t="shared" si="11"/>
        <v>-33524297.568094172</v>
      </c>
    </row>
    <row r="119" spans="1:19" x14ac:dyDescent="0.3">
      <c r="A119">
        <v>118</v>
      </c>
      <c r="B119">
        <v>0</v>
      </c>
      <c r="C119" t="s">
        <v>19</v>
      </c>
      <c r="D119" t="s">
        <v>17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18</v>
      </c>
      <c r="N119" s="2">
        <f t="shared" si="6"/>
        <v>31280.308004318467</v>
      </c>
      <c r="O119">
        <f t="shared" si="7"/>
        <v>37500</v>
      </c>
      <c r="P119" s="1">
        <f t="shared" si="8"/>
        <v>0.83414154678182584</v>
      </c>
      <c r="Q119" t="str">
        <f t="shared" si="9"/>
        <v>Below</v>
      </c>
      <c r="R119" t="str">
        <f t="shared" si="10"/>
        <v>Yes</v>
      </c>
      <c r="S119">
        <f t="shared" si="11"/>
        <v>-652182.17631092947</v>
      </c>
    </row>
    <row r="120" spans="1:19" x14ac:dyDescent="0.3">
      <c r="A120">
        <v>119</v>
      </c>
      <c r="B120">
        <v>0</v>
      </c>
      <c r="C120" t="s">
        <v>19</v>
      </c>
      <c r="D120" t="s">
        <v>17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21</v>
      </c>
      <c r="N120" s="2">
        <f t="shared" si="6"/>
        <v>207520.22434695307</v>
      </c>
      <c r="O120">
        <f t="shared" si="7"/>
        <v>450000</v>
      </c>
      <c r="P120" s="1">
        <f t="shared" si="8"/>
        <v>0.46115605410434013</v>
      </c>
      <c r="Q120" t="str">
        <f t="shared" si="9"/>
        <v>Below</v>
      </c>
      <c r="R120" t="str">
        <f t="shared" si="10"/>
        <v>Yes</v>
      </c>
      <c r="S120">
        <f t="shared" si="11"/>
        <v>-14082912.305961242</v>
      </c>
    </row>
    <row r="121" spans="1:19" x14ac:dyDescent="0.3">
      <c r="A121">
        <v>120</v>
      </c>
      <c r="B121">
        <v>1</v>
      </c>
      <c r="C121" t="s">
        <v>19</v>
      </c>
      <c r="D121" t="s">
        <v>20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18</v>
      </c>
      <c r="N121" s="2">
        <f t="shared" si="6"/>
        <v>1548717.2361454088</v>
      </c>
      <c r="O121">
        <f t="shared" si="7"/>
        <v>568750</v>
      </c>
      <c r="P121" s="1">
        <f t="shared" si="8"/>
        <v>2.7230193162996201</v>
      </c>
      <c r="Q121" t="str">
        <f t="shared" si="9"/>
        <v>Above</v>
      </c>
      <c r="R121" t="str">
        <f t="shared" si="10"/>
        <v>No</v>
      </c>
      <c r="S121">
        <f t="shared" si="11"/>
        <v>-4269213.6674898118</v>
      </c>
    </row>
    <row r="122" spans="1:19" x14ac:dyDescent="0.3">
      <c r="A122">
        <v>121</v>
      </c>
      <c r="B122">
        <v>5</v>
      </c>
      <c r="C122" t="s">
        <v>16</v>
      </c>
      <c r="D122" t="s">
        <v>17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21</v>
      </c>
      <c r="N122" s="2">
        <f t="shared" si="6"/>
        <v>26995.677898464404</v>
      </c>
      <c r="O122">
        <f t="shared" si="7"/>
        <v>56250</v>
      </c>
      <c r="P122" s="1">
        <f t="shared" si="8"/>
        <v>0.47992316263936718</v>
      </c>
      <c r="Q122" t="str">
        <f t="shared" si="9"/>
        <v>Below</v>
      </c>
      <c r="R122" t="str">
        <f t="shared" si="10"/>
        <v>Yes</v>
      </c>
      <c r="S122">
        <f t="shared" si="11"/>
        <v>-2883170.1565051656</v>
      </c>
    </row>
    <row r="123" spans="1:19" x14ac:dyDescent="0.3">
      <c r="A123">
        <v>122</v>
      </c>
      <c r="B123">
        <v>2</v>
      </c>
      <c r="C123" t="s">
        <v>16</v>
      </c>
      <c r="D123" t="s">
        <v>17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21</v>
      </c>
      <c r="N123" s="2">
        <f t="shared" si="6"/>
        <v>52009.092562363752</v>
      </c>
      <c r="O123">
        <f t="shared" si="7"/>
        <v>50000</v>
      </c>
      <c r="P123" s="1">
        <f t="shared" si="8"/>
        <v>1.0401818512472751</v>
      </c>
      <c r="Q123" t="str">
        <f t="shared" si="9"/>
        <v>Below</v>
      </c>
      <c r="R123" t="str">
        <f t="shared" si="10"/>
        <v>No</v>
      </c>
      <c r="S123">
        <f t="shared" si="11"/>
        <v>-1792872.8859869204</v>
      </c>
    </row>
    <row r="124" spans="1:19" x14ac:dyDescent="0.3">
      <c r="A124">
        <v>123</v>
      </c>
      <c r="B124">
        <v>1</v>
      </c>
      <c r="C124" t="s">
        <v>19</v>
      </c>
      <c r="D124" t="s">
        <v>17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18</v>
      </c>
      <c r="N124" s="2">
        <f t="shared" si="6"/>
        <v>472019.42024451244</v>
      </c>
      <c r="O124">
        <f t="shared" si="7"/>
        <v>531250</v>
      </c>
      <c r="P124" s="1">
        <f t="shared" si="8"/>
        <v>0.88850714398967046</v>
      </c>
      <c r="Q124" t="str">
        <f t="shared" si="9"/>
        <v>Below</v>
      </c>
      <c r="R124" t="str">
        <f t="shared" si="10"/>
        <v>Yes</v>
      </c>
      <c r="S124">
        <f t="shared" si="11"/>
        <v>-23742330.429341495</v>
      </c>
    </row>
    <row r="125" spans="1:19" x14ac:dyDescent="0.3">
      <c r="A125">
        <v>124</v>
      </c>
      <c r="B125">
        <v>0</v>
      </c>
      <c r="C125" t="s">
        <v>19</v>
      </c>
      <c r="D125" t="s">
        <v>20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18</v>
      </c>
      <c r="N125" s="2">
        <f t="shared" si="6"/>
        <v>211674.72152844851</v>
      </c>
      <c r="O125">
        <f t="shared" si="7"/>
        <v>562500</v>
      </c>
      <c r="P125" s="1">
        <f t="shared" si="8"/>
        <v>0.37631061605057514</v>
      </c>
      <c r="Q125" t="str">
        <f t="shared" si="9"/>
        <v>Above</v>
      </c>
      <c r="R125" t="str">
        <f t="shared" si="10"/>
        <v>Yes</v>
      </c>
      <c r="S125">
        <f t="shared" si="11"/>
        <v>-27021739.850144878</v>
      </c>
    </row>
    <row r="126" spans="1:19" x14ac:dyDescent="0.3">
      <c r="A126">
        <v>125</v>
      </c>
      <c r="B126">
        <v>3</v>
      </c>
      <c r="C126" t="s">
        <v>16</v>
      </c>
      <c r="D126" t="s">
        <v>17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18</v>
      </c>
      <c r="N126" s="2">
        <f t="shared" si="6"/>
        <v>240128.75771393001</v>
      </c>
      <c r="O126">
        <f t="shared" si="7"/>
        <v>437500</v>
      </c>
      <c r="P126" s="1">
        <f t="shared" si="8"/>
        <v>0.54886573191755428</v>
      </c>
      <c r="Q126" t="str">
        <f t="shared" si="9"/>
        <v>Above</v>
      </c>
      <c r="R126" t="str">
        <f t="shared" si="10"/>
        <v>Yes</v>
      </c>
      <c r="S126">
        <f t="shared" si="11"/>
        <v>-20841631.295940239</v>
      </c>
    </row>
    <row r="127" spans="1:19" x14ac:dyDescent="0.3">
      <c r="A127">
        <v>126</v>
      </c>
      <c r="B127">
        <v>3</v>
      </c>
      <c r="C127" t="s">
        <v>16</v>
      </c>
      <c r="D127" t="s">
        <v>17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18</v>
      </c>
      <c r="N127" s="2">
        <f t="shared" si="6"/>
        <v>7042.3507561211491</v>
      </c>
      <c r="O127">
        <f t="shared" si="7"/>
        <v>12500</v>
      </c>
      <c r="P127" s="1">
        <f t="shared" si="8"/>
        <v>0.56338806048969192</v>
      </c>
      <c r="Q127" t="str">
        <f t="shared" si="9"/>
        <v>Above</v>
      </c>
      <c r="R127" t="str">
        <f t="shared" si="10"/>
        <v>Yes</v>
      </c>
      <c r="S127">
        <f t="shared" si="11"/>
        <v>-752131.34517526068</v>
      </c>
    </row>
    <row r="128" spans="1:19" x14ac:dyDescent="0.3">
      <c r="A128">
        <v>127</v>
      </c>
      <c r="B128">
        <v>4</v>
      </c>
      <c r="C128" t="s">
        <v>19</v>
      </c>
      <c r="D128" t="s">
        <v>20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18</v>
      </c>
      <c r="N128" s="2">
        <f t="shared" si="6"/>
        <v>11477.675872206988</v>
      </c>
      <c r="O128">
        <f t="shared" si="7"/>
        <v>25000</v>
      </c>
      <c r="P128" s="1">
        <f t="shared" si="8"/>
        <v>0.45910703488827953</v>
      </c>
      <c r="Q128" t="str">
        <f t="shared" si="9"/>
        <v>Above</v>
      </c>
      <c r="R128" t="str">
        <f t="shared" si="10"/>
        <v>Yes</v>
      </c>
      <c r="S128">
        <f t="shared" si="11"/>
        <v>-577321.10466483864</v>
      </c>
    </row>
    <row r="129" spans="1:19" x14ac:dyDescent="0.3">
      <c r="A129">
        <v>128</v>
      </c>
      <c r="B129">
        <v>3</v>
      </c>
      <c r="C129" t="s">
        <v>19</v>
      </c>
      <c r="D129" t="s">
        <v>17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21</v>
      </c>
      <c r="N129" s="2">
        <f t="shared" si="6"/>
        <v>261117.12609270902</v>
      </c>
      <c r="O129">
        <f t="shared" si="7"/>
        <v>318750</v>
      </c>
      <c r="P129" s="1">
        <f t="shared" si="8"/>
        <v>0.81919098382026356</v>
      </c>
      <c r="Q129" t="str">
        <f t="shared" si="9"/>
        <v>Below</v>
      </c>
      <c r="R129" t="str">
        <f t="shared" si="10"/>
        <v>Yes</v>
      </c>
      <c r="S129">
        <f t="shared" si="11"/>
        <v>-13134055.131125078</v>
      </c>
    </row>
    <row r="130" spans="1:19" x14ac:dyDescent="0.3">
      <c r="A130">
        <v>129</v>
      </c>
      <c r="B130">
        <v>2</v>
      </c>
      <c r="C130" t="s">
        <v>19</v>
      </c>
      <c r="D130" t="s">
        <v>20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21</v>
      </c>
      <c r="N130" s="2">
        <f t="shared" si="6"/>
        <v>34148.897677346707</v>
      </c>
      <c r="O130">
        <f t="shared" si="7"/>
        <v>43750</v>
      </c>
      <c r="P130" s="1">
        <f t="shared" si="8"/>
        <v>0.78054623262506762</v>
      </c>
      <c r="Q130" t="str">
        <f t="shared" si="9"/>
        <v>Below</v>
      </c>
      <c r="R130" t="str">
        <f t="shared" si="10"/>
        <v>Yes</v>
      </c>
      <c r="S130">
        <f t="shared" si="11"/>
        <v>-2317441.265537926</v>
      </c>
    </row>
    <row r="131" spans="1:19" x14ac:dyDescent="0.3">
      <c r="A131">
        <v>130</v>
      </c>
      <c r="B131">
        <v>3</v>
      </c>
      <c r="C131" t="s">
        <v>16</v>
      </c>
      <c r="D131" t="s">
        <v>17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18</v>
      </c>
      <c r="N131" s="2">
        <f t="shared" ref="N131:N194" si="12">PMT(1%,G131*12,-F131)</f>
        <v>15761.029697236943</v>
      </c>
      <c r="O131">
        <f t="shared" ref="O131:O194" si="13">(E131*0.75)/12</f>
        <v>25000</v>
      </c>
      <c r="P131" s="1">
        <f t="shared" ref="P131:P194" si="14">N131/O131</f>
        <v>0.63044118788947778</v>
      </c>
      <c r="Q131" t="str">
        <f t="shared" ref="Q131:Q194" si="15">IF(H131&gt;700,"Above","Below")</f>
        <v>Above</v>
      </c>
      <c r="R131" t="str">
        <f t="shared" ref="R131:R194" si="16">IF(O131&gt;=N131,"Yes","No")</f>
        <v>Yes</v>
      </c>
      <c r="S131">
        <f t="shared" ref="S131:S194" si="17">CUMIPMT(1%,G131*12,F131,1,G131*12,0)</f>
        <v>-1069588.27640212</v>
      </c>
    </row>
    <row r="132" spans="1:19" x14ac:dyDescent="0.3">
      <c r="A132">
        <v>131</v>
      </c>
      <c r="B132">
        <v>0</v>
      </c>
      <c r="C132" t="s">
        <v>19</v>
      </c>
      <c r="D132" t="s">
        <v>20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18</v>
      </c>
      <c r="N132" s="2">
        <f t="shared" si="12"/>
        <v>256137.34156152536</v>
      </c>
      <c r="O132">
        <f t="shared" si="13"/>
        <v>593750</v>
      </c>
      <c r="P132" s="1">
        <f t="shared" si="14"/>
        <v>0.43138920684046378</v>
      </c>
      <c r="Q132" t="str">
        <f t="shared" si="15"/>
        <v>Below</v>
      </c>
      <c r="R132" t="str">
        <f t="shared" si="16"/>
        <v>Yes</v>
      </c>
      <c r="S132">
        <f t="shared" si="17"/>
        <v>-22231073.382336255</v>
      </c>
    </row>
    <row r="133" spans="1:19" x14ac:dyDescent="0.3">
      <c r="A133">
        <v>132</v>
      </c>
      <c r="B133">
        <v>5</v>
      </c>
      <c r="C133" t="s">
        <v>16</v>
      </c>
      <c r="D133" t="s">
        <v>17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21</v>
      </c>
      <c r="N133" s="2">
        <f t="shared" si="12"/>
        <v>324244.34338984743</v>
      </c>
      <c r="O133">
        <f t="shared" si="13"/>
        <v>550000</v>
      </c>
      <c r="P133" s="1">
        <f t="shared" si="14"/>
        <v>0.58953516979972265</v>
      </c>
      <c r="Q133" t="str">
        <f t="shared" si="15"/>
        <v>Below</v>
      </c>
      <c r="R133" t="str">
        <f t="shared" si="16"/>
        <v>Yes</v>
      </c>
      <c r="S133">
        <f t="shared" si="17"/>
        <v>-16309321.206781693</v>
      </c>
    </row>
    <row r="134" spans="1:19" x14ac:dyDescent="0.3">
      <c r="A134">
        <v>133</v>
      </c>
      <c r="B134">
        <v>3</v>
      </c>
      <c r="C134" t="s">
        <v>19</v>
      </c>
      <c r="D134" t="s">
        <v>20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21</v>
      </c>
      <c r="N134" s="2">
        <f t="shared" si="12"/>
        <v>40750.2137701826</v>
      </c>
      <c r="O134">
        <f t="shared" si="13"/>
        <v>112500</v>
      </c>
      <c r="P134" s="1">
        <f t="shared" si="14"/>
        <v>0.36222412240162311</v>
      </c>
      <c r="Q134" t="str">
        <f t="shared" si="15"/>
        <v>Below</v>
      </c>
      <c r="R134" t="str">
        <f t="shared" si="16"/>
        <v>Yes</v>
      </c>
      <c r="S134">
        <f t="shared" si="17"/>
        <v>-5202046.1743594408</v>
      </c>
    </row>
    <row r="135" spans="1:19" x14ac:dyDescent="0.3">
      <c r="A135">
        <v>134</v>
      </c>
      <c r="B135">
        <v>4</v>
      </c>
      <c r="C135" t="s">
        <v>19</v>
      </c>
      <c r="D135" t="s">
        <v>20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21</v>
      </c>
      <c r="N135" s="2">
        <f t="shared" si="12"/>
        <v>225914.49581776754</v>
      </c>
      <c r="O135">
        <f t="shared" si="13"/>
        <v>425000</v>
      </c>
      <c r="P135" s="1">
        <f t="shared" si="14"/>
        <v>0.53156351957121772</v>
      </c>
      <c r="Q135" t="str">
        <f t="shared" si="15"/>
        <v>Below</v>
      </c>
      <c r="R135" t="str">
        <f t="shared" si="16"/>
        <v>Yes</v>
      </c>
      <c r="S135">
        <f t="shared" si="17"/>
        <v>-7787791.5985056851</v>
      </c>
    </row>
    <row r="136" spans="1:19" x14ac:dyDescent="0.3">
      <c r="A136">
        <v>135</v>
      </c>
      <c r="B136">
        <v>3</v>
      </c>
      <c r="C136" t="s">
        <v>19</v>
      </c>
      <c r="D136" t="s">
        <v>17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18</v>
      </c>
      <c r="N136" s="2">
        <f t="shared" si="12"/>
        <v>64554.88193111054</v>
      </c>
      <c r="O136">
        <f t="shared" si="13"/>
        <v>93750</v>
      </c>
      <c r="P136" s="1">
        <f t="shared" si="14"/>
        <v>0.68858540726517914</v>
      </c>
      <c r="Q136" t="str">
        <f t="shared" si="15"/>
        <v>Above</v>
      </c>
      <c r="R136" t="str">
        <f t="shared" si="16"/>
        <v>Yes</v>
      </c>
      <c r="S136">
        <f t="shared" si="17"/>
        <v>-6894537.3307732223</v>
      </c>
    </row>
    <row r="137" spans="1:19" x14ac:dyDescent="0.3">
      <c r="A137">
        <v>136</v>
      </c>
      <c r="B137">
        <v>3</v>
      </c>
      <c r="C137" t="s">
        <v>16</v>
      </c>
      <c r="D137" t="s">
        <v>17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21</v>
      </c>
      <c r="N137" s="2">
        <f t="shared" si="12"/>
        <v>72238.052779002654</v>
      </c>
      <c r="O137">
        <f t="shared" si="13"/>
        <v>100000</v>
      </c>
      <c r="P137" s="1">
        <f t="shared" si="14"/>
        <v>0.72238052779002648</v>
      </c>
      <c r="Q137" t="str">
        <f t="shared" si="15"/>
        <v>Below</v>
      </c>
      <c r="R137" t="str">
        <f t="shared" si="16"/>
        <v>Yes</v>
      </c>
      <c r="S137">
        <f t="shared" si="17"/>
        <v>-4902279.6001763828</v>
      </c>
    </row>
    <row r="138" spans="1:19" x14ac:dyDescent="0.3">
      <c r="A138">
        <v>137</v>
      </c>
      <c r="B138">
        <v>2</v>
      </c>
      <c r="C138" t="s">
        <v>19</v>
      </c>
      <c r="D138" t="s">
        <v>17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18</v>
      </c>
      <c r="N138" s="2">
        <f t="shared" si="12"/>
        <v>786126.98612852057</v>
      </c>
      <c r="O138">
        <f t="shared" si="13"/>
        <v>287500</v>
      </c>
      <c r="P138" s="1">
        <f t="shared" si="14"/>
        <v>2.7343547343600716</v>
      </c>
      <c r="Q138" t="str">
        <f t="shared" si="15"/>
        <v>Above</v>
      </c>
      <c r="R138" t="str">
        <f t="shared" si="16"/>
        <v>No</v>
      </c>
      <c r="S138">
        <f t="shared" si="17"/>
        <v>-2167047.6670844927</v>
      </c>
    </row>
    <row r="139" spans="1:19" x14ac:dyDescent="0.3">
      <c r="A139">
        <v>138</v>
      </c>
      <c r="B139">
        <v>5</v>
      </c>
      <c r="C139" t="s">
        <v>19</v>
      </c>
      <c r="D139" t="s">
        <v>20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21</v>
      </c>
      <c r="N139" s="2">
        <f t="shared" si="12"/>
        <v>130986.28976808359</v>
      </c>
      <c r="O139">
        <f t="shared" si="13"/>
        <v>137500</v>
      </c>
      <c r="P139" s="1">
        <f t="shared" si="14"/>
        <v>0.95262756194969878</v>
      </c>
      <c r="Q139" t="str">
        <f t="shared" si="15"/>
        <v>Below</v>
      </c>
      <c r="R139" t="str">
        <f t="shared" si="16"/>
        <v>Yes</v>
      </c>
      <c r="S139">
        <f t="shared" si="17"/>
        <v>-2731012.8633020185</v>
      </c>
    </row>
    <row r="140" spans="1:19" x14ac:dyDescent="0.3">
      <c r="A140">
        <v>139</v>
      </c>
      <c r="B140">
        <v>3</v>
      </c>
      <c r="C140" t="s">
        <v>19</v>
      </c>
      <c r="D140" t="s">
        <v>20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18</v>
      </c>
      <c r="N140" s="2">
        <f t="shared" si="12"/>
        <v>111640.62702209502</v>
      </c>
      <c r="O140">
        <f t="shared" si="13"/>
        <v>181250</v>
      </c>
      <c r="P140" s="1">
        <f t="shared" si="14"/>
        <v>0.61594828701845528</v>
      </c>
      <c r="Q140" t="str">
        <f t="shared" si="15"/>
        <v>Below</v>
      </c>
      <c r="R140" t="str">
        <f t="shared" si="16"/>
        <v>Yes</v>
      </c>
      <c r="S140">
        <f t="shared" si="17"/>
        <v>-7576250.2911816817</v>
      </c>
    </row>
    <row r="141" spans="1:19" x14ac:dyDescent="0.3">
      <c r="A141">
        <v>140</v>
      </c>
      <c r="B141">
        <v>0</v>
      </c>
      <c r="C141" t="s">
        <v>16</v>
      </c>
      <c r="D141" t="s">
        <v>17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21</v>
      </c>
      <c r="N141" s="2">
        <f t="shared" si="12"/>
        <v>11376.988998017072</v>
      </c>
      <c r="O141">
        <f t="shared" si="13"/>
        <v>12500</v>
      </c>
      <c r="P141" s="1">
        <f t="shared" si="14"/>
        <v>0.91015911984136577</v>
      </c>
      <c r="Q141" t="str">
        <f t="shared" si="15"/>
        <v>Below</v>
      </c>
      <c r="R141" t="str">
        <f t="shared" si="16"/>
        <v>Yes</v>
      </c>
      <c r="S141">
        <f t="shared" si="17"/>
        <v>-392190.94380963896</v>
      </c>
    </row>
    <row r="142" spans="1:19" x14ac:dyDescent="0.3">
      <c r="A142">
        <v>141</v>
      </c>
      <c r="B142">
        <v>2</v>
      </c>
      <c r="C142" t="s">
        <v>19</v>
      </c>
      <c r="D142" t="s">
        <v>20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18</v>
      </c>
      <c r="N142" s="2">
        <f t="shared" si="12"/>
        <v>134862.69149843213</v>
      </c>
      <c r="O142">
        <f t="shared" si="13"/>
        <v>156250</v>
      </c>
      <c r="P142" s="1">
        <f t="shared" si="14"/>
        <v>0.86312122558996562</v>
      </c>
      <c r="Q142" t="str">
        <f t="shared" si="15"/>
        <v>Above</v>
      </c>
      <c r="R142" t="str">
        <f t="shared" si="16"/>
        <v>Yes</v>
      </c>
      <c r="S142">
        <f t="shared" si="17"/>
        <v>-6783522.9798118565</v>
      </c>
    </row>
    <row r="143" spans="1:19" x14ac:dyDescent="0.3">
      <c r="A143">
        <v>142</v>
      </c>
      <c r="B143">
        <v>4</v>
      </c>
      <c r="C143" t="s">
        <v>19</v>
      </c>
      <c r="D143" t="s">
        <v>17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18</v>
      </c>
      <c r="N143" s="2">
        <f t="shared" si="12"/>
        <v>146626.44377024283</v>
      </c>
      <c r="O143">
        <f t="shared" si="13"/>
        <v>225000</v>
      </c>
      <c r="P143" s="1">
        <f t="shared" si="14"/>
        <v>0.65167308342330144</v>
      </c>
      <c r="Q143" t="str">
        <f t="shared" si="15"/>
        <v>Above</v>
      </c>
      <c r="R143" t="str">
        <f t="shared" si="16"/>
        <v>Yes</v>
      </c>
      <c r="S143">
        <f t="shared" si="17"/>
        <v>-3057103.9514574837</v>
      </c>
    </row>
    <row r="144" spans="1:19" x14ac:dyDescent="0.3">
      <c r="A144">
        <v>143</v>
      </c>
      <c r="B144">
        <v>0</v>
      </c>
      <c r="C144" t="s">
        <v>16</v>
      </c>
      <c r="D144" t="s">
        <v>20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18</v>
      </c>
      <c r="N144" s="2">
        <f t="shared" si="12"/>
        <v>189035.71387834704</v>
      </c>
      <c r="O144">
        <f t="shared" si="13"/>
        <v>343750</v>
      </c>
      <c r="P144" s="1">
        <f t="shared" si="14"/>
        <v>0.54992207673700955</v>
      </c>
      <c r="Q144" t="str">
        <f t="shared" si="15"/>
        <v>Above</v>
      </c>
      <c r="R144" t="str">
        <f t="shared" si="16"/>
        <v>Yes</v>
      </c>
      <c r="S144">
        <f t="shared" si="17"/>
        <v>-24131714.197722964</v>
      </c>
    </row>
    <row r="145" spans="1:19" x14ac:dyDescent="0.3">
      <c r="A145">
        <v>144</v>
      </c>
      <c r="B145">
        <v>4</v>
      </c>
      <c r="C145" t="s">
        <v>19</v>
      </c>
      <c r="D145" t="s">
        <v>17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21</v>
      </c>
      <c r="N145" s="2">
        <f t="shared" si="12"/>
        <v>191588.9872411121</v>
      </c>
      <c r="O145">
        <f t="shared" si="13"/>
        <v>412500</v>
      </c>
      <c r="P145" s="1">
        <f t="shared" si="14"/>
        <v>0.4644581508875445</v>
      </c>
      <c r="Q145" t="str">
        <f t="shared" si="15"/>
        <v>Below</v>
      </c>
      <c r="R145" t="str">
        <f t="shared" si="16"/>
        <v>Yes</v>
      </c>
      <c r="S145">
        <f t="shared" si="17"/>
        <v>-28581356.937866908</v>
      </c>
    </row>
    <row r="146" spans="1:19" x14ac:dyDescent="0.3">
      <c r="A146">
        <v>145</v>
      </c>
      <c r="B146">
        <v>2</v>
      </c>
      <c r="C146" t="s">
        <v>16</v>
      </c>
      <c r="D146" t="s">
        <v>20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18</v>
      </c>
      <c r="N146" s="2">
        <f t="shared" si="12"/>
        <v>627561.17933663924</v>
      </c>
      <c r="O146">
        <f t="shared" si="13"/>
        <v>537500</v>
      </c>
      <c r="P146" s="1">
        <f t="shared" si="14"/>
        <v>1.1675556824867708</v>
      </c>
      <c r="Q146" t="str">
        <f t="shared" si="15"/>
        <v>Above</v>
      </c>
      <c r="R146" t="str">
        <f t="shared" si="16"/>
        <v>No</v>
      </c>
      <c r="S146">
        <f t="shared" si="17"/>
        <v>-13084404.91223802</v>
      </c>
    </row>
    <row r="147" spans="1:19" x14ac:dyDescent="0.3">
      <c r="A147">
        <v>146</v>
      </c>
      <c r="B147">
        <v>5</v>
      </c>
      <c r="C147" t="s">
        <v>19</v>
      </c>
      <c r="D147" t="s">
        <v>17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21</v>
      </c>
      <c r="N147" s="2">
        <f t="shared" si="12"/>
        <v>18471.442901071539</v>
      </c>
      <c r="O147">
        <f t="shared" si="13"/>
        <v>37500</v>
      </c>
      <c r="P147" s="1">
        <f t="shared" si="14"/>
        <v>0.49257181069524103</v>
      </c>
      <c r="Q147" t="str">
        <f t="shared" si="15"/>
        <v>Below</v>
      </c>
      <c r="R147" t="str">
        <f t="shared" si="16"/>
        <v>Yes</v>
      </c>
      <c r="S147">
        <f t="shared" si="17"/>
        <v>-1603202.4073800182</v>
      </c>
    </row>
    <row r="148" spans="1:19" x14ac:dyDescent="0.3">
      <c r="A148">
        <v>147</v>
      </c>
      <c r="B148">
        <v>3</v>
      </c>
      <c r="C148" t="s">
        <v>16</v>
      </c>
      <c r="D148" t="s">
        <v>20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18</v>
      </c>
      <c r="N148" s="2">
        <f t="shared" si="12"/>
        <v>35234.756274227519</v>
      </c>
      <c r="O148">
        <f t="shared" si="13"/>
        <v>87500</v>
      </c>
      <c r="P148" s="1">
        <f t="shared" si="14"/>
        <v>0.40268292884831453</v>
      </c>
      <c r="Q148" t="str">
        <f t="shared" si="15"/>
        <v>Above</v>
      </c>
      <c r="R148" t="str">
        <f t="shared" si="16"/>
        <v>Yes</v>
      </c>
      <c r="S148">
        <f t="shared" si="17"/>
        <v>-5256341.5058146045</v>
      </c>
    </row>
    <row r="149" spans="1:19" x14ac:dyDescent="0.3">
      <c r="A149">
        <v>148</v>
      </c>
      <c r="B149">
        <v>3</v>
      </c>
      <c r="C149" t="s">
        <v>16</v>
      </c>
      <c r="D149" t="s">
        <v>17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18</v>
      </c>
      <c r="N149" s="2">
        <f t="shared" si="12"/>
        <v>145789.52469944174</v>
      </c>
      <c r="O149">
        <f t="shared" si="13"/>
        <v>250000</v>
      </c>
      <c r="P149" s="1">
        <f t="shared" si="14"/>
        <v>0.58315809879776692</v>
      </c>
      <c r="Q149" t="str">
        <f t="shared" si="15"/>
        <v>Below</v>
      </c>
      <c r="R149" t="str">
        <f t="shared" si="16"/>
        <v>Yes</v>
      </c>
      <c r="S149">
        <f t="shared" si="17"/>
        <v>-9893691.5567196086</v>
      </c>
    </row>
    <row r="150" spans="1:19" x14ac:dyDescent="0.3">
      <c r="A150">
        <v>149</v>
      </c>
      <c r="B150">
        <v>0</v>
      </c>
      <c r="C150" t="s">
        <v>19</v>
      </c>
      <c r="D150" t="s">
        <v>20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18</v>
      </c>
      <c r="N150" s="2">
        <f t="shared" si="12"/>
        <v>139673.28999640277</v>
      </c>
      <c r="O150">
        <f t="shared" si="13"/>
        <v>306250</v>
      </c>
      <c r="P150" s="1">
        <f t="shared" si="14"/>
        <v>0.45607604896784582</v>
      </c>
      <c r="Q150" t="str">
        <f t="shared" si="15"/>
        <v>Above</v>
      </c>
      <c r="R150" t="str">
        <f t="shared" si="16"/>
        <v>Yes</v>
      </c>
      <c r="S150">
        <f t="shared" si="17"/>
        <v>-14917271.679309331</v>
      </c>
    </row>
    <row r="151" spans="1:19" x14ac:dyDescent="0.3">
      <c r="A151">
        <v>150</v>
      </c>
      <c r="B151">
        <v>5</v>
      </c>
      <c r="C151" t="s">
        <v>16</v>
      </c>
      <c r="D151" t="s">
        <v>17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21</v>
      </c>
      <c r="N151" s="2">
        <f t="shared" si="12"/>
        <v>70180.923715314479</v>
      </c>
      <c r="O151">
        <f t="shared" si="13"/>
        <v>125000</v>
      </c>
      <c r="P151" s="1">
        <f t="shared" si="14"/>
        <v>0.56144738972251584</v>
      </c>
      <c r="Q151" t="str">
        <f t="shared" si="15"/>
        <v>Below</v>
      </c>
      <c r="R151" t="str">
        <f t="shared" si="16"/>
        <v>Yes</v>
      </c>
      <c r="S151">
        <f t="shared" si="17"/>
        <v>-8959079.5225079283</v>
      </c>
    </row>
    <row r="152" spans="1:19" x14ac:dyDescent="0.3">
      <c r="A152">
        <v>151</v>
      </c>
      <c r="B152">
        <v>1</v>
      </c>
      <c r="C152" t="s">
        <v>19</v>
      </c>
      <c r="D152" t="s">
        <v>20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21</v>
      </c>
      <c r="N152" s="2">
        <f t="shared" si="12"/>
        <v>313679.83951675642</v>
      </c>
      <c r="O152">
        <f t="shared" si="13"/>
        <v>325000</v>
      </c>
      <c r="P152" s="1">
        <f t="shared" si="14"/>
        <v>0.96516873697463512</v>
      </c>
      <c r="Q152" t="str">
        <f t="shared" si="15"/>
        <v>Below</v>
      </c>
      <c r="R152" t="str">
        <f t="shared" si="16"/>
        <v>Yes</v>
      </c>
      <c r="S152">
        <f t="shared" si="17"/>
        <v>-10813264.593608618</v>
      </c>
    </row>
    <row r="153" spans="1:19" x14ac:dyDescent="0.3">
      <c r="A153">
        <v>152</v>
      </c>
      <c r="B153">
        <v>5</v>
      </c>
      <c r="C153" t="s">
        <v>16</v>
      </c>
      <c r="D153" t="s">
        <v>20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18</v>
      </c>
      <c r="N153" s="2">
        <f t="shared" si="12"/>
        <v>563045.54407773248</v>
      </c>
      <c r="O153">
        <f t="shared" si="13"/>
        <v>556250</v>
      </c>
      <c r="P153" s="1">
        <f t="shared" si="14"/>
        <v>1.0122167084543505</v>
      </c>
      <c r="Q153" t="str">
        <f t="shared" si="15"/>
        <v>Above</v>
      </c>
      <c r="R153" t="str">
        <f t="shared" si="16"/>
        <v>No</v>
      </c>
      <c r="S153">
        <f t="shared" si="17"/>
        <v>-11739279.17359674</v>
      </c>
    </row>
    <row r="154" spans="1:19" x14ac:dyDescent="0.3">
      <c r="A154">
        <v>153</v>
      </c>
      <c r="B154">
        <v>1</v>
      </c>
      <c r="C154" t="s">
        <v>16</v>
      </c>
      <c r="D154" t="s">
        <v>20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18</v>
      </c>
      <c r="N154" s="2">
        <f t="shared" si="12"/>
        <v>969713.52779925289</v>
      </c>
      <c r="O154">
        <f t="shared" si="13"/>
        <v>406250</v>
      </c>
      <c r="P154" s="1">
        <f t="shared" si="14"/>
        <v>2.3869871453520073</v>
      </c>
      <c r="Q154" t="str">
        <f t="shared" si="15"/>
        <v>Below</v>
      </c>
      <c r="R154" t="str">
        <f t="shared" si="16"/>
        <v>No</v>
      </c>
      <c r="S154">
        <f t="shared" si="17"/>
        <v>-2673124.6671820693</v>
      </c>
    </row>
    <row r="155" spans="1:19" x14ac:dyDescent="0.3">
      <c r="A155">
        <v>154</v>
      </c>
      <c r="B155">
        <v>2</v>
      </c>
      <c r="C155" t="s">
        <v>19</v>
      </c>
      <c r="D155" t="s">
        <v>17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21</v>
      </c>
      <c r="N155" s="2">
        <f t="shared" si="12"/>
        <v>87975.86626214569</v>
      </c>
      <c r="O155">
        <f t="shared" si="13"/>
        <v>81250</v>
      </c>
      <c r="P155" s="1">
        <f t="shared" si="14"/>
        <v>1.0827798924571777</v>
      </c>
      <c r="Q155" t="str">
        <f t="shared" si="15"/>
        <v>Below</v>
      </c>
      <c r="R155" t="str">
        <f t="shared" si="16"/>
        <v>No</v>
      </c>
      <c r="S155">
        <f t="shared" si="17"/>
        <v>-1834262.3708744887</v>
      </c>
    </row>
    <row r="156" spans="1:19" x14ac:dyDescent="0.3">
      <c r="A156">
        <v>155</v>
      </c>
      <c r="B156">
        <v>3</v>
      </c>
      <c r="C156" t="s">
        <v>19</v>
      </c>
      <c r="D156" t="s">
        <v>17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21</v>
      </c>
      <c r="N156" s="2">
        <f t="shared" si="12"/>
        <v>410803.79410706699</v>
      </c>
      <c r="O156">
        <f t="shared" si="13"/>
        <v>587500</v>
      </c>
      <c r="P156" s="1">
        <f t="shared" si="14"/>
        <v>0.69924050060777365</v>
      </c>
      <c r="Q156" t="str">
        <f t="shared" si="15"/>
        <v>Below</v>
      </c>
      <c r="R156" t="str">
        <f t="shared" si="16"/>
        <v>Yes</v>
      </c>
      <c r="S156">
        <f t="shared" si="17"/>
        <v>-43874328.468556866</v>
      </c>
    </row>
    <row r="157" spans="1:19" x14ac:dyDescent="0.3">
      <c r="A157">
        <v>156</v>
      </c>
      <c r="B157">
        <v>5</v>
      </c>
      <c r="C157" t="s">
        <v>19</v>
      </c>
      <c r="D157" t="s">
        <v>17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18</v>
      </c>
      <c r="N157" s="2">
        <f t="shared" si="12"/>
        <v>182031.82396827315</v>
      </c>
      <c r="O157">
        <f t="shared" si="13"/>
        <v>312500</v>
      </c>
      <c r="P157" s="1">
        <f t="shared" si="14"/>
        <v>0.58250183669847411</v>
      </c>
      <c r="Q157" t="str">
        <f t="shared" si="15"/>
        <v>Above</v>
      </c>
      <c r="R157" t="str">
        <f t="shared" si="16"/>
        <v>Yes</v>
      </c>
      <c r="S157">
        <f t="shared" si="17"/>
        <v>-6275055.1009542234</v>
      </c>
    </row>
    <row r="158" spans="1:19" x14ac:dyDescent="0.3">
      <c r="A158">
        <v>157</v>
      </c>
      <c r="B158">
        <v>2</v>
      </c>
      <c r="C158" t="s">
        <v>16</v>
      </c>
      <c r="D158" t="s">
        <v>17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18</v>
      </c>
      <c r="N158" s="2">
        <f t="shared" si="12"/>
        <v>101133.27389060373</v>
      </c>
      <c r="O158">
        <f t="shared" si="13"/>
        <v>187500</v>
      </c>
      <c r="P158" s="1">
        <f t="shared" si="14"/>
        <v>0.53937746074988657</v>
      </c>
      <c r="Q158" t="str">
        <f t="shared" si="15"/>
        <v>Above</v>
      </c>
      <c r="R158" t="str">
        <f t="shared" si="16"/>
        <v>Yes</v>
      </c>
      <c r="S158">
        <f t="shared" si="17"/>
        <v>-6863191.4402469359</v>
      </c>
    </row>
    <row r="159" spans="1:19" x14ac:dyDescent="0.3">
      <c r="A159">
        <v>158</v>
      </c>
      <c r="B159">
        <v>5</v>
      </c>
      <c r="C159" t="s">
        <v>19</v>
      </c>
      <c r="D159" t="s">
        <v>20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21</v>
      </c>
      <c r="N159" s="2">
        <f t="shared" si="12"/>
        <v>651021.41033987817</v>
      </c>
      <c r="O159">
        <f t="shared" si="13"/>
        <v>618750</v>
      </c>
      <c r="P159" s="1">
        <f t="shared" si="14"/>
        <v>1.0521558146907122</v>
      </c>
      <c r="Q159" t="str">
        <f t="shared" si="15"/>
        <v>Below</v>
      </c>
      <c r="R159" t="str">
        <f t="shared" si="16"/>
        <v>No</v>
      </c>
      <c r="S159">
        <f t="shared" si="17"/>
        <v>-13573541.544471223</v>
      </c>
    </row>
    <row r="160" spans="1:19" x14ac:dyDescent="0.3">
      <c r="A160">
        <v>159</v>
      </c>
      <c r="B160">
        <v>5</v>
      </c>
      <c r="C160" t="s">
        <v>16</v>
      </c>
      <c r="D160" t="s">
        <v>20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18</v>
      </c>
      <c r="N160" s="2">
        <f t="shared" si="12"/>
        <v>14314.119736404929</v>
      </c>
      <c r="O160">
        <f t="shared" si="13"/>
        <v>43750</v>
      </c>
      <c r="P160" s="1">
        <f t="shared" si="14"/>
        <v>0.32717987968925555</v>
      </c>
      <c r="Q160" t="str">
        <f t="shared" si="15"/>
        <v>Above</v>
      </c>
      <c r="R160" t="str">
        <f t="shared" si="16"/>
        <v>Yes</v>
      </c>
      <c r="S160">
        <f t="shared" si="17"/>
        <v>-2135388.7367371833</v>
      </c>
    </row>
    <row r="161" spans="1:19" x14ac:dyDescent="0.3">
      <c r="A161">
        <v>160</v>
      </c>
      <c r="B161">
        <v>3</v>
      </c>
      <c r="C161" t="s">
        <v>16</v>
      </c>
      <c r="D161" t="s">
        <v>20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21</v>
      </c>
      <c r="N161" s="2">
        <f t="shared" si="12"/>
        <v>152079.2053067426</v>
      </c>
      <c r="O161">
        <f t="shared" si="13"/>
        <v>250000</v>
      </c>
      <c r="P161" s="1">
        <f t="shared" si="14"/>
        <v>0.60831682122697039</v>
      </c>
      <c r="Q161" t="str">
        <f t="shared" si="15"/>
        <v>Below</v>
      </c>
      <c r="R161" t="str">
        <f t="shared" si="16"/>
        <v>Yes</v>
      </c>
      <c r="S161">
        <f t="shared" si="17"/>
        <v>-7649504.6368091106</v>
      </c>
    </row>
    <row r="162" spans="1:19" x14ac:dyDescent="0.3">
      <c r="A162">
        <v>161</v>
      </c>
      <c r="B162">
        <v>5</v>
      </c>
      <c r="C162" t="s">
        <v>19</v>
      </c>
      <c r="D162" t="s">
        <v>17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18</v>
      </c>
      <c r="N162" s="2">
        <f t="shared" si="12"/>
        <v>451905.33334334113</v>
      </c>
      <c r="O162">
        <f t="shared" si="13"/>
        <v>193750</v>
      </c>
      <c r="P162" s="1">
        <f t="shared" si="14"/>
        <v>2.3324146237075669</v>
      </c>
      <c r="Q162" t="str">
        <f t="shared" si="15"/>
        <v>Above</v>
      </c>
      <c r="R162" t="str">
        <f t="shared" si="16"/>
        <v>No</v>
      </c>
      <c r="S162">
        <f t="shared" si="17"/>
        <v>-1245728.0002401881</v>
      </c>
    </row>
    <row r="163" spans="1:19" x14ac:dyDescent="0.3">
      <c r="A163">
        <v>162</v>
      </c>
      <c r="B163">
        <v>4</v>
      </c>
      <c r="C163" t="s">
        <v>19</v>
      </c>
      <c r="D163" t="s">
        <v>17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18</v>
      </c>
      <c r="N163" s="2">
        <f t="shared" si="12"/>
        <v>295207.90679075557</v>
      </c>
      <c r="O163">
        <f t="shared" si="13"/>
        <v>281250</v>
      </c>
      <c r="P163" s="1">
        <f t="shared" si="14"/>
        <v>1.0496281130337977</v>
      </c>
      <c r="Q163" t="str">
        <f t="shared" si="15"/>
        <v>Below</v>
      </c>
      <c r="R163" t="str">
        <f t="shared" si="16"/>
        <v>No</v>
      </c>
      <c r="S163">
        <f t="shared" si="17"/>
        <v>-6154969.2889344022</v>
      </c>
    </row>
    <row r="164" spans="1:19" x14ac:dyDescent="0.3">
      <c r="A164">
        <v>163</v>
      </c>
      <c r="B164">
        <v>3</v>
      </c>
      <c r="C164" t="s">
        <v>19</v>
      </c>
      <c r="D164" t="s">
        <v>17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21</v>
      </c>
      <c r="N164" s="2">
        <f t="shared" si="12"/>
        <v>241787.37596015946</v>
      </c>
      <c r="O164">
        <f t="shared" si="13"/>
        <v>606250</v>
      </c>
      <c r="P164" s="1">
        <f t="shared" si="14"/>
        <v>0.39882453766624243</v>
      </c>
      <c r="Q164" t="str">
        <f t="shared" si="15"/>
        <v>Below</v>
      </c>
      <c r="R164" t="str">
        <f t="shared" si="16"/>
        <v>Yes</v>
      </c>
      <c r="S164">
        <f t="shared" si="17"/>
        <v>-25823176.184350614</v>
      </c>
    </row>
    <row r="165" spans="1:19" x14ac:dyDescent="0.3">
      <c r="A165">
        <v>164</v>
      </c>
      <c r="B165">
        <v>2</v>
      </c>
      <c r="C165" t="s">
        <v>19</v>
      </c>
      <c r="D165" t="s">
        <v>20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18</v>
      </c>
      <c r="N165" s="2">
        <f t="shared" si="12"/>
        <v>76039.602653371301</v>
      </c>
      <c r="O165">
        <f t="shared" si="13"/>
        <v>125000</v>
      </c>
      <c r="P165" s="1">
        <f t="shared" si="14"/>
        <v>0.60831682122697039</v>
      </c>
      <c r="Q165" t="str">
        <f t="shared" si="15"/>
        <v>Below</v>
      </c>
      <c r="R165" t="str">
        <f t="shared" si="16"/>
        <v>Yes</v>
      </c>
      <c r="S165">
        <f t="shared" si="17"/>
        <v>-3824752.3184045553</v>
      </c>
    </row>
    <row r="166" spans="1:19" x14ac:dyDescent="0.3">
      <c r="A166">
        <v>165</v>
      </c>
      <c r="B166">
        <v>2</v>
      </c>
      <c r="C166" t="s">
        <v>16</v>
      </c>
      <c r="D166" t="s">
        <v>20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18</v>
      </c>
      <c r="N166" s="2">
        <f t="shared" si="12"/>
        <v>252424.93529863108</v>
      </c>
      <c r="O166">
        <f t="shared" si="13"/>
        <v>506250</v>
      </c>
      <c r="P166" s="1">
        <f t="shared" si="14"/>
        <v>0.49861715614544411</v>
      </c>
      <c r="Q166" t="str">
        <f t="shared" si="15"/>
        <v>Above</v>
      </c>
      <c r="R166" t="str">
        <f t="shared" si="16"/>
        <v>Yes</v>
      </c>
      <c r="S166">
        <f t="shared" si="17"/>
        <v>-32223786.024504315</v>
      </c>
    </row>
    <row r="167" spans="1:19" x14ac:dyDescent="0.3">
      <c r="A167">
        <v>166</v>
      </c>
      <c r="B167">
        <v>0</v>
      </c>
      <c r="C167" t="s">
        <v>19</v>
      </c>
      <c r="D167" t="s">
        <v>17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18</v>
      </c>
      <c r="N167" s="2">
        <f t="shared" si="12"/>
        <v>186622.29503721042</v>
      </c>
      <c r="O167">
        <f t="shared" si="13"/>
        <v>356250</v>
      </c>
      <c r="P167" s="1">
        <f t="shared" si="14"/>
        <v>0.52385205624480125</v>
      </c>
      <c r="Q167" t="str">
        <f t="shared" si="15"/>
        <v>Below</v>
      </c>
      <c r="R167" t="str">
        <f t="shared" si="16"/>
        <v>Yes</v>
      </c>
      <c r="S167">
        <f t="shared" si="17"/>
        <v>-19931480.6471444</v>
      </c>
    </row>
    <row r="168" spans="1:19" x14ac:dyDescent="0.3">
      <c r="A168">
        <v>167</v>
      </c>
      <c r="B168">
        <v>4</v>
      </c>
      <c r="C168" t="s">
        <v>19</v>
      </c>
      <c r="D168" t="s">
        <v>17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18</v>
      </c>
      <c r="N168" s="2">
        <f t="shared" si="12"/>
        <v>602540.44445778814</v>
      </c>
      <c r="O168">
        <f t="shared" si="13"/>
        <v>362500</v>
      </c>
      <c r="P168" s="1">
        <f t="shared" si="14"/>
        <v>1.6621805364352775</v>
      </c>
      <c r="Q168" t="str">
        <f t="shared" si="15"/>
        <v>Below</v>
      </c>
      <c r="R168" t="str">
        <f t="shared" si="16"/>
        <v>No</v>
      </c>
      <c r="S168">
        <f t="shared" si="17"/>
        <v>-1660970.6669869162</v>
      </c>
    </row>
    <row r="169" spans="1:19" x14ac:dyDescent="0.3">
      <c r="A169">
        <v>168</v>
      </c>
      <c r="B169">
        <v>1</v>
      </c>
      <c r="C169" t="s">
        <v>16</v>
      </c>
      <c r="D169" t="s">
        <v>17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21</v>
      </c>
      <c r="N169" s="2">
        <f t="shared" si="12"/>
        <v>127076.25126754378</v>
      </c>
      <c r="O169">
        <f t="shared" si="13"/>
        <v>112500</v>
      </c>
      <c r="P169" s="1">
        <f t="shared" si="14"/>
        <v>1.1295666779337223</v>
      </c>
      <c r="Q169" t="str">
        <f t="shared" si="15"/>
        <v>Below</v>
      </c>
      <c r="R169" t="str">
        <f t="shared" si="16"/>
        <v>No</v>
      </c>
      <c r="S169">
        <f t="shared" si="17"/>
        <v>-2649490.0912631527</v>
      </c>
    </row>
    <row r="170" spans="1:19" x14ac:dyDescent="0.3">
      <c r="A170">
        <v>169</v>
      </c>
      <c r="B170">
        <v>4</v>
      </c>
      <c r="C170" t="s">
        <v>19</v>
      </c>
      <c r="D170" t="s">
        <v>20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21</v>
      </c>
      <c r="N170" s="2">
        <f t="shared" si="12"/>
        <v>688166.77609500638</v>
      </c>
      <c r="O170">
        <f t="shared" si="13"/>
        <v>568750</v>
      </c>
      <c r="P170" s="1">
        <f t="shared" si="14"/>
        <v>1.2099635623648464</v>
      </c>
      <c r="Q170" t="str">
        <f t="shared" si="15"/>
        <v>Below</v>
      </c>
      <c r="R170" t="str">
        <f t="shared" si="16"/>
        <v>No</v>
      </c>
      <c r="S170">
        <f t="shared" si="17"/>
        <v>-14348007.878840461</v>
      </c>
    </row>
    <row r="171" spans="1:19" x14ac:dyDescent="0.3">
      <c r="A171">
        <v>170</v>
      </c>
      <c r="B171">
        <v>0</v>
      </c>
      <c r="C171" t="s">
        <v>19</v>
      </c>
      <c r="D171" t="s">
        <v>20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18</v>
      </c>
      <c r="N171" s="2">
        <f t="shared" si="12"/>
        <v>823785.76390713232</v>
      </c>
      <c r="O171">
        <f t="shared" si="13"/>
        <v>300000</v>
      </c>
      <c r="P171" s="1">
        <f t="shared" si="14"/>
        <v>2.7459525463571079</v>
      </c>
      <c r="Q171" t="str">
        <f t="shared" si="15"/>
        <v>Below</v>
      </c>
      <c r="R171" t="str">
        <f t="shared" si="16"/>
        <v>No</v>
      </c>
      <c r="S171">
        <f t="shared" si="17"/>
        <v>-2270858.3337711766</v>
      </c>
    </row>
    <row r="172" spans="1:19" x14ac:dyDescent="0.3">
      <c r="A172">
        <v>171</v>
      </c>
      <c r="B172">
        <v>3</v>
      </c>
      <c r="C172" t="s">
        <v>19</v>
      </c>
      <c r="D172" t="s">
        <v>20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18</v>
      </c>
      <c r="N172" s="2">
        <f t="shared" si="12"/>
        <v>137909.00985082326</v>
      </c>
      <c r="O172">
        <f t="shared" si="13"/>
        <v>237500</v>
      </c>
      <c r="P172" s="1">
        <f t="shared" si="14"/>
        <v>0.58066951516136112</v>
      </c>
      <c r="Q172" t="str">
        <f t="shared" si="15"/>
        <v>Above</v>
      </c>
      <c r="R172" t="str">
        <f t="shared" si="16"/>
        <v>Yes</v>
      </c>
      <c r="S172">
        <f t="shared" si="17"/>
        <v>-9358897.4185185526</v>
      </c>
    </row>
    <row r="173" spans="1:19" x14ac:dyDescent="0.3">
      <c r="A173">
        <v>172</v>
      </c>
      <c r="B173">
        <v>0</v>
      </c>
      <c r="C173" t="s">
        <v>19</v>
      </c>
      <c r="D173" t="s">
        <v>17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18</v>
      </c>
      <c r="N173" s="2">
        <f t="shared" si="12"/>
        <v>46409.96568270796</v>
      </c>
      <c r="O173">
        <f t="shared" si="13"/>
        <v>118750</v>
      </c>
      <c r="P173" s="1">
        <f t="shared" si="14"/>
        <v>0.39082076364385648</v>
      </c>
      <c r="Q173" t="str">
        <f t="shared" si="15"/>
        <v>Above</v>
      </c>
      <c r="R173" t="str">
        <f t="shared" si="16"/>
        <v>Yes</v>
      </c>
      <c r="S173">
        <f t="shared" si="17"/>
        <v>-5924552.5874649193</v>
      </c>
    </row>
    <row r="174" spans="1:19" x14ac:dyDescent="0.3">
      <c r="A174">
        <v>173</v>
      </c>
      <c r="B174">
        <v>3</v>
      </c>
      <c r="C174" t="s">
        <v>19</v>
      </c>
      <c r="D174" t="s">
        <v>20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18</v>
      </c>
      <c r="N174" s="2">
        <f t="shared" si="12"/>
        <v>111503.8869719182</v>
      </c>
      <c r="O174">
        <f t="shared" si="13"/>
        <v>225000</v>
      </c>
      <c r="P174" s="1">
        <f t="shared" si="14"/>
        <v>0.49557283098630311</v>
      </c>
      <c r="Q174" t="str">
        <f t="shared" si="15"/>
        <v>Above</v>
      </c>
      <c r="R174" t="str">
        <f t="shared" si="16"/>
        <v>Yes</v>
      </c>
      <c r="S174">
        <f t="shared" si="17"/>
        <v>-11908746.298608296</v>
      </c>
    </row>
    <row r="175" spans="1:19" x14ac:dyDescent="0.3">
      <c r="A175">
        <v>174</v>
      </c>
      <c r="B175">
        <v>2</v>
      </c>
      <c r="C175" t="s">
        <v>19</v>
      </c>
      <c r="D175" t="s">
        <v>20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21</v>
      </c>
      <c r="N175" s="2">
        <f t="shared" si="12"/>
        <v>458330.12820583052</v>
      </c>
      <c r="O175">
        <f t="shared" si="13"/>
        <v>462500</v>
      </c>
      <c r="P175" s="1">
        <f t="shared" si="14"/>
        <v>0.99098406098557956</v>
      </c>
      <c r="Q175" t="str">
        <f t="shared" si="15"/>
        <v>Below</v>
      </c>
      <c r="R175" t="str">
        <f t="shared" si="16"/>
        <v>Yes</v>
      </c>
      <c r="S175">
        <f t="shared" si="17"/>
        <v>-15799692.307759736</v>
      </c>
    </row>
    <row r="176" spans="1:19" x14ac:dyDescent="0.3">
      <c r="A176">
        <v>175</v>
      </c>
      <c r="B176">
        <v>4</v>
      </c>
      <c r="C176" t="s">
        <v>19</v>
      </c>
      <c r="D176" t="s">
        <v>20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21</v>
      </c>
      <c r="N176" s="2">
        <f t="shared" si="12"/>
        <v>232415.63238806301</v>
      </c>
      <c r="O176">
        <f t="shared" si="13"/>
        <v>412500</v>
      </c>
      <c r="P176" s="1">
        <f t="shared" si="14"/>
        <v>0.56343183609227399</v>
      </c>
      <c r="Q176" t="str">
        <f t="shared" si="15"/>
        <v>Below</v>
      </c>
      <c r="R176" t="str">
        <f t="shared" si="16"/>
        <v>Yes</v>
      </c>
      <c r="S176">
        <f t="shared" si="17"/>
        <v>-8011900.7092540525</v>
      </c>
    </row>
    <row r="177" spans="1:19" x14ac:dyDescent="0.3">
      <c r="A177">
        <v>176</v>
      </c>
      <c r="B177">
        <v>2</v>
      </c>
      <c r="C177" t="s">
        <v>16</v>
      </c>
      <c r="D177" t="s">
        <v>17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18</v>
      </c>
      <c r="N177" s="2">
        <f t="shared" si="12"/>
        <v>103616.02026430494</v>
      </c>
      <c r="O177">
        <f t="shared" si="13"/>
        <v>112500</v>
      </c>
      <c r="P177" s="1">
        <f t="shared" si="14"/>
        <v>0.9210312912382661</v>
      </c>
      <c r="Q177" t="str">
        <f t="shared" si="15"/>
        <v>Above</v>
      </c>
      <c r="R177" t="str">
        <f t="shared" si="16"/>
        <v>Yes</v>
      </c>
      <c r="S177">
        <f t="shared" si="17"/>
        <v>-2160353.4590299558</v>
      </c>
    </row>
    <row r="178" spans="1:19" x14ac:dyDescent="0.3">
      <c r="A178">
        <v>177</v>
      </c>
      <c r="B178">
        <v>4</v>
      </c>
      <c r="C178" t="s">
        <v>19</v>
      </c>
      <c r="D178" t="s">
        <v>17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18</v>
      </c>
      <c r="N178" s="2">
        <f t="shared" si="12"/>
        <v>357250.0064707041</v>
      </c>
      <c r="O178">
        <f t="shared" si="13"/>
        <v>575000</v>
      </c>
      <c r="P178" s="1">
        <f t="shared" si="14"/>
        <v>0.62130435907948545</v>
      </c>
      <c r="Q178" t="str">
        <f t="shared" si="15"/>
        <v>Above</v>
      </c>
      <c r="R178" t="str">
        <f t="shared" si="16"/>
        <v>Yes</v>
      </c>
      <c r="S178">
        <f t="shared" si="17"/>
        <v>-24244000.931781385</v>
      </c>
    </row>
    <row r="179" spans="1:19" x14ac:dyDescent="0.3">
      <c r="A179">
        <v>178</v>
      </c>
      <c r="B179">
        <v>5</v>
      </c>
      <c r="C179" t="s">
        <v>19</v>
      </c>
      <c r="D179" t="s">
        <v>20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21</v>
      </c>
      <c r="N179" s="2">
        <f t="shared" si="12"/>
        <v>139774.43626135259</v>
      </c>
      <c r="O179">
        <f t="shared" si="13"/>
        <v>150000</v>
      </c>
      <c r="P179" s="1">
        <f t="shared" si="14"/>
        <v>0.93182957507568387</v>
      </c>
      <c r="Q179" t="str">
        <f t="shared" si="15"/>
        <v>Below</v>
      </c>
      <c r="R179" t="str">
        <f t="shared" si="16"/>
        <v>Yes</v>
      </c>
      <c r="S179">
        <f t="shared" si="17"/>
        <v>-4818345.8810898494</v>
      </c>
    </row>
    <row r="180" spans="1:19" x14ac:dyDescent="0.3">
      <c r="A180">
        <v>179</v>
      </c>
      <c r="B180">
        <v>4</v>
      </c>
      <c r="C180" t="s">
        <v>19</v>
      </c>
      <c r="D180" t="s">
        <v>17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18</v>
      </c>
      <c r="N180" s="2">
        <f t="shared" si="12"/>
        <v>146444.45576475814</v>
      </c>
      <c r="O180">
        <f t="shared" si="13"/>
        <v>350000</v>
      </c>
      <c r="P180" s="1">
        <f t="shared" si="14"/>
        <v>0.4184127307564518</v>
      </c>
      <c r="Q180" t="str">
        <f t="shared" si="15"/>
        <v>Above</v>
      </c>
      <c r="R180" t="str">
        <f t="shared" si="16"/>
        <v>Yes</v>
      </c>
      <c r="S180">
        <f t="shared" si="17"/>
        <v>-21846669.383541957</v>
      </c>
    </row>
    <row r="181" spans="1:19" x14ac:dyDescent="0.3">
      <c r="A181">
        <v>180</v>
      </c>
      <c r="B181">
        <v>5</v>
      </c>
      <c r="C181" t="s">
        <v>16</v>
      </c>
      <c r="D181" t="s">
        <v>17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21</v>
      </c>
      <c r="N181" s="2">
        <f t="shared" si="12"/>
        <v>182565.26065966126</v>
      </c>
      <c r="O181">
        <f t="shared" si="13"/>
        <v>237500</v>
      </c>
      <c r="P181" s="1">
        <f t="shared" si="14"/>
        <v>0.76869583435646849</v>
      </c>
      <c r="Q181" t="str">
        <f t="shared" si="15"/>
        <v>Below</v>
      </c>
      <c r="R181" t="str">
        <f t="shared" si="16"/>
        <v>Yes</v>
      </c>
      <c r="S181">
        <f t="shared" si="17"/>
        <v>-12389397.534991222</v>
      </c>
    </row>
    <row r="182" spans="1:19" x14ac:dyDescent="0.3">
      <c r="A182">
        <v>181</v>
      </c>
      <c r="B182">
        <v>3</v>
      </c>
      <c r="C182" t="s">
        <v>19</v>
      </c>
      <c r="D182" t="s">
        <v>20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18</v>
      </c>
      <c r="N182" s="2">
        <f t="shared" si="12"/>
        <v>349948.4457983129</v>
      </c>
      <c r="O182">
        <f t="shared" si="13"/>
        <v>281250</v>
      </c>
      <c r="P182" s="1">
        <f t="shared" si="14"/>
        <v>1.2442611406162236</v>
      </c>
      <c r="Q182" t="str">
        <f t="shared" si="15"/>
        <v>Above</v>
      </c>
      <c r="R182" t="str">
        <f t="shared" si="16"/>
        <v>No</v>
      </c>
      <c r="S182">
        <f t="shared" si="17"/>
        <v>-7296288.0974785239</v>
      </c>
    </row>
    <row r="183" spans="1:19" x14ac:dyDescent="0.3">
      <c r="A183">
        <v>182</v>
      </c>
      <c r="B183">
        <v>0</v>
      </c>
      <c r="C183" t="s">
        <v>16</v>
      </c>
      <c r="D183" t="s">
        <v>20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18</v>
      </c>
      <c r="N183" s="2">
        <f t="shared" si="12"/>
        <v>25821.952772444212</v>
      </c>
      <c r="O183">
        <f t="shared" si="13"/>
        <v>56250</v>
      </c>
      <c r="P183" s="1">
        <f t="shared" si="14"/>
        <v>0.459056938176786</v>
      </c>
      <c r="Q183" t="str">
        <f t="shared" si="15"/>
        <v>Below</v>
      </c>
      <c r="R183" t="str">
        <f t="shared" si="16"/>
        <v>Yes</v>
      </c>
      <c r="S183">
        <f t="shared" si="17"/>
        <v>-2757814.9323092885</v>
      </c>
    </row>
    <row r="184" spans="1:19" x14ac:dyDescent="0.3">
      <c r="A184">
        <v>183</v>
      </c>
      <c r="B184">
        <v>0</v>
      </c>
      <c r="C184" t="s">
        <v>19</v>
      </c>
      <c r="D184" t="s">
        <v>17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18</v>
      </c>
      <c r="N184" s="2">
        <f t="shared" si="12"/>
        <v>160903.13011481284</v>
      </c>
      <c r="O184">
        <f t="shared" si="13"/>
        <v>175000</v>
      </c>
      <c r="P184" s="1">
        <f t="shared" si="14"/>
        <v>0.91944645779893053</v>
      </c>
      <c r="Q184" t="str">
        <f t="shared" si="15"/>
        <v>Above</v>
      </c>
      <c r="R184" t="str">
        <f t="shared" si="16"/>
        <v>Yes</v>
      </c>
      <c r="S184">
        <f t="shared" si="17"/>
        <v>-5546700.4910220336</v>
      </c>
    </row>
    <row r="185" spans="1:19" x14ac:dyDescent="0.3">
      <c r="A185">
        <v>184</v>
      </c>
      <c r="B185">
        <v>2</v>
      </c>
      <c r="C185" t="s">
        <v>19</v>
      </c>
      <c r="D185" t="s">
        <v>17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18</v>
      </c>
      <c r="N185" s="2">
        <f t="shared" si="12"/>
        <v>608311.59847753134</v>
      </c>
      <c r="O185">
        <f t="shared" si="13"/>
        <v>468750</v>
      </c>
      <c r="P185" s="1">
        <f t="shared" si="14"/>
        <v>1.2977314100854003</v>
      </c>
      <c r="Q185" t="str">
        <f t="shared" si="15"/>
        <v>Above</v>
      </c>
      <c r="R185" t="str">
        <f t="shared" si="16"/>
        <v>No</v>
      </c>
      <c r="S185">
        <f t="shared" si="17"/>
        <v>-6098956.7269215062</v>
      </c>
    </row>
    <row r="186" spans="1:19" x14ac:dyDescent="0.3">
      <c r="A186">
        <v>185</v>
      </c>
      <c r="B186">
        <v>4</v>
      </c>
      <c r="C186" t="s">
        <v>16</v>
      </c>
      <c r="D186" t="s">
        <v>17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18</v>
      </c>
      <c r="N186" s="2">
        <f t="shared" si="12"/>
        <v>38174.315328881181</v>
      </c>
      <c r="O186">
        <f t="shared" si="13"/>
        <v>87500</v>
      </c>
      <c r="P186" s="1">
        <f t="shared" si="14"/>
        <v>0.43627788947292778</v>
      </c>
      <c r="Q186" t="str">
        <f t="shared" si="15"/>
        <v>Below</v>
      </c>
      <c r="R186" t="str">
        <f t="shared" si="16"/>
        <v>Yes</v>
      </c>
      <c r="S186">
        <f t="shared" si="17"/>
        <v>-3313284.9752520388</v>
      </c>
    </row>
    <row r="187" spans="1:19" x14ac:dyDescent="0.3">
      <c r="A187">
        <v>186</v>
      </c>
      <c r="B187">
        <v>2</v>
      </c>
      <c r="C187" t="s">
        <v>16</v>
      </c>
      <c r="D187" t="s">
        <v>20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18</v>
      </c>
      <c r="N187" s="2">
        <f t="shared" si="12"/>
        <v>156383.33375882023</v>
      </c>
      <c r="O187">
        <f t="shared" si="13"/>
        <v>237500</v>
      </c>
      <c r="P187" s="1">
        <f t="shared" si="14"/>
        <v>0.658456142142401</v>
      </c>
      <c r="Q187" t="str">
        <f t="shared" si="15"/>
        <v>Above</v>
      </c>
      <c r="R187" t="str">
        <f t="shared" si="16"/>
        <v>Yes</v>
      </c>
      <c r="S187">
        <f t="shared" si="17"/>
        <v>-7866000.0510584265</v>
      </c>
    </row>
    <row r="188" spans="1:19" x14ac:dyDescent="0.3">
      <c r="A188">
        <v>187</v>
      </c>
      <c r="B188">
        <v>1</v>
      </c>
      <c r="C188" t="s">
        <v>19</v>
      </c>
      <c r="D188" t="s">
        <v>20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18</v>
      </c>
      <c r="N188" s="2">
        <f t="shared" si="12"/>
        <v>71735.474201293677</v>
      </c>
      <c r="O188">
        <f t="shared" si="13"/>
        <v>106250</v>
      </c>
      <c r="P188" s="1">
        <f t="shared" si="14"/>
        <v>0.67515740424746995</v>
      </c>
      <c r="Q188" t="str">
        <f t="shared" si="15"/>
        <v>Above</v>
      </c>
      <c r="R188" t="str">
        <f t="shared" si="16"/>
        <v>Yes</v>
      </c>
      <c r="S188">
        <f t="shared" si="17"/>
        <v>-3608256.9041552413</v>
      </c>
    </row>
    <row r="189" spans="1:19" x14ac:dyDescent="0.3">
      <c r="A189">
        <v>188</v>
      </c>
      <c r="B189">
        <v>3</v>
      </c>
      <c r="C189" t="s">
        <v>16</v>
      </c>
      <c r="D189" t="s">
        <v>20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18</v>
      </c>
      <c r="N189" s="2">
        <f t="shared" si="12"/>
        <v>594325.85208205087</v>
      </c>
      <c r="O189">
        <f t="shared" si="13"/>
        <v>562500</v>
      </c>
      <c r="P189" s="1">
        <f t="shared" si="14"/>
        <v>1.0565792925903126</v>
      </c>
      <c r="Q189" t="str">
        <f t="shared" si="15"/>
        <v>Below</v>
      </c>
      <c r="R189" t="str">
        <f t="shared" si="16"/>
        <v>No</v>
      </c>
      <c r="S189">
        <f t="shared" si="17"/>
        <v>-12391461.349907666</v>
      </c>
    </row>
    <row r="190" spans="1:19" x14ac:dyDescent="0.3">
      <c r="A190">
        <v>189</v>
      </c>
      <c r="B190">
        <v>5</v>
      </c>
      <c r="C190" t="s">
        <v>19</v>
      </c>
      <c r="D190" t="s">
        <v>20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18</v>
      </c>
      <c r="N190" s="2">
        <f t="shared" si="12"/>
        <v>455519.48531288764</v>
      </c>
      <c r="O190">
        <f t="shared" si="13"/>
        <v>456250</v>
      </c>
      <c r="P190" s="1">
        <f t="shared" si="14"/>
        <v>0.99839887191865784</v>
      </c>
      <c r="Q190" t="str">
        <f t="shared" si="15"/>
        <v>Below</v>
      </c>
      <c r="R190" t="str">
        <f t="shared" si="16"/>
        <v>Yes</v>
      </c>
      <c r="S190">
        <f t="shared" si="17"/>
        <v>-9497402.9425279088</v>
      </c>
    </row>
    <row r="191" spans="1:19" x14ac:dyDescent="0.3">
      <c r="A191">
        <v>190</v>
      </c>
      <c r="B191">
        <v>1</v>
      </c>
      <c r="C191" t="s">
        <v>19</v>
      </c>
      <c r="D191" t="s">
        <v>17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21</v>
      </c>
      <c r="N191" s="2">
        <f t="shared" si="12"/>
        <v>224126.17573600431</v>
      </c>
      <c r="O191">
        <f t="shared" si="13"/>
        <v>462500</v>
      </c>
      <c r="P191" s="1">
        <f t="shared" si="14"/>
        <v>0.48459713672649579</v>
      </c>
      <c r="Q191" t="str">
        <f t="shared" si="15"/>
        <v>Below</v>
      </c>
      <c r="R191" t="str">
        <f t="shared" si="16"/>
        <v>Yes</v>
      </c>
      <c r="S191">
        <f t="shared" si="17"/>
        <v>-28611253.958976932</v>
      </c>
    </row>
    <row r="192" spans="1:19" x14ac:dyDescent="0.3">
      <c r="A192">
        <v>191</v>
      </c>
      <c r="B192">
        <v>1</v>
      </c>
      <c r="C192" t="s">
        <v>19</v>
      </c>
      <c r="D192" t="s">
        <v>17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21</v>
      </c>
      <c r="N192" s="2">
        <f t="shared" si="12"/>
        <v>330990.48553769401</v>
      </c>
      <c r="O192">
        <f t="shared" si="13"/>
        <v>562500</v>
      </c>
      <c r="P192" s="1">
        <f t="shared" si="14"/>
        <v>0.5884275298447893</v>
      </c>
      <c r="Q192" t="str">
        <f t="shared" si="15"/>
        <v>Below</v>
      </c>
      <c r="R192" t="str">
        <f t="shared" si="16"/>
        <v>Yes</v>
      </c>
      <c r="S192">
        <f t="shared" si="17"/>
        <v>-35350173.223237246</v>
      </c>
    </row>
    <row r="193" spans="1:19" x14ac:dyDescent="0.3">
      <c r="A193">
        <v>192</v>
      </c>
      <c r="B193">
        <v>0</v>
      </c>
      <c r="C193" t="s">
        <v>19</v>
      </c>
      <c r="D193" t="s">
        <v>17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18</v>
      </c>
      <c r="N193" s="2">
        <f t="shared" si="12"/>
        <v>305977.56945122057</v>
      </c>
      <c r="O193">
        <f t="shared" si="13"/>
        <v>187500</v>
      </c>
      <c r="P193" s="1">
        <f t="shared" si="14"/>
        <v>1.6318803704065097</v>
      </c>
      <c r="Q193" t="str">
        <f t="shared" si="15"/>
        <v>Below</v>
      </c>
      <c r="R193" t="str">
        <f t="shared" si="16"/>
        <v>No</v>
      </c>
      <c r="S193">
        <f t="shared" si="17"/>
        <v>-843461.66682929453</v>
      </c>
    </row>
    <row r="194" spans="1:19" x14ac:dyDescent="0.3">
      <c r="A194">
        <v>193</v>
      </c>
      <c r="B194">
        <v>1</v>
      </c>
      <c r="C194" t="s">
        <v>16</v>
      </c>
      <c r="D194" t="s">
        <v>17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18</v>
      </c>
      <c r="N194" s="2">
        <f t="shared" si="12"/>
        <v>47133.240134642154</v>
      </c>
      <c r="O194">
        <f t="shared" si="13"/>
        <v>50000</v>
      </c>
      <c r="P194" s="1">
        <f t="shared" si="14"/>
        <v>0.94266480269284303</v>
      </c>
      <c r="Q194" t="str">
        <f t="shared" si="15"/>
        <v>Below</v>
      </c>
      <c r="R194" t="str">
        <f t="shared" si="16"/>
        <v>Yes</v>
      </c>
      <c r="S194">
        <f t="shared" si="17"/>
        <v>-1624791.0529256463</v>
      </c>
    </row>
    <row r="195" spans="1:19" x14ac:dyDescent="0.3">
      <c r="A195">
        <v>194</v>
      </c>
      <c r="B195">
        <v>2</v>
      </c>
      <c r="C195" t="s">
        <v>16</v>
      </c>
      <c r="D195" t="s">
        <v>17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18</v>
      </c>
      <c r="N195" s="2">
        <f t="shared" ref="N195:N258" si="18">PMT(1%,G195*12,-F195)</f>
        <v>621369.83334709413</v>
      </c>
      <c r="O195">
        <f t="shared" ref="O195:O258" si="19">(E195*0.75)/12</f>
        <v>300000</v>
      </c>
      <c r="P195" s="1">
        <f t="shared" ref="P195:P258" si="20">N195/O195</f>
        <v>2.071232777823647</v>
      </c>
      <c r="Q195" t="str">
        <f t="shared" ref="Q195:Q258" si="21">IF(H195&gt;700,"Above","Below")</f>
        <v>Below</v>
      </c>
      <c r="R195" t="str">
        <f t="shared" ref="R195:R258" si="22">IF(O195&gt;=N195,"Yes","No")</f>
        <v>No</v>
      </c>
      <c r="S195">
        <f t="shared" ref="S195:S258" si="23">CUMIPMT(1%,G195*12,F195,1,G195*12,0)</f>
        <v>-1712876.0003302582</v>
      </c>
    </row>
    <row r="196" spans="1:19" x14ac:dyDescent="0.3">
      <c r="A196">
        <v>195</v>
      </c>
      <c r="B196">
        <v>5</v>
      </c>
      <c r="C196" t="s">
        <v>19</v>
      </c>
      <c r="D196" t="s">
        <v>17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18</v>
      </c>
      <c r="N196" s="2">
        <f t="shared" si="18"/>
        <v>297426.99809101771</v>
      </c>
      <c r="O196">
        <f t="shared" si="19"/>
        <v>400000</v>
      </c>
      <c r="P196" s="1">
        <f t="shared" si="20"/>
        <v>0.74356749522754428</v>
      </c>
      <c r="Q196" t="str">
        <f t="shared" si="21"/>
        <v>Below</v>
      </c>
      <c r="R196" t="str">
        <f t="shared" si="22"/>
        <v>Yes</v>
      </c>
      <c r="S196">
        <f t="shared" si="23"/>
        <v>-10252991.8167377</v>
      </c>
    </row>
    <row r="197" spans="1:19" x14ac:dyDescent="0.3">
      <c r="A197">
        <v>196</v>
      </c>
      <c r="B197">
        <v>3</v>
      </c>
      <c r="C197" t="s">
        <v>16</v>
      </c>
      <c r="D197" t="s">
        <v>17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21</v>
      </c>
      <c r="N197" s="2">
        <f t="shared" si="18"/>
        <v>355936.58732926764</v>
      </c>
      <c r="O197">
        <f t="shared" si="19"/>
        <v>575000</v>
      </c>
      <c r="P197" s="1">
        <f t="shared" si="20"/>
        <v>0.61902015187698722</v>
      </c>
      <c r="Q197" t="str">
        <f t="shared" si="21"/>
        <v>Below</v>
      </c>
      <c r="R197" t="str">
        <f t="shared" si="22"/>
        <v>Yes</v>
      </c>
      <c r="S197">
        <f t="shared" si="23"/>
        <v>-24154868.575414538</v>
      </c>
    </row>
    <row r="198" spans="1:19" x14ac:dyDescent="0.3">
      <c r="A198">
        <v>197</v>
      </c>
      <c r="B198">
        <v>4</v>
      </c>
      <c r="C198" t="s">
        <v>19</v>
      </c>
      <c r="D198" t="s">
        <v>20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18</v>
      </c>
      <c r="N198" s="2">
        <f t="shared" si="18"/>
        <v>70610.208334897048</v>
      </c>
      <c r="O198">
        <f t="shared" si="19"/>
        <v>25000</v>
      </c>
      <c r="P198" s="1">
        <f t="shared" si="20"/>
        <v>2.824408333395882</v>
      </c>
      <c r="Q198" t="str">
        <f t="shared" si="21"/>
        <v>Below</v>
      </c>
      <c r="R198" t="str">
        <f t="shared" si="22"/>
        <v>No</v>
      </c>
      <c r="S198">
        <f t="shared" si="23"/>
        <v>-194645.00003752927</v>
      </c>
    </row>
    <row r="199" spans="1:19" x14ac:dyDescent="0.3">
      <c r="A199">
        <v>198</v>
      </c>
      <c r="B199">
        <v>2</v>
      </c>
      <c r="C199" t="s">
        <v>19</v>
      </c>
      <c r="D199" t="s">
        <v>17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18</v>
      </c>
      <c r="N199" s="2">
        <f t="shared" si="18"/>
        <v>67917.022950304323</v>
      </c>
      <c r="O199">
        <f t="shared" si="19"/>
        <v>175000</v>
      </c>
      <c r="P199" s="1">
        <f t="shared" si="20"/>
        <v>0.38809727400173899</v>
      </c>
      <c r="Q199" t="str">
        <f t="shared" si="21"/>
        <v>Above</v>
      </c>
      <c r="R199" t="str">
        <f t="shared" si="22"/>
        <v>Yes</v>
      </c>
      <c r="S199">
        <f t="shared" si="23"/>
        <v>-8670076.9572657347</v>
      </c>
    </row>
    <row r="200" spans="1:19" x14ac:dyDescent="0.3">
      <c r="A200">
        <v>199</v>
      </c>
      <c r="B200">
        <v>4</v>
      </c>
      <c r="C200" t="s">
        <v>19</v>
      </c>
      <c r="D200" t="s">
        <v>20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21</v>
      </c>
      <c r="N200" s="2">
        <f t="shared" si="18"/>
        <v>318213.89260161726</v>
      </c>
      <c r="O200">
        <f t="shared" si="19"/>
        <v>531250</v>
      </c>
      <c r="P200" s="1">
        <f t="shared" si="20"/>
        <v>0.5989908566618678</v>
      </c>
      <c r="Q200" t="str">
        <f t="shared" si="21"/>
        <v>Below</v>
      </c>
      <c r="R200" t="str">
        <f t="shared" si="22"/>
        <v>Yes</v>
      </c>
      <c r="S200">
        <f t="shared" si="23"/>
        <v>-47471334.224388137</v>
      </c>
    </row>
    <row r="201" spans="1:19" x14ac:dyDescent="0.3">
      <c r="A201">
        <v>200</v>
      </c>
      <c r="B201">
        <v>3</v>
      </c>
      <c r="C201" t="s">
        <v>16</v>
      </c>
      <c r="D201" t="s">
        <v>20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21</v>
      </c>
      <c r="N201" s="2">
        <f t="shared" si="18"/>
        <v>235292.3553802433</v>
      </c>
      <c r="O201">
        <f t="shared" si="19"/>
        <v>293750</v>
      </c>
      <c r="P201" s="1">
        <f t="shared" si="20"/>
        <v>0.80099525235827507</v>
      </c>
      <c r="Q201" t="str">
        <f t="shared" si="21"/>
        <v>Below</v>
      </c>
      <c r="R201" t="str">
        <f t="shared" si="22"/>
        <v>Yes</v>
      </c>
      <c r="S201">
        <f t="shared" si="23"/>
        <v>-11835082.645629195</v>
      </c>
    </row>
    <row r="202" spans="1:19" x14ac:dyDescent="0.3">
      <c r="A202">
        <v>201</v>
      </c>
      <c r="B202">
        <v>4</v>
      </c>
      <c r="C202" t="s">
        <v>19</v>
      </c>
      <c r="D202" t="s">
        <v>20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21</v>
      </c>
      <c r="N202" s="2">
        <f t="shared" si="18"/>
        <v>233430.26031675731</v>
      </c>
      <c r="O202">
        <f t="shared" si="19"/>
        <v>612500</v>
      </c>
      <c r="P202" s="1">
        <f t="shared" si="20"/>
        <v>0.38111062908858334</v>
      </c>
      <c r="Q202" t="str">
        <f t="shared" si="21"/>
        <v>Below</v>
      </c>
      <c r="R202" t="str">
        <f t="shared" si="22"/>
        <v>Yes</v>
      </c>
      <c r="S202">
        <f t="shared" si="23"/>
        <v>-34823262.476021752</v>
      </c>
    </row>
    <row r="203" spans="1:19" x14ac:dyDescent="0.3">
      <c r="A203">
        <v>202</v>
      </c>
      <c r="B203">
        <v>2</v>
      </c>
      <c r="C203" t="s">
        <v>19</v>
      </c>
      <c r="D203" t="s">
        <v>20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21</v>
      </c>
      <c r="N203" s="2">
        <f t="shared" si="18"/>
        <v>104461.53621579705</v>
      </c>
      <c r="O203">
        <f t="shared" si="19"/>
        <v>237500</v>
      </c>
      <c r="P203" s="1">
        <f t="shared" si="20"/>
        <v>0.43983804722440867</v>
      </c>
      <c r="Q203" t="str">
        <f t="shared" si="21"/>
        <v>Below</v>
      </c>
      <c r="R203" t="str">
        <f t="shared" si="22"/>
        <v>Yes</v>
      </c>
      <c r="S203">
        <f t="shared" si="23"/>
        <v>-11156614.953433031</v>
      </c>
    </row>
    <row r="204" spans="1:19" x14ac:dyDescent="0.3">
      <c r="A204">
        <v>203</v>
      </c>
      <c r="B204">
        <v>2</v>
      </c>
      <c r="C204" t="s">
        <v>16</v>
      </c>
      <c r="D204" t="s">
        <v>17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18</v>
      </c>
      <c r="N204" s="2">
        <f t="shared" si="18"/>
        <v>70610.208334897048</v>
      </c>
      <c r="O204">
        <f t="shared" si="19"/>
        <v>31250</v>
      </c>
      <c r="P204" s="1">
        <f t="shared" si="20"/>
        <v>2.2595266667167055</v>
      </c>
      <c r="Q204" t="str">
        <f t="shared" si="21"/>
        <v>Above</v>
      </c>
      <c r="R204" t="str">
        <f t="shared" si="22"/>
        <v>No</v>
      </c>
      <c r="S204">
        <f t="shared" si="23"/>
        <v>-194645.00003752927</v>
      </c>
    </row>
    <row r="205" spans="1:19" x14ac:dyDescent="0.3">
      <c r="A205">
        <v>204</v>
      </c>
      <c r="B205">
        <v>2</v>
      </c>
      <c r="C205" t="s">
        <v>16</v>
      </c>
      <c r="D205" t="s">
        <v>20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21</v>
      </c>
      <c r="N205" s="2">
        <f t="shared" si="18"/>
        <v>304983.00304210506</v>
      </c>
      <c r="O205">
        <f t="shared" si="19"/>
        <v>431250</v>
      </c>
      <c r="P205" s="1">
        <f t="shared" si="20"/>
        <v>0.70720696357589574</v>
      </c>
      <c r="Q205" t="str">
        <f t="shared" si="21"/>
        <v>Below</v>
      </c>
      <c r="R205" t="str">
        <f t="shared" si="22"/>
        <v>Yes</v>
      </c>
      <c r="S205">
        <f t="shared" si="23"/>
        <v>-6358776.2190315649</v>
      </c>
    </row>
    <row r="206" spans="1:19" x14ac:dyDescent="0.3">
      <c r="A206">
        <v>205</v>
      </c>
      <c r="B206">
        <v>4</v>
      </c>
      <c r="C206" t="s">
        <v>19</v>
      </c>
      <c r="D206" t="s">
        <v>20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18</v>
      </c>
      <c r="N206" s="2">
        <f t="shared" si="18"/>
        <v>395339.16157236003</v>
      </c>
      <c r="O206">
        <f t="shared" si="19"/>
        <v>600000</v>
      </c>
      <c r="P206" s="1">
        <f t="shared" si="20"/>
        <v>0.65889860262060007</v>
      </c>
      <c r="Q206" t="str">
        <f t="shared" si="21"/>
        <v>Above</v>
      </c>
      <c r="R206" t="str">
        <f t="shared" si="22"/>
        <v>Yes</v>
      </c>
      <c r="S206">
        <f t="shared" si="23"/>
        <v>-26828839.266419843</v>
      </c>
    </row>
    <row r="207" spans="1:19" x14ac:dyDescent="0.3">
      <c r="A207">
        <v>206</v>
      </c>
      <c r="B207">
        <v>3</v>
      </c>
      <c r="C207" t="s">
        <v>19</v>
      </c>
      <c r="D207" t="s">
        <v>17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18</v>
      </c>
      <c r="N207" s="2">
        <f t="shared" si="18"/>
        <v>73576.774862829698</v>
      </c>
      <c r="O207">
        <f t="shared" si="19"/>
        <v>181250</v>
      </c>
      <c r="P207" s="1">
        <f t="shared" si="20"/>
        <v>0.40594082682940524</v>
      </c>
      <c r="Q207" t="str">
        <f t="shared" si="21"/>
        <v>Above</v>
      </c>
      <c r="R207" t="str">
        <f t="shared" si="22"/>
        <v>Yes</v>
      </c>
      <c r="S207">
        <f t="shared" si="23"/>
        <v>-9392583.370371215</v>
      </c>
    </row>
    <row r="208" spans="1:19" x14ac:dyDescent="0.3">
      <c r="A208">
        <v>207</v>
      </c>
      <c r="B208">
        <v>2</v>
      </c>
      <c r="C208" t="s">
        <v>16</v>
      </c>
      <c r="D208" t="s">
        <v>17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18</v>
      </c>
      <c r="N208" s="2">
        <f t="shared" si="18"/>
        <v>274504.60056021006</v>
      </c>
      <c r="O208">
        <f t="shared" si="19"/>
        <v>612500</v>
      </c>
      <c r="P208" s="1">
        <f t="shared" si="20"/>
        <v>0.44817077642483277</v>
      </c>
      <c r="Q208" t="str">
        <f t="shared" si="21"/>
        <v>Above</v>
      </c>
      <c r="R208" t="str">
        <f t="shared" si="22"/>
        <v>Yes</v>
      </c>
      <c r="S208">
        <f t="shared" si="23"/>
        <v>-18628662.480670255</v>
      </c>
    </row>
    <row r="209" spans="1:19" x14ac:dyDescent="0.3">
      <c r="A209">
        <v>208</v>
      </c>
      <c r="B209">
        <v>0</v>
      </c>
      <c r="C209" t="s">
        <v>16</v>
      </c>
      <c r="D209" t="s">
        <v>17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18</v>
      </c>
      <c r="N209" s="2">
        <f t="shared" si="18"/>
        <v>174320.35890578109</v>
      </c>
      <c r="O209">
        <f t="shared" si="19"/>
        <v>443750</v>
      </c>
      <c r="P209" s="1">
        <f t="shared" si="20"/>
        <v>0.39283461161866162</v>
      </c>
      <c r="Q209" t="str">
        <f t="shared" si="21"/>
        <v>Above</v>
      </c>
      <c r="R209" t="str">
        <f t="shared" si="22"/>
        <v>Yes</v>
      </c>
      <c r="S209">
        <f t="shared" si="23"/>
        <v>-22253197.523648717</v>
      </c>
    </row>
    <row r="210" spans="1:19" x14ac:dyDescent="0.3">
      <c r="A210">
        <v>209</v>
      </c>
      <c r="B210">
        <v>1</v>
      </c>
      <c r="C210" t="s">
        <v>19</v>
      </c>
      <c r="D210" t="s">
        <v>20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21</v>
      </c>
      <c r="N210" s="2">
        <f t="shared" si="18"/>
        <v>274029.51144894189</v>
      </c>
      <c r="O210">
        <f t="shared" si="19"/>
        <v>481250</v>
      </c>
      <c r="P210" s="1">
        <f t="shared" si="20"/>
        <v>0.56941197184195713</v>
      </c>
      <c r="Q210" t="str">
        <f t="shared" si="21"/>
        <v>Below</v>
      </c>
      <c r="R210" t="str">
        <f t="shared" si="22"/>
        <v>Yes</v>
      </c>
      <c r="S210">
        <f t="shared" si="23"/>
        <v>-13783541.373873025</v>
      </c>
    </row>
    <row r="211" spans="1:19" x14ac:dyDescent="0.3">
      <c r="A211">
        <v>210</v>
      </c>
      <c r="B211">
        <v>3</v>
      </c>
      <c r="C211" t="s">
        <v>16</v>
      </c>
      <c r="D211" t="s">
        <v>17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18</v>
      </c>
      <c r="N211" s="2">
        <f t="shared" si="18"/>
        <v>155342.45833677353</v>
      </c>
      <c r="O211">
        <f t="shared" si="19"/>
        <v>87500</v>
      </c>
      <c r="P211" s="1">
        <f t="shared" si="20"/>
        <v>1.7753423809916975</v>
      </c>
      <c r="Q211" t="str">
        <f t="shared" si="21"/>
        <v>Below</v>
      </c>
      <c r="R211" t="str">
        <f t="shared" si="22"/>
        <v>No</v>
      </c>
      <c r="S211">
        <f t="shared" si="23"/>
        <v>-428219.00008256454</v>
      </c>
    </row>
    <row r="212" spans="1:19" x14ac:dyDescent="0.3">
      <c r="A212">
        <v>211</v>
      </c>
      <c r="B212">
        <v>3</v>
      </c>
      <c r="C212" t="s">
        <v>16</v>
      </c>
      <c r="D212" t="s">
        <v>17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18</v>
      </c>
      <c r="N212" s="2">
        <f t="shared" si="18"/>
        <v>748468.2083499087</v>
      </c>
      <c r="O212">
        <f t="shared" si="19"/>
        <v>487500</v>
      </c>
      <c r="P212" s="1">
        <f t="shared" si="20"/>
        <v>1.5353194017434024</v>
      </c>
      <c r="Q212" t="str">
        <f t="shared" si="21"/>
        <v>Below</v>
      </c>
      <c r="R212" t="str">
        <f t="shared" si="22"/>
        <v>No</v>
      </c>
      <c r="S212">
        <f t="shared" si="23"/>
        <v>-2063237.0003978088</v>
      </c>
    </row>
    <row r="213" spans="1:19" x14ac:dyDescent="0.3">
      <c r="A213">
        <v>212</v>
      </c>
      <c r="B213">
        <v>5</v>
      </c>
      <c r="C213" t="s">
        <v>19</v>
      </c>
      <c r="D213" t="s">
        <v>20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21</v>
      </c>
      <c r="N213" s="2">
        <f t="shared" si="18"/>
        <v>67917.022950304323</v>
      </c>
      <c r="O213">
        <f t="shared" si="19"/>
        <v>106250</v>
      </c>
      <c r="P213" s="1">
        <f t="shared" si="20"/>
        <v>0.63921903953227599</v>
      </c>
      <c r="Q213" t="str">
        <f t="shared" si="21"/>
        <v>Below</v>
      </c>
      <c r="R213" t="str">
        <f t="shared" si="22"/>
        <v>Yes</v>
      </c>
      <c r="S213">
        <f t="shared" si="23"/>
        <v>-8670076.9572657347</v>
      </c>
    </row>
    <row r="214" spans="1:19" x14ac:dyDescent="0.3">
      <c r="A214">
        <v>213</v>
      </c>
      <c r="B214">
        <v>2</v>
      </c>
      <c r="C214" t="s">
        <v>19</v>
      </c>
      <c r="D214" t="s">
        <v>17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21</v>
      </c>
      <c r="N214" s="2">
        <f t="shared" si="18"/>
        <v>370147.7750791586</v>
      </c>
      <c r="O214">
        <f t="shared" si="19"/>
        <v>531250</v>
      </c>
      <c r="P214" s="1">
        <f t="shared" si="20"/>
        <v>0.69674875309018092</v>
      </c>
      <c r="Q214" t="str">
        <f t="shared" si="21"/>
        <v>Below</v>
      </c>
      <c r="R214" t="str">
        <f t="shared" si="22"/>
        <v>Yes</v>
      </c>
      <c r="S214">
        <f t="shared" si="23"/>
        <v>-47251919.417098254</v>
      </c>
    </row>
    <row r="215" spans="1:19" x14ac:dyDescent="0.3">
      <c r="A215">
        <v>214</v>
      </c>
      <c r="B215">
        <v>5</v>
      </c>
      <c r="C215" t="s">
        <v>19</v>
      </c>
      <c r="D215" t="s">
        <v>17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18</v>
      </c>
      <c r="N215" s="2">
        <f t="shared" si="18"/>
        <v>82581.460017720747</v>
      </c>
      <c r="O215">
        <f t="shared" si="19"/>
        <v>118750</v>
      </c>
      <c r="P215" s="1">
        <f t="shared" si="20"/>
        <v>0.69542282120185894</v>
      </c>
      <c r="Q215" t="str">
        <f t="shared" si="21"/>
        <v>Above</v>
      </c>
      <c r="R215" t="str">
        <f t="shared" si="22"/>
        <v>Yes</v>
      </c>
      <c r="S215">
        <f t="shared" si="23"/>
        <v>-12319550.40425298</v>
      </c>
    </row>
    <row r="216" spans="1:19" x14ac:dyDescent="0.3">
      <c r="A216">
        <v>215</v>
      </c>
      <c r="B216">
        <v>2</v>
      </c>
      <c r="C216" t="s">
        <v>19</v>
      </c>
      <c r="D216" t="s">
        <v>20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18</v>
      </c>
      <c r="N216" s="2">
        <f t="shared" si="18"/>
        <v>218075.8415719328</v>
      </c>
      <c r="O216">
        <f t="shared" si="19"/>
        <v>418750</v>
      </c>
      <c r="P216" s="1">
        <f t="shared" si="20"/>
        <v>0.52077812912700372</v>
      </c>
      <c r="Q216" t="str">
        <f t="shared" si="21"/>
        <v>Below</v>
      </c>
      <c r="R216" t="str">
        <f t="shared" si="22"/>
        <v>Yes</v>
      </c>
      <c r="S216">
        <f t="shared" si="23"/>
        <v>-10969100.988631936</v>
      </c>
    </row>
    <row r="217" spans="1:19" x14ac:dyDescent="0.3">
      <c r="A217">
        <v>216</v>
      </c>
      <c r="B217">
        <v>3</v>
      </c>
      <c r="C217" t="s">
        <v>16</v>
      </c>
      <c r="D217" t="s">
        <v>20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18</v>
      </c>
      <c r="N217" s="2">
        <f t="shared" si="18"/>
        <v>431874.90108361538</v>
      </c>
      <c r="O217">
        <f t="shared" si="19"/>
        <v>431250</v>
      </c>
      <c r="P217" s="1">
        <f t="shared" si="20"/>
        <v>1.0014490459909922</v>
      </c>
      <c r="Q217" t="str">
        <f t="shared" si="21"/>
        <v>Above</v>
      </c>
      <c r="R217" t="str">
        <f t="shared" si="22"/>
        <v>No</v>
      </c>
      <c r="S217">
        <f t="shared" si="23"/>
        <v>-4329995.2520135399</v>
      </c>
    </row>
    <row r="218" spans="1:19" x14ac:dyDescent="0.3">
      <c r="A218">
        <v>217</v>
      </c>
      <c r="B218">
        <v>2</v>
      </c>
      <c r="C218" t="s">
        <v>16</v>
      </c>
      <c r="D218" t="s">
        <v>17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18</v>
      </c>
      <c r="N218" s="2">
        <f t="shared" si="18"/>
        <v>205403.9163690366</v>
      </c>
      <c r="O218">
        <f t="shared" si="19"/>
        <v>162500</v>
      </c>
      <c r="P218" s="1">
        <f t="shared" si="20"/>
        <v>1.2640241007325328</v>
      </c>
      <c r="Q218" t="str">
        <f t="shared" si="21"/>
        <v>Above</v>
      </c>
      <c r="R218" t="str">
        <f t="shared" si="22"/>
        <v>No</v>
      </c>
      <c r="S218">
        <f t="shared" si="23"/>
        <v>-2059387.9857137576</v>
      </c>
    </row>
    <row r="219" spans="1:19" x14ac:dyDescent="0.3">
      <c r="A219">
        <v>218</v>
      </c>
      <c r="B219">
        <v>4</v>
      </c>
      <c r="C219" t="s">
        <v>16</v>
      </c>
      <c r="D219" t="s">
        <v>20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18</v>
      </c>
      <c r="N219" s="2">
        <f t="shared" si="18"/>
        <v>412509.06180694985</v>
      </c>
      <c r="O219">
        <f t="shared" si="19"/>
        <v>600000</v>
      </c>
      <c r="P219" s="1">
        <f t="shared" si="20"/>
        <v>0.68751510301158303</v>
      </c>
      <c r="Q219" t="str">
        <f t="shared" si="21"/>
        <v>Above</v>
      </c>
      <c r="R219" t="str">
        <f t="shared" si="22"/>
        <v>Yes</v>
      </c>
      <c r="S219">
        <f t="shared" si="23"/>
        <v>-8600652.4501003884</v>
      </c>
    </row>
    <row r="220" spans="1:19" x14ac:dyDescent="0.3">
      <c r="A220">
        <v>219</v>
      </c>
      <c r="B220">
        <v>1</v>
      </c>
      <c r="C220" t="s">
        <v>19</v>
      </c>
      <c r="D220" t="s">
        <v>20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18</v>
      </c>
      <c r="N220" s="2">
        <f t="shared" si="18"/>
        <v>800249.02779549989</v>
      </c>
      <c r="O220">
        <f t="shared" si="19"/>
        <v>425000</v>
      </c>
      <c r="P220" s="1">
        <f t="shared" si="20"/>
        <v>1.882938888930588</v>
      </c>
      <c r="Q220" t="str">
        <f t="shared" si="21"/>
        <v>Above</v>
      </c>
      <c r="R220" t="str">
        <f t="shared" si="22"/>
        <v>No</v>
      </c>
      <c r="S220">
        <f t="shared" si="23"/>
        <v>-2205976.6670919955</v>
      </c>
    </row>
    <row r="221" spans="1:19" x14ac:dyDescent="0.3">
      <c r="A221">
        <v>220</v>
      </c>
      <c r="B221">
        <v>0</v>
      </c>
      <c r="C221" t="s">
        <v>19</v>
      </c>
      <c r="D221" t="s">
        <v>17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21</v>
      </c>
      <c r="N221" s="2">
        <f t="shared" si="18"/>
        <v>220917.17528049916</v>
      </c>
      <c r="O221">
        <f t="shared" si="19"/>
        <v>200000</v>
      </c>
      <c r="P221" s="1">
        <f t="shared" si="20"/>
        <v>1.1045858764024958</v>
      </c>
      <c r="Q221" t="str">
        <f t="shared" si="21"/>
        <v>Below</v>
      </c>
      <c r="R221" t="str">
        <f t="shared" si="22"/>
        <v>No</v>
      </c>
      <c r="S221">
        <f t="shared" si="23"/>
        <v>-4606036.6201959401</v>
      </c>
    </row>
    <row r="222" spans="1:19" x14ac:dyDescent="0.3">
      <c r="A222">
        <v>221</v>
      </c>
      <c r="B222">
        <v>4</v>
      </c>
      <c r="C222" t="s">
        <v>19</v>
      </c>
      <c r="D222" t="s">
        <v>17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18</v>
      </c>
      <c r="N222" s="2">
        <f t="shared" si="18"/>
        <v>203322.00202807007</v>
      </c>
      <c r="O222">
        <f t="shared" si="19"/>
        <v>181250</v>
      </c>
      <c r="P222" s="1">
        <f t="shared" si="20"/>
        <v>1.1217765629134901</v>
      </c>
      <c r="Q222" t="str">
        <f t="shared" si="21"/>
        <v>Below</v>
      </c>
      <c r="R222" t="str">
        <f t="shared" si="22"/>
        <v>No</v>
      </c>
      <c r="S222">
        <f t="shared" si="23"/>
        <v>-4239184.1460210439</v>
      </c>
    </row>
    <row r="223" spans="1:19" x14ac:dyDescent="0.3">
      <c r="A223">
        <v>222</v>
      </c>
      <c r="B223">
        <v>3</v>
      </c>
      <c r="C223" t="s">
        <v>16</v>
      </c>
      <c r="D223" t="s">
        <v>20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18</v>
      </c>
      <c r="N223" s="2">
        <f t="shared" si="18"/>
        <v>239973.48109107529</v>
      </c>
      <c r="O223">
        <f t="shared" si="19"/>
        <v>493750</v>
      </c>
      <c r="P223" s="1">
        <f t="shared" si="20"/>
        <v>0.48602224018445628</v>
      </c>
      <c r="Q223" t="str">
        <f t="shared" si="21"/>
        <v>Below</v>
      </c>
      <c r="R223" t="str">
        <f t="shared" si="22"/>
        <v>Yes</v>
      </c>
      <c r="S223">
        <f t="shared" si="23"/>
        <v>-30634271.915672269</v>
      </c>
    </row>
    <row r="224" spans="1:19" x14ac:dyDescent="0.3">
      <c r="A224">
        <v>223</v>
      </c>
      <c r="B224">
        <v>4</v>
      </c>
      <c r="C224" t="s">
        <v>19</v>
      </c>
      <c r="D224" t="s">
        <v>20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21</v>
      </c>
      <c r="N224" s="2">
        <f t="shared" si="18"/>
        <v>162863.9735381151</v>
      </c>
      <c r="O224">
        <f t="shared" si="19"/>
        <v>243750</v>
      </c>
      <c r="P224" s="1">
        <f t="shared" si="20"/>
        <v>0.66815989143842092</v>
      </c>
      <c r="Q224" t="str">
        <f t="shared" si="21"/>
        <v>Below</v>
      </c>
      <c r="R224" t="str">
        <f t="shared" si="22"/>
        <v>Yes</v>
      </c>
      <c r="S224">
        <f t="shared" si="23"/>
        <v>-11052412.189488577</v>
      </c>
    </row>
    <row r="225" spans="1:19" x14ac:dyDescent="0.3">
      <c r="A225">
        <v>224</v>
      </c>
      <c r="B225">
        <v>4</v>
      </c>
      <c r="C225" t="s">
        <v>16</v>
      </c>
      <c r="D225" t="s">
        <v>20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21</v>
      </c>
      <c r="N225" s="2">
        <f t="shared" si="18"/>
        <v>517808.19445591175</v>
      </c>
      <c r="O225">
        <f t="shared" si="19"/>
        <v>287500</v>
      </c>
      <c r="P225" s="1">
        <f t="shared" si="20"/>
        <v>1.8010719807162148</v>
      </c>
      <c r="Q225" t="str">
        <f t="shared" si="21"/>
        <v>Below</v>
      </c>
      <c r="R225" t="str">
        <f t="shared" si="22"/>
        <v>No</v>
      </c>
      <c r="S225">
        <f t="shared" si="23"/>
        <v>-1427396.6669418812</v>
      </c>
    </row>
    <row r="226" spans="1:19" x14ac:dyDescent="0.3">
      <c r="A226">
        <v>225</v>
      </c>
      <c r="B226">
        <v>3</v>
      </c>
      <c r="C226" t="s">
        <v>19</v>
      </c>
      <c r="D226" t="s">
        <v>20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18</v>
      </c>
      <c r="N226" s="2">
        <f t="shared" si="18"/>
        <v>27629.830423755746</v>
      </c>
      <c r="O226">
        <f t="shared" si="19"/>
        <v>43750</v>
      </c>
      <c r="P226" s="1">
        <f t="shared" si="20"/>
        <v>0.63153898111441709</v>
      </c>
      <c r="Q226" t="str">
        <f t="shared" si="21"/>
        <v>Above</v>
      </c>
      <c r="R226" t="str">
        <f t="shared" si="22"/>
        <v>Yes</v>
      </c>
      <c r="S226">
        <f t="shared" si="23"/>
        <v>-952463.7206805516</v>
      </c>
    </row>
    <row r="227" spans="1:19" x14ac:dyDescent="0.3">
      <c r="A227">
        <v>226</v>
      </c>
      <c r="B227">
        <v>0</v>
      </c>
      <c r="C227" t="s">
        <v>19</v>
      </c>
      <c r="D227" t="s">
        <v>17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21</v>
      </c>
      <c r="N227" s="2">
        <f t="shared" si="18"/>
        <v>171769.43683685915</v>
      </c>
      <c r="O227">
        <f t="shared" si="19"/>
        <v>325000</v>
      </c>
      <c r="P227" s="1">
        <f t="shared" si="20"/>
        <v>0.52852134411341278</v>
      </c>
      <c r="Q227" t="str">
        <f t="shared" si="21"/>
        <v>Below</v>
      </c>
      <c r="R227" t="str">
        <f t="shared" si="22"/>
        <v>Yes</v>
      </c>
      <c r="S227">
        <f t="shared" si="23"/>
        <v>-25624664.840846196</v>
      </c>
    </row>
    <row r="228" spans="1:19" x14ac:dyDescent="0.3">
      <c r="A228">
        <v>227</v>
      </c>
      <c r="B228">
        <v>3</v>
      </c>
      <c r="C228" t="s">
        <v>19</v>
      </c>
      <c r="D228" t="s">
        <v>20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18</v>
      </c>
      <c r="N228" s="2">
        <f t="shared" si="18"/>
        <v>295550.15370932996</v>
      </c>
      <c r="O228">
        <f t="shared" si="19"/>
        <v>368750</v>
      </c>
      <c r="P228" s="1">
        <f t="shared" si="20"/>
        <v>0.80149194226258968</v>
      </c>
      <c r="Q228" t="str">
        <f t="shared" si="21"/>
        <v>Above</v>
      </c>
      <c r="R228" t="str">
        <f t="shared" si="22"/>
        <v>Yes</v>
      </c>
      <c r="S228">
        <f t="shared" si="23"/>
        <v>-14866018.445119597</v>
      </c>
    </row>
    <row r="229" spans="1:19" x14ac:dyDescent="0.3">
      <c r="A229">
        <v>228</v>
      </c>
      <c r="B229">
        <v>4</v>
      </c>
      <c r="C229" t="s">
        <v>16</v>
      </c>
      <c r="D229" t="s">
        <v>17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18</v>
      </c>
      <c r="N229" s="2">
        <f t="shared" si="18"/>
        <v>502976.25674982037</v>
      </c>
      <c r="O229">
        <f t="shared" si="19"/>
        <v>450000</v>
      </c>
      <c r="P229" s="1">
        <f t="shared" si="20"/>
        <v>1.1177250149996008</v>
      </c>
      <c r="Q229" t="str">
        <f t="shared" si="21"/>
        <v>Above</v>
      </c>
      <c r="R229" t="str">
        <f t="shared" si="22"/>
        <v>No</v>
      </c>
      <c r="S229">
        <f t="shared" si="23"/>
        <v>-5042860.3239913769</v>
      </c>
    </row>
    <row r="230" spans="1:19" x14ac:dyDescent="0.3">
      <c r="A230">
        <v>229</v>
      </c>
      <c r="B230">
        <v>1</v>
      </c>
      <c r="C230" t="s">
        <v>19</v>
      </c>
      <c r="D230" t="s">
        <v>20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18</v>
      </c>
      <c r="N230" s="2">
        <f t="shared" si="18"/>
        <v>387371.56068698585</v>
      </c>
      <c r="O230">
        <f t="shared" si="19"/>
        <v>543750</v>
      </c>
      <c r="P230" s="1">
        <f t="shared" si="20"/>
        <v>0.71240746793008891</v>
      </c>
      <c r="Q230" t="str">
        <f t="shared" si="21"/>
        <v>Above</v>
      </c>
      <c r="R230" t="str">
        <f t="shared" si="22"/>
        <v>Yes</v>
      </c>
      <c r="S230">
        <f t="shared" si="23"/>
        <v>-19484587.282438301</v>
      </c>
    </row>
    <row r="231" spans="1:19" x14ac:dyDescent="0.3">
      <c r="A231">
        <v>230</v>
      </c>
      <c r="B231">
        <v>3</v>
      </c>
      <c r="C231" t="s">
        <v>19</v>
      </c>
      <c r="D231" t="s">
        <v>20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21</v>
      </c>
      <c r="N231" s="2">
        <f t="shared" si="18"/>
        <v>45969.669950274416</v>
      </c>
      <c r="O231">
        <f t="shared" si="19"/>
        <v>68750</v>
      </c>
      <c r="P231" s="1">
        <f t="shared" si="20"/>
        <v>0.66864974473126426</v>
      </c>
      <c r="Q231" t="str">
        <f t="shared" si="21"/>
        <v>Below</v>
      </c>
      <c r="R231" t="str">
        <f t="shared" si="22"/>
        <v>Yes</v>
      </c>
      <c r="S231">
        <f t="shared" si="23"/>
        <v>-3119632.4728395161</v>
      </c>
    </row>
    <row r="232" spans="1:19" x14ac:dyDescent="0.3">
      <c r="A232">
        <v>231</v>
      </c>
      <c r="B232">
        <v>1</v>
      </c>
      <c r="C232" t="s">
        <v>16</v>
      </c>
      <c r="D232" t="s">
        <v>20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18</v>
      </c>
      <c r="N232" s="2">
        <f t="shared" si="18"/>
        <v>134225.81841445318</v>
      </c>
      <c r="O232">
        <f t="shared" si="19"/>
        <v>250000</v>
      </c>
      <c r="P232" s="1">
        <f t="shared" si="20"/>
        <v>0.53690327365781276</v>
      </c>
      <c r="Q232" t="str">
        <f t="shared" si="21"/>
        <v>Below</v>
      </c>
      <c r="R232" t="str">
        <f t="shared" si="22"/>
        <v>Yes</v>
      </c>
      <c r="S232">
        <f t="shared" si="23"/>
        <v>-11649937.493628135</v>
      </c>
    </row>
    <row r="233" spans="1:19" x14ac:dyDescent="0.3">
      <c r="A233">
        <v>232</v>
      </c>
      <c r="B233">
        <v>2</v>
      </c>
      <c r="C233" t="s">
        <v>16</v>
      </c>
      <c r="D233" t="s">
        <v>17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18</v>
      </c>
      <c r="N233" s="2">
        <f t="shared" si="18"/>
        <v>1525180.5000337765</v>
      </c>
      <c r="O233">
        <f t="shared" si="19"/>
        <v>612500</v>
      </c>
      <c r="P233" s="1">
        <f t="shared" si="20"/>
        <v>2.4900906123000435</v>
      </c>
      <c r="Q233" t="str">
        <f t="shared" si="21"/>
        <v>Below</v>
      </c>
      <c r="R233" t="str">
        <f t="shared" si="22"/>
        <v>No</v>
      </c>
      <c r="S233">
        <f t="shared" si="23"/>
        <v>-4204332.0008106381</v>
      </c>
    </row>
    <row r="234" spans="1:19" x14ac:dyDescent="0.3">
      <c r="A234">
        <v>233</v>
      </c>
      <c r="B234">
        <v>0</v>
      </c>
      <c r="C234" t="s">
        <v>19</v>
      </c>
      <c r="D234" t="s">
        <v>20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18</v>
      </c>
      <c r="N234" s="2">
        <f t="shared" si="18"/>
        <v>74873.857082733477</v>
      </c>
      <c r="O234">
        <f t="shared" si="19"/>
        <v>168750</v>
      </c>
      <c r="P234" s="1">
        <f t="shared" si="20"/>
        <v>0.44369693086064282</v>
      </c>
      <c r="Q234" t="str">
        <f t="shared" si="21"/>
        <v>Above</v>
      </c>
      <c r="R234" t="str">
        <f t="shared" si="22"/>
        <v>Yes</v>
      </c>
      <c r="S234">
        <f t="shared" si="23"/>
        <v>-11169725.699856035</v>
      </c>
    </row>
    <row r="235" spans="1:19" x14ac:dyDescent="0.3">
      <c r="A235">
        <v>234</v>
      </c>
      <c r="B235">
        <v>3</v>
      </c>
      <c r="C235" t="s">
        <v>19</v>
      </c>
      <c r="D235" t="s">
        <v>20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21</v>
      </c>
      <c r="N235" s="2">
        <f t="shared" si="18"/>
        <v>562348.31333055813</v>
      </c>
      <c r="O235">
        <f t="shared" si="19"/>
        <v>550000</v>
      </c>
      <c r="P235" s="1">
        <f t="shared" si="20"/>
        <v>1.0224514787828329</v>
      </c>
      <c r="Q235" t="str">
        <f t="shared" si="21"/>
        <v>Below</v>
      </c>
      <c r="R235" t="str">
        <f t="shared" si="22"/>
        <v>No</v>
      </c>
      <c r="S235">
        <f t="shared" si="23"/>
        <v>-19385438.079733588</v>
      </c>
    </row>
    <row r="236" spans="1:19" x14ac:dyDescent="0.3">
      <c r="A236">
        <v>235</v>
      </c>
      <c r="B236">
        <v>5</v>
      </c>
      <c r="C236" t="s">
        <v>19</v>
      </c>
      <c r="D236" t="s">
        <v>20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18</v>
      </c>
      <c r="N236" s="2">
        <f t="shared" si="18"/>
        <v>91550.559829574937</v>
      </c>
      <c r="O236">
        <f t="shared" si="19"/>
        <v>206250</v>
      </c>
      <c r="P236" s="1">
        <f t="shared" si="20"/>
        <v>0.44388150220399969</v>
      </c>
      <c r="Q236" t="str">
        <f t="shared" si="21"/>
        <v>Below</v>
      </c>
      <c r="R236" t="str">
        <f t="shared" si="22"/>
        <v>Yes</v>
      </c>
      <c r="S236">
        <f t="shared" si="23"/>
        <v>-9777707.487278387</v>
      </c>
    </row>
    <row r="237" spans="1:19" x14ac:dyDescent="0.3">
      <c r="A237">
        <v>236</v>
      </c>
      <c r="B237">
        <v>1</v>
      </c>
      <c r="C237" t="s">
        <v>16</v>
      </c>
      <c r="D237" t="s">
        <v>20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18</v>
      </c>
      <c r="N237" s="2">
        <f t="shared" si="18"/>
        <v>616211.74910710973</v>
      </c>
      <c r="O237">
        <f t="shared" si="19"/>
        <v>431250</v>
      </c>
      <c r="P237" s="1">
        <f t="shared" si="20"/>
        <v>1.4288968095237327</v>
      </c>
      <c r="Q237" t="str">
        <f t="shared" si="21"/>
        <v>Below</v>
      </c>
      <c r="R237" t="str">
        <f t="shared" si="22"/>
        <v>No</v>
      </c>
      <c r="S237">
        <f t="shared" si="23"/>
        <v>-6178163.9571412653</v>
      </c>
    </row>
    <row r="238" spans="1:19" x14ac:dyDescent="0.3">
      <c r="A238">
        <v>237</v>
      </c>
      <c r="B238">
        <v>3</v>
      </c>
      <c r="C238" t="s">
        <v>16</v>
      </c>
      <c r="D238" t="s">
        <v>20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21</v>
      </c>
      <c r="N238" s="2">
        <f t="shared" si="18"/>
        <v>92168.424011747193</v>
      </c>
      <c r="O238">
        <f t="shared" si="19"/>
        <v>56250</v>
      </c>
      <c r="P238" s="1">
        <f t="shared" si="20"/>
        <v>1.638549760208839</v>
      </c>
      <c r="Q238" t="str">
        <f t="shared" si="21"/>
        <v>Above</v>
      </c>
      <c r="R238" t="str">
        <f t="shared" si="22"/>
        <v>No</v>
      </c>
      <c r="S238">
        <f t="shared" si="23"/>
        <v>-924084.35256386548</v>
      </c>
    </row>
    <row r="239" spans="1:19" x14ac:dyDescent="0.3">
      <c r="A239">
        <v>238</v>
      </c>
      <c r="B239">
        <v>3</v>
      </c>
      <c r="C239" t="s">
        <v>16</v>
      </c>
      <c r="D239" t="s">
        <v>20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18</v>
      </c>
      <c r="N239" s="2">
        <f t="shared" si="18"/>
        <v>303027.98379183514</v>
      </c>
      <c r="O239">
        <f t="shared" si="19"/>
        <v>256250</v>
      </c>
      <c r="P239" s="1">
        <f t="shared" si="20"/>
        <v>1.1825482294315517</v>
      </c>
      <c r="Q239" t="str">
        <f t="shared" si="21"/>
        <v>Below</v>
      </c>
      <c r="R239" t="str">
        <f t="shared" si="22"/>
        <v>No</v>
      </c>
      <c r="S239">
        <f t="shared" si="23"/>
        <v>-6318014.8330121282</v>
      </c>
    </row>
    <row r="240" spans="1:19" x14ac:dyDescent="0.3">
      <c r="A240">
        <v>239</v>
      </c>
      <c r="B240">
        <v>3</v>
      </c>
      <c r="C240" t="s">
        <v>19</v>
      </c>
      <c r="D240" t="s">
        <v>20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18</v>
      </c>
      <c r="N240" s="2">
        <f t="shared" si="18"/>
        <v>284424.72495042678</v>
      </c>
      <c r="O240">
        <f t="shared" si="19"/>
        <v>293750</v>
      </c>
      <c r="P240" s="1">
        <f t="shared" si="20"/>
        <v>0.96825438280996357</v>
      </c>
      <c r="Q240" t="str">
        <f t="shared" si="21"/>
        <v>Below</v>
      </c>
      <c r="R240" t="str">
        <f t="shared" si="22"/>
        <v>Yes</v>
      </c>
      <c r="S240">
        <f t="shared" si="23"/>
        <v>-9804773.5952409729</v>
      </c>
    </row>
    <row r="241" spans="1:19" x14ac:dyDescent="0.3">
      <c r="A241">
        <v>240</v>
      </c>
      <c r="B241">
        <v>5</v>
      </c>
      <c r="C241" t="s">
        <v>16</v>
      </c>
      <c r="D241" t="s">
        <v>20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21</v>
      </c>
      <c r="N241" s="2">
        <f t="shared" si="18"/>
        <v>136152.11461834222</v>
      </c>
      <c r="O241">
        <f t="shared" si="19"/>
        <v>212500</v>
      </c>
      <c r="P241" s="1">
        <f t="shared" si="20"/>
        <v>0.64071583349808103</v>
      </c>
      <c r="Q241" t="str">
        <f t="shared" si="21"/>
        <v>Below</v>
      </c>
      <c r="R241" t="str">
        <f t="shared" si="22"/>
        <v>Yes</v>
      </c>
      <c r="S241">
        <f t="shared" si="23"/>
        <v>-14541206.006721703</v>
      </c>
    </row>
    <row r="242" spans="1:19" x14ac:dyDescent="0.3">
      <c r="A242">
        <v>241</v>
      </c>
      <c r="B242">
        <v>2</v>
      </c>
      <c r="C242" t="s">
        <v>16</v>
      </c>
      <c r="D242" t="s">
        <v>17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18</v>
      </c>
      <c r="N242" s="2">
        <f t="shared" si="18"/>
        <v>254688.83606364124</v>
      </c>
      <c r="O242">
        <f t="shared" si="19"/>
        <v>600000</v>
      </c>
      <c r="P242" s="1">
        <f t="shared" si="20"/>
        <v>0.42448139343940205</v>
      </c>
      <c r="Q242" t="str">
        <f t="shared" si="21"/>
        <v>Above</v>
      </c>
      <c r="R242" t="str">
        <f t="shared" si="22"/>
        <v>Yes</v>
      </c>
      <c r="S242">
        <f t="shared" si="23"/>
        <v>-32512788.589746505</v>
      </c>
    </row>
    <row r="243" spans="1:19" x14ac:dyDescent="0.3">
      <c r="A243">
        <v>242</v>
      </c>
      <c r="B243">
        <v>3</v>
      </c>
      <c r="C243" t="s">
        <v>19</v>
      </c>
      <c r="D243" t="s">
        <v>20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21</v>
      </c>
      <c r="N243" s="2">
        <f t="shared" si="18"/>
        <v>316713.11854372447</v>
      </c>
      <c r="O243">
        <f t="shared" si="19"/>
        <v>437500</v>
      </c>
      <c r="P243" s="1">
        <f t="shared" si="20"/>
        <v>0.72391569952851309</v>
      </c>
      <c r="Q243" t="str">
        <f t="shared" si="21"/>
        <v>Below</v>
      </c>
      <c r="R243" t="str">
        <f t="shared" si="22"/>
        <v>Yes</v>
      </c>
      <c r="S243">
        <f t="shared" si="23"/>
        <v>-6603344.5351481624</v>
      </c>
    </row>
    <row r="244" spans="1:19" x14ac:dyDescent="0.3">
      <c r="A244">
        <v>243</v>
      </c>
      <c r="B244">
        <v>5</v>
      </c>
      <c r="C244" t="s">
        <v>16</v>
      </c>
      <c r="D244" t="s">
        <v>17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18</v>
      </c>
      <c r="N244" s="2">
        <f t="shared" si="18"/>
        <v>146021.59934315432</v>
      </c>
      <c r="O244">
        <f t="shared" si="19"/>
        <v>356250</v>
      </c>
      <c r="P244" s="1">
        <f t="shared" si="20"/>
        <v>0.40988519113867877</v>
      </c>
      <c r="Q244" t="str">
        <f t="shared" si="21"/>
        <v>Above</v>
      </c>
      <c r="R244" t="str">
        <f t="shared" si="22"/>
        <v>Yes</v>
      </c>
      <c r="S244">
        <f t="shared" si="23"/>
        <v>-18640665.458121333</v>
      </c>
    </row>
    <row r="245" spans="1:19" x14ac:dyDescent="0.3">
      <c r="A245">
        <v>244</v>
      </c>
      <c r="B245">
        <v>1</v>
      </c>
      <c r="C245" t="s">
        <v>19</v>
      </c>
      <c r="D245" t="s">
        <v>20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18</v>
      </c>
      <c r="N245" s="2">
        <f t="shared" si="18"/>
        <v>366751.92393164337</v>
      </c>
      <c r="O245">
        <f t="shared" si="19"/>
        <v>512500</v>
      </c>
      <c r="P245" s="1">
        <f t="shared" si="20"/>
        <v>0.71561351011052365</v>
      </c>
      <c r="Q245" t="str">
        <f t="shared" si="21"/>
        <v>Above</v>
      </c>
      <c r="R245" t="str">
        <f t="shared" si="22"/>
        <v>Yes</v>
      </c>
      <c r="S245">
        <f t="shared" si="23"/>
        <v>-46818415.569234967</v>
      </c>
    </row>
    <row r="246" spans="1:19" x14ac:dyDescent="0.3">
      <c r="A246">
        <v>245</v>
      </c>
      <c r="B246">
        <v>2</v>
      </c>
      <c r="C246" t="s">
        <v>19</v>
      </c>
      <c r="D246" t="s">
        <v>17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18</v>
      </c>
      <c r="N246" s="2">
        <f t="shared" si="18"/>
        <v>66984.376213257012</v>
      </c>
      <c r="O246">
        <f t="shared" si="19"/>
        <v>131250</v>
      </c>
      <c r="P246" s="1">
        <f t="shared" si="20"/>
        <v>0.51035715210100585</v>
      </c>
      <c r="Q246" t="str">
        <f t="shared" si="21"/>
        <v>Below</v>
      </c>
      <c r="R246" t="str">
        <f t="shared" si="22"/>
        <v>Yes</v>
      </c>
      <c r="S246">
        <f t="shared" si="23"/>
        <v>-4545750.174709009</v>
      </c>
    </row>
    <row r="247" spans="1:19" x14ac:dyDescent="0.3">
      <c r="A247">
        <v>246</v>
      </c>
      <c r="B247">
        <v>1</v>
      </c>
      <c r="C247" t="s">
        <v>19</v>
      </c>
      <c r="D247" t="s">
        <v>20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18</v>
      </c>
      <c r="N247" s="2">
        <f t="shared" si="18"/>
        <v>318078.05748392525</v>
      </c>
      <c r="O247">
        <f t="shared" si="19"/>
        <v>500000</v>
      </c>
      <c r="P247" s="1">
        <f t="shared" si="20"/>
        <v>0.63615611496785052</v>
      </c>
      <c r="Q247" t="str">
        <f t="shared" si="21"/>
        <v>Above</v>
      </c>
      <c r="R247" t="str">
        <f t="shared" si="22"/>
        <v>Yes</v>
      </c>
      <c r="S247">
        <f t="shared" si="23"/>
        <v>-40604860.416527852</v>
      </c>
    </row>
    <row r="248" spans="1:19" x14ac:dyDescent="0.3">
      <c r="A248">
        <v>247</v>
      </c>
      <c r="B248">
        <v>2</v>
      </c>
      <c r="C248" t="s">
        <v>19</v>
      </c>
      <c r="D248" t="s">
        <v>17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18</v>
      </c>
      <c r="N248" s="2">
        <f t="shared" si="18"/>
        <v>771581.37815548352</v>
      </c>
      <c r="O248">
        <f t="shared" si="19"/>
        <v>500000</v>
      </c>
      <c r="P248" s="1">
        <f t="shared" si="20"/>
        <v>1.5431627563109671</v>
      </c>
      <c r="Q248" t="str">
        <f t="shared" si="21"/>
        <v>Below</v>
      </c>
      <c r="R248" t="str">
        <f t="shared" si="22"/>
        <v>No</v>
      </c>
      <c r="S248">
        <f t="shared" si="23"/>
        <v>-7735906.1514632143</v>
      </c>
    </row>
    <row r="249" spans="1:19" x14ac:dyDescent="0.3">
      <c r="A249">
        <v>248</v>
      </c>
      <c r="B249">
        <v>0</v>
      </c>
      <c r="C249" t="s">
        <v>19</v>
      </c>
      <c r="D249" t="s">
        <v>20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21</v>
      </c>
      <c r="N249" s="2">
        <f t="shared" si="18"/>
        <v>387371.56068698585</v>
      </c>
      <c r="O249">
        <f t="shared" si="19"/>
        <v>587500</v>
      </c>
      <c r="P249" s="1">
        <f t="shared" si="20"/>
        <v>0.6593558479778483</v>
      </c>
      <c r="Q249" t="str">
        <f t="shared" si="21"/>
        <v>Below</v>
      </c>
      <c r="R249" t="str">
        <f t="shared" si="22"/>
        <v>Yes</v>
      </c>
      <c r="S249">
        <f t="shared" si="23"/>
        <v>-19484587.282438301</v>
      </c>
    </row>
    <row r="250" spans="1:19" x14ac:dyDescent="0.3">
      <c r="A250">
        <v>249</v>
      </c>
      <c r="B250">
        <v>0</v>
      </c>
      <c r="C250" t="s">
        <v>16</v>
      </c>
      <c r="D250" t="s">
        <v>17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21</v>
      </c>
      <c r="N250" s="2">
        <f t="shared" si="18"/>
        <v>295550.15370932996</v>
      </c>
      <c r="O250">
        <f t="shared" si="19"/>
        <v>525000</v>
      </c>
      <c r="P250" s="1">
        <f t="shared" si="20"/>
        <v>0.56295267373205704</v>
      </c>
      <c r="Q250" t="str">
        <f t="shared" si="21"/>
        <v>Below</v>
      </c>
      <c r="R250" t="str">
        <f t="shared" si="22"/>
        <v>Yes</v>
      </c>
      <c r="S250">
        <f t="shared" si="23"/>
        <v>-14866018.445119597</v>
      </c>
    </row>
    <row r="251" spans="1:19" x14ac:dyDescent="0.3">
      <c r="A251">
        <v>250</v>
      </c>
      <c r="B251">
        <v>1</v>
      </c>
      <c r="C251" t="s">
        <v>19</v>
      </c>
      <c r="D251" t="s">
        <v>20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18</v>
      </c>
      <c r="N251" s="2">
        <f t="shared" si="18"/>
        <v>97750.962513495222</v>
      </c>
      <c r="O251">
        <f t="shared" si="19"/>
        <v>118750</v>
      </c>
      <c r="P251" s="1">
        <f t="shared" si="20"/>
        <v>0.82316600011364394</v>
      </c>
      <c r="Q251" t="str">
        <f t="shared" si="21"/>
        <v>Below</v>
      </c>
      <c r="R251" t="str">
        <f t="shared" si="22"/>
        <v>Yes</v>
      </c>
      <c r="S251">
        <f t="shared" si="23"/>
        <v>-2038069.3009716561</v>
      </c>
    </row>
    <row r="252" spans="1:19" x14ac:dyDescent="0.3">
      <c r="A252">
        <v>251</v>
      </c>
      <c r="B252">
        <v>0</v>
      </c>
      <c r="C252" t="s">
        <v>19</v>
      </c>
      <c r="D252" t="s">
        <v>20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21</v>
      </c>
      <c r="N252" s="2">
        <f t="shared" si="18"/>
        <v>180578.125905416</v>
      </c>
      <c r="O252">
        <f t="shared" si="19"/>
        <v>262500</v>
      </c>
      <c r="P252" s="1">
        <f t="shared" si="20"/>
        <v>0.68791667011587054</v>
      </c>
      <c r="Q252" t="str">
        <f t="shared" si="21"/>
        <v>Below</v>
      </c>
      <c r="R252" t="str">
        <f t="shared" si="22"/>
        <v>Yes</v>
      </c>
      <c r="S252">
        <f t="shared" si="23"/>
        <v>-26938750.217299841</v>
      </c>
    </row>
    <row r="253" spans="1:19" x14ac:dyDescent="0.3">
      <c r="A253">
        <v>252</v>
      </c>
      <c r="B253">
        <v>5</v>
      </c>
      <c r="C253" t="s">
        <v>16</v>
      </c>
      <c r="D253" t="s">
        <v>17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18</v>
      </c>
      <c r="N253" s="2">
        <f t="shared" si="18"/>
        <v>147900.85697422191</v>
      </c>
      <c r="O253">
        <f t="shared" si="19"/>
        <v>162500</v>
      </c>
      <c r="P253" s="1">
        <f t="shared" si="20"/>
        <v>0.91015911984136566</v>
      </c>
      <c r="Q253" t="str">
        <f t="shared" si="21"/>
        <v>Above</v>
      </c>
      <c r="R253" t="str">
        <f t="shared" si="22"/>
        <v>Yes</v>
      </c>
      <c r="S253">
        <f t="shared" si="23"/>
        <v>-5098482.2695253044</v>
      </c>
    </row>
    <row r="254" spans="1:19" x14ac:dyDescent="0.3">
      <c r="A254">
        <v>253</v>
      </c>
      <c r="B254">
        <v>3</v>
      </c>
      <c r="C254" t="s">
        <v>19</v>
      </c>
      <c r="D254" t="s">
        <v>17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18</v>
      </c>
      <c r="N254" s="2">
        <f t="shared" si="18"/>
        <v>93592.321353416832</v>
      </c>
      <c r="O254">
        <f t="shared" si="19"/>
        <v>231250</v>
      </c>
      <c r="P254" s="1">
        <f t="shared" si="20"/>
        <v>0.40472355179855929</v>
      </c>
      <c r="Q254" t="str">
        <f t="shared" si="21"/>
        <v>Above</v>
      </c>
      <c r="R254" t="str">
        <f t="shared" si="22"/>
        <v>Yes</v>
      </c>
      <c r="S254">
        <f t="shared" si="23"/>
        <v>-13962157.124820039</v>
      </c>
    </row>
    <row r="255" spans="1:19" x14ac:dyDescent="0.3">
      <c r="A255">
        <v>254</v>
      </c>
      <c r="B255">
        <v>0</v>
      </c>
      <c r="C255" t="s">
        <v>16</v>
      </c>
      <c r="D255" t="s">
        <v>17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18</v>
      </c>
      <c r="N255" s="2">
        <f t="shared" si="18"/>
        <v>405846.51470385125</v>
      </c>
      <c r="O255">
        <f t="shared" si="19"/>
        <v>550000</v>
      </c>
      <c r="P255" s="1">
        <f t="shared" si="20"/>
        <v>0.73790275400700223</v>
      </c>
      <c r="Q255" t="str">
        <f t="shared" si="21"/>
        <v>Above</v>
      </c>
      <c r="R255" t="str">
        <f t="shared" si="22"/>
        <v>Yes</v>
      </c>
      <c r="S255">
        <f t="shared" si="23"/>
        <v>-27541898.117354579</v>
      </c>
    </row>
    <row r="256" spans="1:19" x14ac:dyDescent="0.3">
      <c r="A256">
        <v>255</v>
      </c>
      <c r="B256">
        <v>2</v>
      </c>
      <c r="C256" t="s">
        <v>19</v>
      </c>
      <c r="D256" t="s">
        <v>17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21</v>
      </c>
      <c r="N256" s="2">
        <f t="shared" si="18"/>
        <v>221245.3194493441</v>
      </c>
      <c r="O256">
        <f t="shared" si="19"/>
        <v>131250</v>
      </c>
      <c r="P256" s="1">
        <f t="shared" si="20"/>
        <v>1.6856786243759549</v>
      </c>
      <c r="Q256" t="str">
        <f t="shared" si="21"/>
        <v>Below</v>
      </c>
      <c r="R256" t="str">
        <f t="shared" si="22"/>
        <v>No</v>
      </c>
      <c r="S256">
        <f t="shared" si="23"/>
        <v>-609887.66678425949</v>
      </c>
    </row>
    <row r="257" spans="1:19" x14ac:dyDescent="0.3">
      <c r="A257">
        <v>256</v>
      </c>
      <c r="B257">
        <v>3</v>
      </c>
      <c r="C257" t="s">
        <v>16</v>
      </c>
      <c r="D257" t="s">
        <v>20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21</v>
      </c>
      <c r="N257" s="2">
        <f t="shared" si="18"/>
        <v>34433.027616620966</v>
      </c>
      <c r="O257">
        <f t="shared" si="19"/>
        <v>56250</v>
      </c>
      <c r="P257" s="1">
        <f t="shared" si="20"/>
        <v>0.61214271318437274</v>
      </c>
      <c r="Q257" t="str">
        <f t="shared" si="21"/>
        <v>Below</v>
      </c>
      <c r="R257" t="str">
        <f t="shared" si="22"/>
        <v>Yes</v>
      </c>
      <c r="S257">
        <f t="shared" si="23"/>
        <v>-1731963.3139945157</v>
      </c>
    </row>
    <row r="258" spans="1:19" x14ac:dyDescent="0.3">
      <c r="A258">
        <v>257</v>
      </c>
      <c r="B258">
        <v>3</v>
      </c>
      <c r="C258" t="s">
        <v>16</v>
      </c>
      <c r="D258" t="s">
        <v>20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18</v>
      </c>
      <c r="N258" s="2">
        <f t="shared" si="18"/>
        <v>692076.81459554611</v>
      </c>
      <c r="O258">
        <f t="shared" si="19"/>
        <v>612500</v>
      </c>
      <c r="P258" s="1">
        <f t="shared" si="20"/>
        <v>1.129921329951912</v>
      </c>
      <c r="Q258" t="str">
        <f t="shared" si="21"/>
        <v>Above</v>
      </c>
      <c r="R258" t="str">
        <f t="shared" si="22"/>
        <v>No</v>
      </c>
      <c r="S258">
        <f t="shared" si="23"/>
        <v>-14429530.650879323</v>
      </c>
    </row>
    <row r="259" spans="1:19" x14ac:dyDescent="0.3">
      <c r="A259">
        <v>258</v>
      </c>
      <c r="B259">
        <v>2</v>
      </c>
      <c r="C259" t="s">
        <v>19</v>
      </c>
      <c r="D259" t="s">
        <v>17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21</v>
      </c>
      <c r="N259" s="2">
        <f t="shared" ref="N259:N322" si="24">PMT(1%,G259*12,-F259)</f>
        <v>941469.44446529401</v>
      </c>
      <c r="O259">
        <f t="shared" ref="O259:O322" si="25">(E259*0.75)/12</f>
        <v>500000</v>
      </c>
      <c r="P259" s="1">
        <f t="shared" ref="P259:P322" si="26">N259/O259</f>
        <v>1.882938888930588</v>
      </c>
      <c r="Q259" t="str">
        <f t="shared" ref="Q259:Q322" si="27">IF(H259&gt;700,"Above","Below")</f>
        <v>Below</v>
      </c>
      <c r="R259" t="str">
        <f t="shared" ref="R259:R322" si="28">IF(O259&gt;=N259,"Yes","No")</f>
        <v>No</v>
      </c>
      <c r="S259">
        <f t="shared" ref="S259:S322" si="29">CUMIPMT(1%,G259*12,F259,1,G259*12,0)</f>
        <v>-2595266.6671670564</v>
      </c>
    </row>
    <row r="260" spans="1:19" x14ac:dyDescent="0.3">
      <c r="A260">
        <v>259</v>
      </c>
      <c r="B260">
        <v>0</v>
      </c>
      <c r="C260" t="s">
        <v>16</v>
      </c>
      <c r="D260" t="s">
        <v>17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18</v>
      </c>
      <c r="N260" s="2">
        <f t="shared" si="24"/>
        <v>630610.24731866049</v>
      </c>
      <c r="O260">
        <f t="shared" si="25"/>
        <v>612500</v>
      </c>
      <c r="P260" s="1">
        <f t="shared" si="26"/>
        <v>1.0295677507243437</v>
      </c>
      <c r="Q260" t="str">
        <f t="shared" si="27"/>
        <v>Below</v>
      </c>
      <c r="R260" t="str">
        <f t="shared" si="28"/>
        <v>No</v>
      </c>
      <c r="S260">
        <f t="shared" si="29"/>
        <v>-21738583.742591411</v>
      </c>
    </row>
    <row r="261" spans="1:19" x14ac:dyDescent="0.3">
      <c r="A261">
        <v>260</v>
      </c>
      <c r="B261">
        <v>0</v>
      </c>
      <c r="C261" t="s">
        <v>19</v>
      </c>
      <c r="D261" t="s">
        <v>20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18</v>
      </c>
      <c r="N261" s="2">
        <f t="shared" si="24"/>
        <v>17878.125568312538</v>
      </c>
      <c r="O261">
        <f t="shared" si="25"/>
        <v>18750</v>
      </c>
      <c r="P261" s="1">
        <f t="shared" si="26"/>
        <v>0.95350003031000208</v>
      </c>
      <c r="Q261" t="str">
        <f t="shared" si="27"/>
        <v>Above</v>
      </c>
      <c r="R261" t="str">
        <f t="shared" si="28"/>
        <v>Yes</v>
      </c>
      <c r="S261">
        <f t="shared" si="29"/>
        <v>-616300.05455800402</v>
      </c>
    </row>
    <row r="262" spans="1:19" x14ac:dyDescent="0.3">
      <c r="A262">
        <v>261</v>
      </c>
      <c r="B262">
        <v>4</v>
      </c>
      <c r="C262" t="s">
        <v>19</v>
      </c>
      <c r="D262" t="s">
        <v>17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18</v>
      </c>
      <c r="N262" s="2">
        <f t="shared" si="24"/>
        <v>213304.0669986149</v>
      </c>
      <c r="O262">
        <f t="shared" si="25"/>
        <v>168750</v>
      </c>
      <c r="P262" s="1">
        <f t="shared" si="26"/>
        <v>1.2640241007325328</v>
      </c>
      <c r="Q262" t="str">
        <f t="shared" si="27"/>
        <v>Below</v>
      </c>
      <c r="R262" t="str">
        <f t="shared" si="28"/>
        <v>No</v>
      </c>
      <c r="S262">
        <f t="shared" si="29"/>
        <v>-2138595.2159335157</v>
      </c>
    </row>
    <row r="263" spans="1:19" x14ac:dyDescent="0.3">
      <c r="A263">
        <v>262</v>
      </c>
      <c r="B263">
        <v>3</v>
      </c>
      <c r="C263" t="s">
        <v>16</v>
      </c>
      <c r="D263" t="s">
        <v>20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18</v>
      </c>
      <c r="N263" s="2">
        <f t="shared" si="24"/>
        <v>922640.05557598814</v>
      </c>
      <c r="O263">
        <f t="shared" si="25"/>
        <v>462500</v>
      </c>
      <c r="P263" s="1">
        <f t="shared" si="26"/>
        <v>1.9948974174615959</v>
      </c>
      <c r="Q263" t="str">
        <f t="shared" si="27"/>
        <v>Above</v>
      </c>
      <c r="R263" t="str">
        <f t="shared" si="28"/>
        <v>No</v>
      </c>
      <c r="S263">
        <f t="shared" si="29"/>
        <v>-2543361.3338237144</v>
      </c>
    </row>
    <row r="264" spans="1:19" x14ac:dyDescent="0.3">
      <c r="A264">
        <v>263</v>
      </c>
      <c r="B264">
        <v>3</v>
      </c>
      <c r="C264" t="s">
        <v>16</v>
      </c>
      <c r="D264" t="s">
        <v>17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21</v>
      </c>
      <c r="N264" s="2">
        <f t="shared" si="24"/>
        <v>388258.98119923973</v>
      </c>
      <c r="O264">
        <f t="shared" si="25"/>
        <v>575000</v>
      </c>
      <c r="P264" s="1">
        <f t="shared" si="26"/>
        <v>0.6752330107812865</v>
      </c>
      <c r="Q264" t="str">
        <f t="shared" si="27"/>
        <v>Below</v>
      </c>
      <c r="R264" t="str">
        <f t="shared" si="28"/>
        <v>Yes</v>
      </c>
      <c r="S264">
        <f t="shared" si="29"/>
        <v>-49563939.939035796</v>
      </c>
    </row>
    <row r="265" spans="1:19" x14ac:dyDescent="0.3">
      <c r="A265">
        <v>264</v>
      </c>
      <c r="B265">
        <v>5</v>
      </c>
      <c r="C265" t="s">
        <v>19</v>
      </c>
      <c r="D265" t="s">
        <v>17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21</v>
      </c>
      <c r="N265" s="2">
        <f t="shared" si="24"/>
        <v>244441.12165245341</v>
      </c>
      <c r="O265">
        <f t="shared" si="25"/>
        <v>593750</v>
      </c>
      <c r="P265" s="1">
        <f t="shared" si="26"/>
        <v>0.41169031015150048</v>
      </c>
      <c r="Q265" t="str">
        <f t="shared" si="27"/>
        <v>Below</v>
      </c>
      <c r="R265" t="str">
        <f t="shared" si="28"/>
        <v>Yes</v>
      </c>
      <c r="S265">
        <f t="shared" si="29"/>
        <v>-36465869.196588829</v>
      </c>
    </row>
    <row r="266" spans="1:19" x14ac:dyDescent="0.3">
      <c r="A266">
        <v>265</v>
      </c>
      <c r="B266">
        <v>5</v>
      </c>
      <c r="C266" t="s">
        <v>16</v>
      </c>
      <c r="D266" t="s">
        <v>20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18</v>
      </c>
      <c r="N266" s="2">
        <f t="shared" si="24"/>
        <v>677858.00001501176</v>
      </c>
      <c r="O266">
        <f t="shared" si="25"/>
        <v>237500</v>
      </c>
      <c r="P266" s="1">
        <f t="shared" si="26"/>
        <v>2.8541389474316285</v>
      </c>
      <c r="Q266" t="str">
        <f t="shared" si="27"/>
        <v>Below</v>
      </c>
      <c r="R266" t="str">
        <f t="shared" si="28"/>
        <v>No</v>
      </c>
      <c r="S266">
        <f t="shared" si="29"/>
        <v>-1868592.0003602821</v>
      </c>
    </row>
    <row r="267" spans="1:19" x14ac:dyDescent="0.3">
      <c r="A267">
        <v>266</v>
      </c>
      <c r="B267">
        <v>0</v>
      </c>
      <c r="C267" t="s">
        <v>16</v>
      </c>
      <c r="D267" t="s">
        <v>17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18</v>
      </c>
      <c r="N267" s="2">
        <f t="shared" si="24"/>
        <v>219598.374205984</v>
      </c>
      <c r="O267">
        <f t="shared" si="25"/>
        <v>518750</v>
      </c>
      <c r="P267" s="1">
        <f t="shared" si="26"/>
        <v>0.42332216714406556</v>
      </c>
      <c r="Q267" t="str">
        <f t="shared" si="27"/>
        <v>Below</v>
      </c>
      <c r="R267" t="str">
        <f t="shared" si="28"/>
        <v>Yes</v>
      </c>
      <c r="S267">
        <f t="shared" si="29"/>
        <v>-28033248.828492545</v>
      </c>
    </row>
    <row r="268" spans="1:19" x14ac:dyDescent="0.3">
      <c r="A268">
        <v>267</v>
      </c>
      <c r="B268">
        <v>2</v>
      </c>
      <c r="C268" t="s">
        <v>16</v>
      </c>
      <c r="D268" t="s">
        <v>20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18</v>
      </c>
      <c r="N268" s="2">
        <f t="shared" si="24"/>
        <v>83764.32830537534</v>
      </c>
      <c r="O268">
        <f t="shared" si="25"/>
        <v>175000</v>
      </c>
      <c r="P268" s="1">
        <f t="shared" si="26"/>
        <v>0.47865330460214478</v>
      </c>
      <c r="Q268" t="str">
        <f t="shared" si="27"/>
        <v>Below</v>
      </c>
      <c r="R268" t="str">
        <f t="shared" si="28"/>
        <v>Yes</v>
      </c>
      <c r="S268">
        <f t="shared" si="29"/>
        <v>-10693094.913961075</v>
      </c>
    </row>
    <row r="269" spans="1:19" x14ac:dyDescent="0.3">
      <c r="A269">
        <v>268</v>
      </c>
      <c r="B269">
        <v>0</v>
      </c>
      <c r="C269" t="s">
        <v>16</v>
      </c>
      <c r="D269" t="s">
        <v>17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18</v>
      </c>
      <c r="N269" s="2">
        <f t="shared" si="24"/>
        <v>299854.28216140758</v>
      </c>
      <c r="O269">
        <f t="shared" si="25"/>
        <v>537500</v>
      </c>
      <c r="P269" s="1">
        <f t="shared" si="26"/>
        <v>0.55786843192820013</v>
      </c>
      <c r="Q269" t="str">
        <f t="shared" si="27"/>
        <v>Above</v>
      </c>
      <c r="R269" t="str">
        <f t="shared" si="28"/>
        <v>Yes</v>
      </c>
      <c r="S269">
        <f t="shared" si="29"/>
        <v>-15082513.859368913</v>
      </c>
    </row>
    <row r="270" spans="1:19" x14ac:dyDescent="0.3">
      <c r="A270">
        <v>269</v>
      </c>
      <c r="B270">
        <v>0</v>
      </c>
      <c r="C270" t="s">
        <v>19</v>
      </c>
      <c r="D270" t="s">
        <v>17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18</v>
      </c>
      <c r="N270" s="2">
        <f t="shared" si="24"/>
        <v>241031.19331634679</v>
      </c>
      <c r="O270">
        <f t="shared" si="25"/>
        <v>337500</v>
      </c>
      <c r="P270" s="1">
        <f t="shared" si="26"/>
        <v>0.71416649871510163</v>
      </c>
      <c r="Q270" t="str">
        <f t="shared" si="27"/>
        <v>Below</v>
      </c>
      <c r="R270" t="str">
        <f t="shared" si="28"/>
        <v>Yes</v>
      </c>
      <c r="S270">
        <f t="shared" si="29"/>
        <v>-12123743.197961614</v>
      </c>
    </row>
    <row r="271" spans="1:19" x14ac:dyDescent="0.3">
      <c r="A271">
        <v>270</v>
      </c>
      <c r="B271">
        <v>5</v>
      </c>
      <c r="C271" t="s">
        <v>16</v>
      </c>
      <c r="D271" t="s">
        <v>20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18</v>
      </c>
      <c r="N271" s="2">
        <f t="shared" si="24"/>
        <v>183771.80952537101</v>
      </c>
      <c r="O271">
        <f t="shared" si="25"/>
        <v>262500</v>
      </c>
      <c r="P271" s="1">
        <f t="shared" si="26"/>
        <v>0.70008308390617524</v>
      </c>
      <c r="Q271" t="str">
        <f t="shared" si="27"/>
        <v>Below</v>
      </c>
      <c r="R271" t="str">
        <f t="shared" si="28"/>
        <v>Yes</v>
      </c>
      <c r="S271">
        <f t="shared" si="29"/>
        <v>-3831570.2858267128</v>
      </c>
    </row>
    <row r="272" spans="1:19" x14ac:dyDescent="0.3">
      <c r="A272">
        <v>271</v>
      </c>
      <c r="B272">
        <v>5</v>
      </c>
      <c r="C272" t="s">
        <v>19</v>
      </c>
      <c r="D272" t="s">
        <v>17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21</v>
      </c>
      <c r="N272" s="2">
        <f t="shared" si="24"/>
        <v>134332.50829549241</v>
      </c>
      <c r="O272">
        <f t="shared" si="25"/>
        <v>325000</v>
      </c>
      <c r="P272" s="1">
        <f t="shared" si="26"/>
        <v>0.41333079475536127</v>
      </c>
      <c r="Q272" t="str">
        <f t="shared" si="27"/>
        <v>Below</v>
      </c>
      <c r="R272" t="str">
        <f t="shared" si="28"/>
        <v>Yes</v>
      </c>
      <c r="S272">
        <f t="shared" si="29"/>
        <v>-20039801.990918178</v>
      </c>
    </row>
    <row r="273" spans="1:19" x14ac:dyDescent="0.3">
      <c r="A273">
        <v>272</v>
      </c>
      <c r="B273">
        <v>5</v>
      </c>
      <c r="C273" t="s">
        <v>16</v>
      </c>
      <c r="D273" t="s">
        <v>17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18</v>
      </c>
      <c r="N273" s="2">
        <f t="shared" si="24"/>
        <v>734714.00855078455</v>
      </c>
      <c r="O273">
        <f t="shared" si="25"/>
        <v>587500</v>
      </c>
      <c r="P273" s="1">
        <f t="shared" si="26"/>
        <v>1.2505770358311226</v>
      </c>
      <c r="Q273" t="str">
        <f t="shared" si="27"/>
        <v>Above</v>
      </c>
      <c r="R273" t="str">
        <f t="shared" si="28"/>
        <v>No</v>
      </c>
      <c r="S273">
        <f t="shared" si="29"/>
        <v>-7366272.4104376622</v>
      </c>
    </row>
    <row r="274" spans="1:19" x14ac:dyDescent="0.3">
      <c r="A274">
        <v>273</v>
      </c>
      <c r="B274">
        <v>3</v>
      </c>
      <c r="C274" t="s">
        <v>16</v>
      </c>
      <c r="D274" t="s">
        <v>17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21</v>
      </c>
      <c r="N274" s="2">
        <f t="shared" si="24"/>
        <v>331557.96508506889</v>
      </c>
      <c r="O274">
        <f t="shared" si="25"/>
        <v>550000</v>
      </c>
      <c r="P274" s="1">
        <f t="shared" si="26"/>
        <v>0.6028326637910344</v>
      </c>
      <c r="Q274" t="str">
        <f t="shared" si="27"/>
        <v>Below</v>
      </c>
      <c r="R274" t="str">
        <f t="shared" si="28"/>
        <v>Yes</v>
      </c>
      <c r="S274">
        <f t="shared" si="29"/>
        <v>-11429564.648166616</v>
      </c>
    </row>
    <row r="275" spans="1:19" x14ac:dyDescent="0.3">
      <c r="A275">
        <v>274</v>
      </c>
      <c r="B275">
        <v>1</v>
      </c>
      <c r="C275" t="s">
        <v>16</v>
      </c>
      <c r="D275" t="s">
        <v>20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21</v>
      </c>
      <c r="N275" s="2">
        <f t="shared" si="24"/>
        <v>196012.09604537196</v>
      </c>
      <c r="O275">
        <f t="shared" si="25"/>
        <v>368750</v>
      </c>
      <c r="P275" s="1">
        <f t="shared" si="26"/>
        <v>0.53155822656372054</v>
      </c>
      <c r="Q275" t="str">
        <f t="shared" si="27"/>
        <v>Below</v>
      </c>
      <c r="R275" t="str">
        <f t="shared" si="28"/>
        <v>Yes</v>
      </c>
      <c r="S275">
        <f t="shared" si="29"/>
        <v>-20934322.440711416</v>
      </c>
    </row>
    <row r="276" spans="1:19" x14ac:dyDescent="0.3">
      <c r="A276">
        <v>275</v>
      </c>
      <c r="B276">
        <v>3</v>
      </c>
      <c r="C276" t="s">
        <v>16</v>
      </c>
      <c r="D276" t="s">
        <v>20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18</v>
      </c>
      <c r="N276" s="2">
        <f t="shared" si="24"/>
        <v>57512.531174989381</v>
      </c>
      <c r="O276">
        <f t="shared" si="25"/>
        <v>106250</v>
      </c>
      <c r="P276" s="1">
        <f t="shared" si="26"/>
        <v>0.54129441105872356</v>
      </c>
      <c r="Q276" t="str">
        <f t="shared" si="27"/>
        <v>Below</v>
      </c>
      <c r="R276" t="str">
        <f t="shared" si="28"/>
        <v>Yes</v>
      </c>
      <c r="S276">
        <f t="shared" si="29"/>
        <v>-6142405.9855979607</v>
      </c>
    </row>
    <row r="277" spans="1:19" x14ac:dyDescent="0.3">
      <c r="A277">
        <v>276</v>
      </c>
      <c r="B277">
        <v>1</v>
      </c>
      <c r="C277" t="s">
        <v>19</v>
      </c>
      <c r="D277" t="s">
        <v>17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18</v>
      </c>
      <c r="N277" s="2">
        <f t="shared" si="24"/>
        <v>329983.18132595095</v>
      </c>
      <c r="O277">
        <f t="shared" si="25"/>
        <v>437500</v>
      </c>
      <c r="P277" s="1">
        <f t="shared" si="26"/>
        <v>0.75424727160217364</v>
      </c>
      <c r="Q277" t="str">
        <f t="shared" si="27"/>
        <v>Above</v>
      </c>
      <c r="R277" t="str">
        <f t="shared" si="28"/>
        <v>Yes</v>
      </c>
      <c r="S277">
        <f t="shared" si="29"/>
        <v>-16597981.759114116</v>
      </c>
    </row>
    <row r="278" spans="1:19" x14ac:dyDescent="0.3">
      <c r="A278">
        <v>277</v>
      </c>
      <c r="B278">
        <v>4</v>
      </c>
      <c r="C278" t="s">
        <v>19</v>
      </c>
      <c r="D278" t="s">
        <v>17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18</v>
      </c>
      <c r="N278" s="2">
        <f t="shared" si="24"/>
        <v>78200.770010796172</v>
      </c>
      <c r="O278">
        <f t="shared" si="25"/>
        <v>106250</v>
      </c>
      <c r="P278" s="1">
        <f t="shared" si="26"/>
        <v>0.73600724716043453</v>
      </c>
      <c r="Q278" t="str">
        <f t="shared" si="27"/>
        <v>Above</v>
      </c>
      <c r="R278" t="str">
        <f t="shared" si="28"/>
        <v>Yes</v>
      </c>
      <c r="S278">
        <f t="shared" si="29"/>
        <v>-1630455.4407773237</v>
      </c>
    </row>
    <row r="279" spans="1:19" x14ac:dyDescent="0.3">
      <c r="A279">
        <v>278</v>
      </c>
      <c r="B279">
        <v>0</v>
      </c>
      <c r="C279" t="s">
        <v>19</v>
      </c>
      <c r="D279" t="s">
        <v>17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18</v>
      </c>
      <c r="N279" s="2">
        <f t="shared" si="24"/>
        <v>64357.537930384184</v>
      </c>
      <c r="O279">
        <f t="shared" si="25"/>
        <v>93750</v>
      </c>
      <c r="P279" s="1">
        <f t="shared" si="26"/>
        <v>0.68648040459076465</v>
      </c>
      <c r="Q279" t="str">
        <f t="shared" si="27"/>
        <v>Below</v>
      </c>
      <c r="R279" t="str">
        <f t="shared" si="28"/>
        <v>Yes</v>
      </c>
      <c r="S279">
        <f t="shared" si="29"/>
        <v>-4367485.461975323</v>
      </c>
    </row>
    <row r="280" spans="1:19" x14ac:dyDescent="0.3">
      <c r="A280">
        <v>279</v>
      </c>
      <c r="B280">
        <v>4</v>
      </c>
      <c r="C280" t="s">
        <v>19</v>
      </c>
      <c r="D280" t="s">
        <v>17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18</v>
      </c>
      <c r="N280" s="2">
        <f t="shared" si="24"/>
        <v>53201.667977738391</v>
      </c>
      <c r="O280">
        <f t="shared" si="25"/>
        <v>125000</v>
      </c>
      <c r="P280" s="1">
        <f t="shared" si="26"/>
        <v>0.42561334382190713</v>
      </c>
      <c r="Q280" t="str">
        <f t="shared" si="27"/>
        <v>Above</v>
      </c>
      <c r="R280" t="str">
        <f t="shared" si="28"/>
        <v>Yes</v>
      </c>
      <c r="S280">
        <f t="shared" si="29"/>
        <v>-6791560.2831914928</v>
      </c>
    </row>
    <row r="281" spans="1:19" x14ac:dyDescent="0.3">
      <c r="A281">
        <v>280</v>
      </c>
      <c r="B281">
        <v>5</v>
      </c>
      <c r="C281" t="s">
        <v>16</v>
      </c>
      <c r="D281" t="s">
        <v>20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21</v>
      </c>
      <c r="N281" s="2">
        <f t="shared" si="24"/>
        <v>203579.96692264386</v>
      </c>
      <c r="O281">
        <f t="shared" si="25"/>
        <v>243750</v>
      </c>
      <c r="P281" s="1">
        <f t="shared" si="26"/>
        <v>0.83519986429802606</v>
      </c>
      <c r="Q281" t="str">
        <f t="shared" si="27"/>
        <v>Below</v>
      </c>
      <c r="R281" t="str">
        <f t="shared" si="28"/>
        <v>Yes</v>
      </c>
      <c r="S281">
        <f t="shared" si="29"/>
        <v>-13815515.236860715</v>
      </c>
    </row>
    <row r="282" spans="1:19" x14ac:dyDescent="0.3">
      <c r="A282">
        <v>281</v>
      </c>
      <c r="B282">
        <v>1</v>
      </c>
      <c r="C282" t="s">
        <v>16</v>
      </c>
      <c r="D282" t="s">
        <v>20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18</v>
      </c>
      <c r="N282" s="2">
        <f t="shared" si="24"/>
        <v>44331.462962571699</v>
      </c>
      <c r="O282">
        <f t="shared" si="25"/>
        <v>56250</v>
      </c>
      <c r="P282" s="1">
        <f t="shared" si="26"/>
        <v>0.7881148971123858</v>
      </c>
      <c r="Q282" t="str">
        <f t="shared" si="27"/>
        <v>Above</v>
      </c>
      <c r="R282" t="str">
        <f t="shared" si="28"/>
        <v>Yes</v>
      </c>
      <c r="S282">
        <f t="shared" si="29"/>
        <v>-3847685.7777120448</v>
      </c>
    </row>
    <row r="283" spans="1:19" x14ac:dyDescent="0.3">
      <c r="A283">
        <v>282</v>
      </c>
      <c r="B283">
        <v>1</v>
      </c>
      <c r="C283" t="s">
        <v>16</v>
      </c>
      <c r="D283" t="s">
        <v>17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21</v>
      </c>
      <c r="N283" s="2">
        <f t="shared" si="24"/>
        <v>254688.83606364124</v>
      </c>
      <c r="O283">
        <f t="shared" si="25"/>
        <v>431250</v>
      </c>
      <c r="P283" s="1">
        <f t="shared" si="26"/>
        <v>0.59058280826351595</v>
      </c>
      <c r="Q283" t="str">
        <f t="shared" si="27"/>
        <v>Below</v>
      </c>
      <c r="R283" t="str">
        <f t="shared" si="28"/>
        <v>Yes</v>
      </c>
      <c r="S283">
        <f t="shared" si="29"/>
        <v>-32512788.589746505</v>
      </c>
    </row>
    <row r="284" spans="1:19" x14ac:dyDescent="0.3">
      <c r="A284">
        <v>283</v>
      </c>
      <c r="B284">
        <v>0</v>
      </c>
      <c r="C284" t="s">
        <v>16</v>
      </c>
      <c r="D284" t="s">
        <v>20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21</v>
      </c>
      <c r="N284" s="2">
        <f t="shared" si="24"/>
        <v>111907.33975401815</v>
      </c>
      <c r="O284">
        <f t="shared" si="25"/>
        <v>175000</v>
      </c>
      <c r="P284" s="1">
        <f t="shared" si="26"/>
        <v>0.6394705128801037</v>
      </c>
      <c r="Q284" t="str">
        <f t="shared" si="27"/>
        <v>Below</v>
      </c>
      <c r="R284" t="str">
        <f t="shared" si="28"/>
        <v>Yes</v>
      </c>
      <c r="S284">
        <f t="shared" si="29"/>
        <v>-5628880.770482176</v>
      </c>
    </row>
    <row r="285" spans="1:19" x14ac:dyDescent="0.3">
      <c r="A285">
        <v>284</v>
      </c>
      <c r="B285">
        <v>3</v>
      </c>
      <c r="C285" t="s">
        <v>16</v>
      </c>
      <c r="D285" t="s">
        <v>20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21</v>
      </c>
      <c r="N285" s="2">
        <f t="shared" si="24"/>
        <v>285507.18732114887</v>
      </c>
      <c r="O285">
        <f t="shared" si="25"/>
        <v>425000</v>
      </c>
      <c r="P285" s="1">
        <f t="shared" si="26"/>
        <v>0.67178161722623264</v>
      </c>
      <c r="Q285" t="str">
        <f t="shared" si="27"/>
        <v>Below</v>
      </c>
      <c r="R285" t="str">
        <f t="shared" si="28"/>
        <v>Yes</v>
      </c>
      <c r="S285">
        <f t="shared" si="29"/>
        <v>-14360862.478537865</v>
      </c>
    </row>
    <row r="286" spans="1:19" x14ac:dyDescent="0.3">
      <c r="A286">
        <v>285</v>
      </c>
      <c r="B286">
        <v>4</v>
      </c>
      <c r="C286" t="s">
        <v>19</v>
      </c>
      <c r="D286" t="s">
        <v>20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21</v>
      </c>
      <c r="N286" s="2">
        <f t="shared" si="24"/>
        <v>29255.114566329612</v>
      </c>
      <c r="O286">
        <f t="shared" si="25"/>
        <v>37500</v>
      </c>
      <c r="P286" s="1">
        <f t="shared" si="26"/>
        <v>0.7801363884354563</v>
      </c>
      <c r="Q286" t="str">
        <f t="shared" si="27"/>
        <v>Below</v>
      </c>
      <c r="R286" t="str">
        <f t="shared" si="28"/>
        <v>Yes</v>
      </c>
      <c r="S286">
        <f t="shared" si="29"/>
        <v>-1008490.9983676432</v>
      </c>
    </row>
    <row r="287" spans="1:19" x14ac:dyDescent="0.3">
      <c r="A287">
        <v>286</v>
      </c>
      <c r="B287">
        <v>1</v>
      </c>
      <c r="C287" t="s">
        <v>19</v>
      </c>
      <c r="D287" t="s">
        <v>17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21</v>
      </c>
      <c r="N287" s="2">
        <f t="shared" si="24"/>
        <v>273702.69503778662</v>
      </c>
      <c r="O287">
        <f t="shared" si="25"/>
        <v>293750</v>
      </c>
      <c r="P287" s="1">
        <f t="shared" si="26"/>
        <v>0.93175385544778422</v>
      </c>
      <c r="Q287" t="str">
        <f t="shared" si="27"/>
        <v>Below</v>
      </c>
      <c r="R287" t="str">
        <f t="shared" si="28"/>
        <v>Yes</v>
      </c>
      <c r="S287">
        <f t="shared" si="29"/>
        <v>-5706594.0427206382</v>
      </c>
    </row>
    <row r="288" spans="1:19" x14ac:dyDescent="0.3">
      <c r="A288">
        <v>287</v>
      </c>
      <c r="B288">
        <v>5</v>
      </c>
      <c r="C288" t="s">
        <v>16</v>
      </c>
      <c r="D288" t="s">
        <v>20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18</v>
      </c>
      <c r="N288" s="2">
        <f t="shared" si="24"/>
        <v>169295.71911505307</v>
      </c>
      <c r="O288">
        <f t="shared" si="25"/>
        <v>187500</v>
      </c>
      <c r="P288" s="1">
        <f t="shared" si="26"/>
        <v>0.90291050194694966</v>
      </c>
      <c r="Q288" t="str">
        <f t="shared" si="27"/>
        <v>Below</v>
      </c>
      <c r="R288" t="str">
        <f t="shared" si="28"/>
        <v>Yes</v>
      </c>
      <c r="S288">
        <f t="shared" si="29"/>
        <v>-8515486.2938063666</v>
      </c>
    </row>
    <row r="289" spans="1:19" x14ac:dyDescent="0.3">
      <c r="A289">
        <v>288</v>
      </c>
      <c r="B289">
        <v>5</v>
      </c>
      <c r="C289" t="s">
        <v>19</v>
      </c>
      <c r="D289" t="s">
        <v>17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21</v>
      </c>
      <c r="N289" s="2">
        <f t="shared" si="24"/>
        <v>271747.67578751669</v>
      </c>
      <c r="O289">
        <f t="shared" si="25"/>
        <v>250000</v>
      </c>
      <c r="P289" s="1">
        <f t="shared" si="26"/>
        <v>1.0869907031500667</v>
      </c>
      <c r="Q289" t="str">
        <f t="shared" si="27"/>
        <v>Below</v>
      </c>
      <c r="R289" t="str">
        <f t="shared" si="28"/>
        <v>No</v>
      </c>
      <c r="S289">
        <f t="shared" si="29"/>
        <v>-5665832.6567012034</v>
      </c>
    </row>
    <row r="290" spans="1:19" x14ac:dyDescent="0.3">
      <c r="A290">
        <v>289</v>
      </c>
      <c r="B290">
        <v>1</v>
      </c>
      <c r="C290" t="s">
        <v>19</v>
      </c>
      <c r="D290" t="s">
        <v>20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18</v>
      </c>
      <c r="N290" s="2">
        <f t="shared" si="24"/>
        <v>139151.53652140559</v>
      </c>
      <c r="O290">
        <f t="shared" si="25"/>
        <v>193750</v>
      </c>
      <c r="P290" s="1">
        <f t="shared" si="26"/>
        <v>0.71820147882015795</v>
      </c>
      <c r="Q290" t="str">
        <f t="shared" si="27"/>
        <v>Above</v>
      </c>
      <c r="R290" t="str">
        <f t="shared" si="28"/>
        <v>Yes</v>
      </c>
      <c r="S290">
        <f t="shared" si="29"/>
        <v>-12077458.135596141</v>
      </c>
    </row>
    <row r="291" spans="1:19" x14ac:dyDescent="0.3">
      <c r="A291">
        <v>290</v>
      </c>
      <c r="B291">
        <v>1</v>
      </c>
      <c r="C291" t="s">
        <v>19</v>
      </c>
      <c r="D291" t="s">
        <v>20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21</v>
      </c>
      <c r="N291" s="2">
        <f t="shared" si="24"/>
        <v>334921.88106628502</v>
      </c>
      <c r="O291">
        <f t="shared" si="25"/>
        <v>481250</v>
      </c>
      <c r="P291" s="1">
        <f t="shared" si="26"/>
        <v>0.69594157104682597</v>
      </c>
      <c r="Q291" t="str">
        <f t="shared" si="27"/>
        <v>Below</v>
      </c>
      <c r="R291" t="str">
        <f t="shared" si="28"/>
        <v>Yes</v>
      </c>
      <c r="S291">
        <f t="shared" si="29"/>
        <v>-22728750.873545043</v>
      </c>
    </row>
    <row r="292" spans="1:19" x14ac:dyDescent="0.3">
      <c r="A292">
        <v>291</v>
      </c>
      <c r="B292">
        <v>5</v>
      </c>
      <c r="C292" t="s">
        <v>19</v>
      </c>
      <c r="D292" t="s">
        <v>20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21</v>
      </c>
      <c r="N292" s="2">
        <f t="shared" si="24"/>
        <v>133427.98201440624</v>
      </c>
      <c r="O292">
        <f t="shared" si="25"/>
        <v>268750</v>
      </c>
      <c r="P292" s="1">
        <f t="shared" si="26"/>
        <v>0.49647621214662785</v>
      </c>
      <c r="Q292" t="str">
        <f t="shared" si="27"/>
        <v>Below</v>
      </c>
      <c r="R292" t="str">
        <f t="shared" si="28"/>
        <v>Yes</v>
      </c>
      <c r="S292">
        <f t="shared" si="29"/>
        <v>-6711357.8417287488</v>
      </c>
    </row>
    <row r="293" spans="1:19" x14ac:dyDescent="0.3">
      <c r="A293">
        <v>292</v>
      </c>
      <c r="B293">
        <v>1</v>
      </c>
      <c r="C293" t="s">
        <v>16</v>
      </c>
      <c r="D293" t="s">
        <v>20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21</v>
      </c>
      <c r="N293" s="2">
        <f t="shared" si="24"/>
        <v>214711.79604607393</v>
      </c>
      <c r="O293">
        <f t="shared" si="25"/>
        <v>362500</v>
      </c>
      <c r="P293" s="1">
        <f t="shared" si="26"/>
        <v>0.59230840288572117</v>
      </c>
      <c r="Q293" t="str">
        <f t="shared" si="27"/>
        <v>Below</v>
      </c>
      <c r="R293" t="str">
        <f t="shared" si="28"/>
        <v>Yes</v>
      </c>
      <c r="S293">
        <f t="shared" si="29"/>
        <v>-32030831.051057741</v>
      </c>
    </row>
    <row r="294" spans="1:19" x14ac:dyDescent="0.3">
      <c r="A294">
        <v>293</v>
      </c>
      <c r="B294">
        <v>3</v>
      </c>
      <c r="C294" t="s">
        <v>16</v>
      </c>
      <c r="D294" t="s">
        <v>20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21</v>
      </c>
      <c r="N294" s="2">
        <f t="shared" si="24"/>
        <v>125588.58848416049</v>
      </c>
      <c r="O294">
        <f t="shared" si="25"/>
        <v>225000</v>
      </c>
      <c r="P294" s="1">
        <f t="shared" si="26"/>
        <v>0.55817150437404661</v>
      </c>
      <c r="Q294" t="str">
        <f t="shared" si="27"/>
        <v>Below</v>
      </c>
      <c r="R294" t="str">
        <f t="shared" si="28"/>
        <v>Yes</v>
      </c>
      <c r="S294">
        <f t="shared" si="29"/>
        <v>-13413008.988958813</v>
      </c>
    </row>
    <row r="295" spans="1:19" x14ac:dyDescent="0.3">
      <c r="A295">
        <v>294</v>
      </c>
      <c r="B295">
        <v>0</v>
      </c>
      <c r="C295" t="s">
        <v>19</v>
      </c>
      <c r="D295" t="s">
        <v>20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21</v>
      </c>
      <c r="N295" s="2">
        <f t="shared" si="24"/>
        <v>123521.59483561391</v>
      </c>
      <c r="O295">
        <f t="shared" si="25"/>
        <v>181250</v>
      </c>
      <c r="P295" s="1">
        <f t="shared" si="26"/>
        <v>0.68149845426545608</v>
      </c>
      <c r="Q295" t="str">
        <f t="shared" si="27"/>
        <v>Below</v>
      </c>
      <c r="R295" t="str">
        <f t="shared" si="28"/>
        <v>Yes</v>
      </c>
      <c r="S295">
        <f t="shared" si="29"/>
        <v>-4258073.1042189365</v>
      </c>
    </row>
    <row r="296" spans="1:19" x14ac:dyDescent="0.3">
      <c r="A296">
        <v>295</v>
      </c>
      <c r="B296">
        <v>0</v>
      </c>
      <c r="C296" t="s">
        <v>16</v>
      </c>
      <c r="D296" t="s">
        <v>17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21</v>
      </c>
      <c r="N296" s="2">
        <f t="shared" si="24"/>
        <v>531943.47572494089</v>
      </c>
      <c r="O296">
        <f t="shared" si="25"/>
        <v>550000</v>
      </c>
      <c r="P296" s="1">
        <f t="shared" si="26"/>
        <v>0.96716995586352883</v>
      </c>
      <c r="Q296" t="str">
        <f t="shared" si="27"/>
        <v>Below</v>
      </c>
      <c r="R296" t="str">
        <f t="shared" si="28"/>
        <v>Yes</v>
      </c>
      <c r="S296">
        <f t="shared" si="29"/>
        <v>-5333286.8347971663</v>
      </c>
    </row>
    <row r="297" spans="1:19" x14ac:dyDescent="0.3">
      <c r="A297">
        <v>296</v>
      </c>
      <c r="B297">
        <v>1</v>
      </c>
      <c r="C297" t="s">
        <v>19</v>
      </c>
      <c r="D297" t="s">
        <v>20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21</v>
      </c>
      <c r="N297" s="2">
        <f t="shared" si="24"/>
        <v>14347.094840258738</v>
      </c>
      <c r="O297">
        <f t="shared" si="25"/>
        <v>18750</v>
      </c>
      <c r="P297" s="1">
        <f t="shared" si="26"/>
        <v>0.76517839148046607</v>
      </c>
      <c r="Q297" t="str">
        <f t="shared" si="27"/>
        <v>Below</v>
      </c>
      <c r="R297" t="str">
        <f t="shared" si="28"/>
        <v>Yes</v>
      </c>
      <c r="S297">
        <f t="shared" si="29"/>
        <v>-721651.38083104847</v>
      </c>
    </row>
    <row r="298" spans="1:19" x14ac:dyDescent="0.3">
      <c r="A298">
        <v>297</v>
      </c>
      <c r="B298">
        <v>5</v>
      </c>
      <c r="C298" t="s">
        <v>19</v>
      </c>
      <c r="D298" t="s">
        <v>20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21</v>
      </c>
      <c r="N298" s="2">
        <f t="shared" si="24"/>
        <v>469707.11720384762</v>
      </c>
      <c r="O298">
        <f t="shared" si="25"/>
        <v>537500</v>
      </c>
      <c r="P298" s="1">
        <f t="shared" si="26"/>
        <v>0.87387370642576301</v>
      </c>
      <c r="Q298" t="str">
        <f t="shared" si="27"/>
        <v>Below</v>
      </c>
      <c r="R298" t="str">
        <f t="shared" si="28"/>
        <v>Yes</v>
      </c>
      <c r="S298">
        <f t="shared" si="29"/>
        <v>-16191883.251569379</v>
      </c>
    </row>
    <row r="299" spans="1:19" x14ac:dyDescent="0.3">
      <c r="A299">
        <v>298</v>
      </c>
      <c r="B299">
        <v>2</v>
      </c>
      <c r="C299" t="s">
        <v>19</v>
      </c>
      <c r="D299" t="s">
        <v>20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21</v>
      </c>
      <c r="N299" s="2">
        <f t="shared" si="24"/>
        <v>147771.54320857232</v>
      </c>
      <c r="O299">
        <f t="shared" si="25"/>
        <v>218750</v>
      </c>
      <c r="P299" s="1">
        <f t="shared" si="26"/>
        <v>0.6755270546677592</v>
      </c>
      <c r="Q299" t="str">
        <f t="shared" si="27"/>
        <v>Below</v>
      </c>
      <c r="R299" t="str">
        <f t="shared" si="28"/>
        <v>Yes</v>
      </c>
      <c r="S299">
        <f t="shared" si="29"/>
        <v>-12825619.259040145</v>
      </c>
    </row>
    <row r="300" spans="1:19" x14ac:dyDescent="0.3">
      <c r="A300">
        <v>299</v>
      </c>
      <c r="B300">
        <v>5</v>
      </c>
      <c r="C300" t="s">
        <v>16</v>
      </c>
      <c r="D300" t="s">
        <v>17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18</v>
      </c>
      <c r="N300" s="2">
        <f t="shared" si="24"/>
        <v>50830.500507017518</v>
      </c>
      <c r="O300">
        <f t="shared" si="25"/>
        <v>50000</v>
      </c>
      <c r="P300" s="1">
        <f t="shared" si="26"/>
        <v>1.0166100101403504</v>
      </c>
      <c r="Q300" t="str">
        <f t="shared" si="27"/>
        <v>Below</v>
      </c>
      <c r="R300" t="str">
        <f t="shared" si="28"/>
        <v>No</v>
      </c>
      <c r="S300">
        <f t="shared" si="29"/>
        <v>-1059796.036505261</v>
      </c>
    </row>
    <row r="301" spans="1:19" x14ac:dyDescent="0.3">
      <c r="A301">
        <v>300</v>
      </c>
      <c r="B301">
        <v>2</v>
      </c>
      <c r="C301" t="s">
        <v>16</v>
      </c>
      <c r="D301" t="s">
        <v>17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18</v>
      </c>
      <c r="N301" s="2">
        <f t="shared" si="24"/>
        <v>355936.58732926764</v>
      </c>
      <c r="O301">
        <f t="shared" si="25"/>
        <v>500000</v>
      </c>
      <c r="P301" s="1">
        <f t="shared" si="26"/>
        <v>0.71187317465853528</v>
      </c>
      <c r="Q301" t="str">
        <f t="shared" si="27"/>
        <v>Below</v>
      </c>
      <c r="R301" t="str">
        <f t="shared" si="28"/>
        <v>Yes</v>
      </c>
      <c r="S301">
        <f t="shared" si="29"/>
        <v>-24154868.575414538</v>
      </c>
    </row>
    <row r="302" spans="1:19" x14ac:dyDescent="0.3">
      <c r="A302">
        <v>301</v>
      </c>
      <c r="B302">
        <v>0</v>
      </c>
      <c r="C302" t="s">
        <v>19</v>
      </c>
      <c r="D302" t="s">
        <v>20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18</v>
      </c>
      <c r="N302" s="2">
        <f t="shared" si="24"/>
        <v>746817.35360310343</v>
      </c>
      <c r="O302">
        <f t="shared" si="25"/>
        <v>618750</v>
      </c>
      <c r="P302" s="1">
        <f t="shared" si="26"/>
        <v>1.2069775411767327</v>
      </c>
      <c r="Q302" t="str">
        <f t="shared" si="27"/>
        <v>Below</v>
      </c>
      <c r="R302" t="str">
        <f t="shared" si="28"/>
        <v>No</v>
      </c>
      <c r="S302">
        <f t="shared" si="29"/>
        <v>-15570849.459423438</v>
      </c>
    </row>
    <row r="303" spans="1:19" x14ac:dyDescent="0.3">
      <c r="A303">
        <v>302</v>
      </c>
      <c r="B303">
        <v>2</v>
      </c>
      <c r="C303" t="s">
        <v>19</v>
      </c>
      <c r="D303" t="s">
        <v>17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21</v>
      </c>
      <c r="N303" s="2">
        <f t="shared" si="24"/>
        <v>129031.27051781368</v>
      </c>
      <c r="O303">
        <f t="shared" si="25"/>
        <v>206250</v>
      </c>
      <c r="P303" s="1">
        <f t="shared" si="26"/>
        <v>0.62560616008636938</v>
      </c>
      <c r="Q303" t="str">
        <f t="shared" si="27"/>
        <v>Below</v>
      </c>
      <c r="R303" t="str">
        <f t="shared" si="28"/>
        <v>Yes</v>
      </c>
      <c r="S303">
        <f t="shared" si="29"/>
        <v>-2690251.4772825856</v>
      </c>
    </row>
    <row r="304" spans="1:19" x14ac:dyDescent="0.3">
      <c r="A304">
        <v>303</v>
      </c>
      <c r="B304">
        <v>4</v>
      </c>
      <c r="C304" t="s">
        <v>16</v>
      </c>
      <c r="D304" t="s">
        <v>20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18</v>
      </c>
      <c r="N304" s="2">
        <f t="shared" si="24"/>
        <v>87999.082476239593</v>
      </c>
      <c r="O304">
        <f t="shared" si="25"/>
        <v>125000</v>
      </c>
      <c r="P304" s="1">
        <f t="shared" si="26"/>
        <v>0.70399265980991677</v>
      </c>
      <c r="Q304" t="str">
        <f t="shared" si="27"/>
        <v>Below</v>
      </c>
      <c r="R304" t="str">
        <f t="shared" si="28"/>
        <v>Yes</v>
      </c>
      <c r="S304">
        <f t="shared" si="29"/>
        <v>-5971867.8765785033</v>
      </c>
    </row>
    <row r="305" spans="1:19" x14ac:dyDescent="0.3">
      <c r="A305">
        <v>304</v>
      </c>
      <c r="B305">
        <v>3</v>
      </c>
      <c r="C305" t="s">
        <v>19</v>
      </c>
      <c r="D305" t="s">
        <v>17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18</v>
      </c>
      <c r="N305" s="2">
        <f t="shared" si="24"/>
        <v>146021.59934315432</v>
      </c>
      <c r="O305">
        <f t="shared" si="25"/>
        <v>306250</v>
      </c>
      <c r="P305" s="1">
        <f t="shared" si="26"/>
        <v>0.47680522234499367</v>
      </c>
      <c r="Q305" t="str">
        <f t="shared" si="27"/>
        <v>Above</v>
      </c>
      <c r="R305" t="str">
        <f t="shared" si="28"/>
        <v>Yes</v>
      </c>
      <c r="S305">
        <f t="shared" si="29"/>
        <v>-18640665.458121333</v>
      </c>
    </row>
    <row r="306" spans="1:19" x14ac:dyDescent="0.3">
      <c r="A306">
        <v>305</v>
      </c>
      <c r="B306">
        <v>5</v>
      </c>
      <c r="C306" t="s">
        <v>19</v>
      </c>
      <c r="D306" t="s">
        <v>20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18</v>
      </c>
      <c r="N306" s="2">
        <f t="shared" si="24"/>
        <v>309966.91737899324</v>
      </c>
      <c r="O306">
        <f t="shared" si="25"/>
        <v>575000</v>
      </c>
      <c r="P306" s="1">
        <f t="shared" si="26"/>
        <v>0.53907289978955342</v>
      </c>
      <c r="Q306" t="str">
        <f t="shared" si="27"/>
        <v>Below</v>
      </c>
      <c r="R306" t="str">
        <f t="shared" si="28"/>
        <v>Yes</v>
      </c>
      <c r="S306">
        <f t="shared" si="29"/>
        <v>-21035236.10257503</v>
      </c>
    </row>
    <row r="307" spans="1:19" x14ac:dyDescent="0.3">
      <c r="A307">
        <v>306</v>
      </c>
      <c r="B307">
        <v>0</v>
      </c>
      <c r="C307" t="s">
        <v>19</v>
      </c>
      <c r="D307" t="s">
        <v>17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18</v>
      </c>
      <c r="N307" s="2">
        <f t="shared" si="24"/>
        <v>355813.5035491226</v>
      </c>
      <c r="O307">
        <f t="shared" si="25"/>
        <v>468750</v>
      </c>
      <c r="P307" s="1">
        <f t="shared" si="26"/>
        <v>0.75906880757146156</v>
      </c>
      <c r="Q307" t="str">
        <f t="shared" si="27"/>
        <v>Above</v>
      </c>
      <c r="R307" t="str">
        <f t="shared" si="28"/>
        <v>Yes</v>
      </c>
      <c r="S307">
        <f t="shared" si="29"/>
        <v>-7418572.2555368245</v>
      </c>
    </row>
    <row r="308" spans="1:19" x14ac:dyDescent="0.3">
      <c r="A308">
        <v>307</v>
      </c>
      <c r="B308">
        <v>5</v>
      </c>
      <c r="C308" t="s">
        <v>19</v>
      </c>
      <c r="D308" t="s">
        <v>17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18</v>
      </c>
      <c r="N308" s="2">
        <f t="shared" si="24"/>
        <v>771581.37815548352</v>
      </c>
      <c r="O308">
        <f t="shared" si="25"/>
        <v>562500</v>
      </c>
      <c r="P308" s="1">
        <f t="shared" si="26"/>
        <v>1.3717002278319708</v>
      </c>
      <c r="Q308" t="str">
        <f t="shared" si="27"/>
        <v>Below</v>
      </c>
      <c r="R308" t="str">
        <f t="shared" si="28"/>
        <v>No</v>
      </c>
      <c r="S308">
        <f t="shared" si="29"/>
        <v>-7735906.1514632143</v>
      </c>
    </row>
    <row r="309" spans="1:19" x14ac:dyDescent="0.3">
      <c r="A309">
        <v>308</v>
      </c>
      <c r="B309">
        <v>3</v>
      </c>
      <c r="C309" t="s">
        <v>19</v>
      </c>
      <c r="D309" t="s">
        <v>17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21</v>
      </c>
      <c r="N309" s="2">
        <f t="shared" si="24"/>
        <v>66636.649845528562</v>
      </c>
      <c r="O309">
        <f t="shared" si="25"/>
        <v>87500</v>
      </c>
      <c r="P309" s="1">
        <f t="shared" si="26"/>
        <v>0.76156171252032645</v>
      </c>
      <c r="Q309" t="str">
        <f t="shared" si="27"/>
        <v>Below</v>
      </c>
      <c r="R309" t="str">
        <f t="shared" si="28"/>
        <v>Yes</v>
      </c>
      <c r="S309">
        <f t="shared" si="29"/>
        <v>-2297118.3851707424</v>
      </c>
    </row>
    <row r="310" spans="1:19" x14ac:dyDescent="0.3">
      <c r="A310">
        <v>309</v>
      </c>
      <c r="B310">
        <v>3</v>
      </c>
      <c r="C310" t="s">
        <v>16</v>
      </c>
      <c r="D310" t="s">
        <v>17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21</v>
      </c>
      <c r="N310" s="2">
        <f t="shared" si="24"/>
        <v>245054.47582088245</v>
      </c>
      <c r="O310">
        <f t="shared" si="25"/>
        <v>600000</v>
      </c>
      <c r="P310" s="1">
        <f t="shared" si="26"/>
        <v>0.40842412636813741</v>
      </c>
      <c r="Q310" t="str">
        <f t="shared" si="27"/>
        <v>Below</v>
      </c>
      <c r="R310" t="str">
        <f t="shared" si="28"/>
        <v>Yes</v>
      </c>
      <c r="S310">
        <f t="shared" si="29"/>
        <v>-21269151.937908255</v>
      </c>
    </row>
    <row r="311" spans="1:19" x14ac:dyDescent="0.3">
      <c r="A311">
        <v>310</v>
      </c>
      <c r="B311">
        <v>2</v>
      </c>
      <c r="C311" t="s">
        <v>16</v>
      </c>
      <c r="D311" t="s">
        <v>17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21</v>
      </c>
      <c r="N311" s="2">
        <f t="shared" si="24"/>
        <v>408834.60287705006</v>
      </c>
      <c r="O311">
        <f t="shared" si="25"/>
        <v>525000</v>
      </c>
      <c r="P311" s="1">
        <f t="shared" si="26"/>
        <v>0.77873257690866682</v>
      </c>
      <c r="Q311" t="str">
        <f t="shared" si="27"/>
        <v>Below</v>
      </c>
      <c r="R311" t="str">
        <f t="shared" si="28"/>
        <v>Yes</v>
      </c>
      <c r="S311">
        <f t="shared" si="29"/>
        <v>-35484213.283344403</v>
      </c>
    </row>
    <row r="312" spans="1:19" x14ac:dyDescent="0.3">
      <c r="A312">
        <v>311</v>
      </c>
      <c r="B312">
        <v>3</v>
      </c>
      <c r="C312" t="s">
        <v>19</v>
      </c>
      <c r="D312" t="s">
        <v>17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18</v>
      </c>
      <c r="N312" s="2">
        <f t="shared" si="24"/>
        <v>642545.58453903755</v>
      </c>
      <c r="O312">
        <f t="shared" si="25"/>
        <v>400000</v>
      </c>
      <c r="P312" s="1">
        <f t="shared" si="26"/>
        <v>1.606363961347594</v>
      </c>
      <c r="Q312" t="str">
        <f t="shared" si="27"/>
        <v>Below</v>
      </c>
      <c r="R312" t="str">
        <f t="shared" si="28"/>
        <v>No</v>
      </c>
      <c r="S312">
        <f t="shared" si="29"/>
        <v>-6442188.0578738004</v>
      </c>
    </row>
    <row r="313" spans="1:19" x14ac:dyDescent="0.3">
      <c r="A313">
        <v>312</v>
      </c>
      <c r="B313">
        <v>4</v>
      </c>
      <c r="C313" t="s">
        <v>16</v>
      </c>
      <c r="D313" t="s">
        <v>17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21</v>
      </c>
      <c r="N313" s="2">
        <f t="shared" si="24"/>
        <v>273047.73595240968</v>
      </c>
      <c r="O313">
        <f t="shared" si="25"/>
        <v>368750</v>
      </c>
      <c r="P313" s="1">
        <f t="shared" si="26"/>
        <v>0.74046843648111105</v>
      </c>
      <c r="Q313" t="str">
        <f t="shared" si="27"/>
        <v>Below</v>
      </c>
      <c r="R313" t="str">
        <f t="shared" si="28"/>
        <v>Yes</v>
      </c>
      <c r="S313">
        <f t="shared" si="29"/>
        <v>-9412582.6514313295</v>
      </c>
    </row>
    <row r="314" spans="1:19" x14ac:dyDescent="0.3">
      <c r="A314">
        <v>313</v>
      </c>
      <c r="B314">
        <v>2</v>
      </c>
      <c r="C314" t="s">
        <v>16</v>
      </c>
      <c r="D314" t="s">
        <v>20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18</v>
      </c>
      <c r="N314" s="2">
        <f t="shared" si="24"/>
        <v>56155.392812050108</v>
      </c>
      <c r="O314">
        <f t="shared" si="25"/>
        <v>137500</v>
      </c>
      <c r="P314" s="1">
        <f t="shared" si="26"/>
        <v>0.4084028568149099</v>
      </c>
      <c r="Q314" t="str">
        <f t="shared" si="27"/>
        <v>Above</v>
      </c>
      <c r="R314" t="str">
        <f t="shared" si="28"/>
        <v>Yes</v>
      </c>
      <c r="S314">
        <f t="shared" si="29"/>
        <v>-8377294.2748920266</v>
      </c>
    </row>
    <row r="315" spans="1:19" x14ac:dyDescent="0.3">
      <c r="A315">
        <v>314</v>
      </c>
      <c r="B315">
        <v>4</v>
      </c>
      <c r="C315" t="s">
        <v>16</v>
      </c>
      <c r="D315" t="s">
        <v>20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18</v>
      </c>
      <c r="N315" s="2">
        <f t="shared" si="24"/>
        <v>173631.56327007248</v>
      </c>
      <c r="O315">
        <f t="shared" si="25"/>
        <v>350000</v>
      </c>
      <c r="P315" s="1">
        <f t="shared" si="26"/>
        <v>0.49609018077163564</v>
      </c>
      <c r="Q315" t="str">
        <f t="shared" si="27"/>
        <v>Below</v>
      </c>
      <c r="R315" t="str">
        <f t="shared" si="28"/>
        <v>Yes</v>
      </c>
      <c r="S315">
        <f t="shared" si="29"/>
        <v>-15070102.629372172</v>
      </c>
    </row>
    <row r="316" spans="1:19" x14ac:dyDescent="0.3">
      <c r="A316">
        <v>315</v>
      </c>
      <c r="B316">
        <v>4</v>
      </c>
      <c r="C316" t="s">
        <v>19</v>
      </c>
      <c r="D316" t="s">
        <v>17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18</v>
      </c>
      <c r="N316" s="2">
        <f t="shared" si="24"/>
        <v>561090.5248274625</v>
      </c>
      <c r="O316">
        <f t="shared" si="25"/>
        <v>612500</v>
      </c>
      <c r="P316" s="1">
        <f t="shared" si="26"/>
        <v>0.91606616298361221</v>
      </c>
      <c r="Q316" t="str">
        <f t="shared" si="27"/>
        <v>Above</v>
      </c>
      <c r="R316" t="str">
        <f t="shared" si="28"/>
        <v>Yes</v>
      </c>
      <c r="S316">
        <f t="shared" si="29"/>
        <v>-11698517.787577301</v>
      </c>
    </row>
    <row r="317" spans="1:19" x14ac:dyDescent="0.3">
      <c r="A317">
        <v>316</v>
      </c>
      <c r="B317">
        <v>4</v>
      </c>
      <c r="C317" t="s">
        <v>16</v>
      </c>
      <c r="D317" t="s">
        <v>17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18</v>
      </c>
      <c r="N317" s="2">
        <f t="shared" si="24"/>
        <v>384473.99730614538</v>
      </c>
      <c r="O317">
        <f t="shared" si="25"/>
        <v>275000</v>
      </c>
      <c r="P317" s="1">
        <f t="shared" si="26"/>
        <v>1.3980872629314378</v>
      </c>
      <c r="Q317" t="str">
        <f t="shared" si="27"/>
        <v>Below</v>
      </c>
      <c r="R317" t="str">
        <f t="shared" si="28"/>
        <v>No</v>
      </c>
      <c r="S317">
        <f t="shared" si="29"/>
        <v>-3854751.8706949819</v>
      </c>
    </row>
    <row r="318" spans="1:19" x14ac:dyDescent="0.3">
      <c r="A318">
        <v>317</v>
      </c>
      <c r="B318">
        <v>2</v>
      </c>
      <c r="C318" t="s">
        <v>19</v>
      </c>
      <c r="D318" t="s">
        <v>20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18</v>
      </c>
      <c r="N318" s="2">
        <f t="shared" si="24"/>
        <v>129035.79361644606</v>
      </c>
      <c r="O318">
        <f t="shared" si="25"/>
        <v>150000</v>
      </c>
      <c r="P318" s="1">
        <f t="shared" si="26"/>
        <v>0.86023862410964036</v>
      </c>
      <c r="Q318" t="str">
        <f t="shared" si="27"/>
        <v>Above</v>
      </c>
      <c r="R318" t="str">
        <f t="shared" si="28"/>
        <v>Yes</v>
      </c>
      <c r="S318">
        <f t="shared" si="29"/>
        <v>-1293718.0935894102</v>
      </c>
    </row>
    <row r="319" spans="1:19" x14ac:dyDescent="0.3">
      <c r="A319">
        <v>318</v>
      </c>
      <c r="B319">
        <v>1</v>
      </c>
      <c r="C319" t="s">
        <v>16</v>
      </c>
      <c r="D319" t="s">
        <v>17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18</v>
      </c>
      <c r="N319" s="2">
        <f t="shared" si="24"/>
        <v>141849.26727513247</v>
      </c>
      <c r="O319">
        <f t="shared" si="25"/>
        <v>275000</v>
      </c>
      <c r="P319" s="1">
        <f t="shared" si="26"/>
        <v>0.51581551736411813</v>
      </c>
      <c r="Q319" t="str">
        <f t="shared" si="27"/>
        <v>Below</v>
      </c>
      <c r="R319" t="str">
        <f t="shared" si="28"/>
        <v>Yes</v>
      </c>
      <c r="S319">
        <f t="shared" si="29"/>
        <v>-9626294.4876190778</v>
      </c>
    </row>
    <row r="320" spans="1:19" x14ac:dyDescent="0.3">
      <c r="A320">
        <v>319</v>
      </c>
      <c r="B320">
        <v>4</v>
      </c>
      <c r="C320" t="s">
        <v>16</v>
      </c>
      <c r="D320" t="s">
        <v>17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18</v>
      </c>
      <c r="N320" s="2">
        <f t="shared" si="24"/>
        <v>347606.62770144647</v>
      </c>
      <c r="O320">
        <f t="shared" si="25"/>
        <v>231250</v>
      </c>
      <c r="P320" s="1">
        <f t="shared" si="26"/>
        <v>1.5031637954657144</v>
      </c>
      <c r="Q320" t="str">
        <f t="shared" si="27"/>
        <v>Above</v>
      </c>
      <c r="R320" t="str">
        <f t="shared" si="28"/>
        <v>No</v>
      </c>
      <c r="S320">
        <f t="shared" si="29"/>
        <v>-3485118.1296694335</v>
      </c>
    </row>
    <row r="321" spans="1:19" x14ac:dyDescent="0.3">
      <c r="A321">
        <v>320</v>
      </c>
      <c r="B321">
        <v>4</v>
      </c>
      <c r="C321" t="s">
        <v>19</v>
      </c>
      <c r="D321" t="s">
        <v>20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21</v>
      </c>
      <c r="N321" s="2">
        <f t="shared" si="24"/>
        <v>126772.16312076164</v>
      </c>
      <c r="O321">
        <f t="shared" si="25"/>
        <v>143750</v>
      </c>
      <c r="P321" s="1">
        <f t="shared" si="26"/>
        <v>0.881893308666168</v>
      </c>
      <c r="Q321" t="str">
        <f t="shared" si="27"/>
        <v>Below</v>
      </c>
      <c r="R321" t="str">
        <f t="shared" si="28"/>
        <v>Yes</v>
      </c>
      <c r="S321">
        <f t="shared" si="29"/>
        <v>-4370127.6595931193</v>
      </c>
    </row>
    <row r="322" spans="1:19" x14ac:dyDescent="0.3">
      <c r="A322">
        <v>321</v>
      </c>
      <c r="B322">
        <v>4</v>
      </c>
      <c r="C322" t="s">
        <v>16</v>
      </c>
      <c r="D322" t="s">
        <v>20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18</v>
      </c>
      <c r="N322" s="2">
        <f t="shared" si="24"/>
        <v>318555.69194447796</v>
      </c>
      <c r="O322">
        <f t="shared" si="25"/>
        <v>368750</v>
      </c>
      <c r="P322" s="1">
        <f t="shared" si="26"/>
        <v>0.86387984256129613</v>
      </c>
      <c r="Q322" t="str">
        <f t="shared" si="27"/>
        <v>Above</v>
      </c>
      <c r="R322" t="str">
        <f t="shared" si="28"/>
        <v>Yes</v>
      </c>
      <c r="S322">
        <f t="shared" si="29"/>
        <v>-10981346.426669884</v>
      </c>
    </row>
    <row r="323" spans="1:19" x14ac:dyDescent="0.3">
      <c r="A323">
        <v>322</v>
      </c>
      <c r="B323">
        <v>4</v>
      </c>
      <c r="C323" t="s">
        <v>19</v>
      </c>
      <c r="D323" t="s">
        <v>20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18</v>
      </c>
      <c r="N323" s="2">
        <f t="shared" ref="N323:N386" si="30">PMT(1%,G323*12,-F323)</f>
        <v>1106226.5972467205</v>
      </c>
      <c r="O323">
        <f t="shared" ref="O323:O386" si="31">(E323*0.75)/12</f>
        <v>400000</v>
      </c>
      <c r="P323" s="1">
        <f t="shared" ref="P323:P386" si="32">N323/O323</f>
        <v>2.7655664931168014</v>
      </c>
      <c r="Q323" t="str">
        <f t="shared" ref="Q323:Q386" si="33">IF(H323&gt;700,"Above","Below")</f>
        <v>Below</v>
      </c>
      <c r="R323" t="str">
        <f t="shared" ref="R323:R386" si="34">IF(O323&gt;=N323,"Yes","No")</f>
        <v>No</v>
      </c>
      <c r="S323">
        <f t="shared" ref="S323:S386" si="35">CUMIPMT(1%,G323*12,F323,1,G323*12,0)</f>
        <v>-3049438.3339212947</v>
      </c>
    </row>
    <row r="324" spans="1:19" x14ac:dyDescent="0.3">
      <c r="A324">
        <v>323</v>
      </c>
      <c r="B324">
        <v>4</v>
      </c>
      <c r="C324" t="s">
        <v>16</v>
      </c>
      <c r="D324" t="s">
        <v>20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18</v>
      </c>
      <c r="N324" s="2">
        <f t="shared" si="30"/>
        <v>334308.29179615364</v>
      </c>
      <c r="O324">
        <f t="shared" si="31"/>
        <v>306250</v>
      </c>
      <c r="P324" s="1">
        <f t="shared" si="32"/>
        <v>1.0916189119874404</v>
      </c>
      <c r="Q324" t="str">
        <f t="shared" si="33"/>
        <v>Below</v>
      </c>
      <c r="R324" t="str">
        <f t="shared" si="34"/>
        <v>No</v>
      </c>
      <c r="S324">
        <f t="shared" si="35"/>
        <v>-6970197.0093230568</v>
      </c>
    </row>
    <row r="325" spans="1:19" x14ac:dyDescent="0.3">
      <c r="A325">
        <v>324</v>
      </c>
      <c r="B325">
        <v>3</v>
      </c>
      <c r="C325" t="s">
        <v>19</v>
      </c>
      <c r="D325" t="s">
        <v>20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18</v>
      </c>
      <c r="N325" s="2">
        <f t="shared" si="30"/>
        <v>393318.76250287588</v>
      </c>
      <c r="O325">
        <f t="shared" si="31"/>
        <v>593750</v>
      </c>
      <c r="P325" s="1">
        <f t="shared" si="32"/>
        <v>0.66243160000484358</v>
      </c>
      <c r="Q325" t="str">
        <f t="shared" si="33"/>
        <v>Above</v>
      </c>
      <c r="R325" t="str">
        <f t="shared" si="34"/>
        <v>Yes</v>
      </c>
      <c r="S325">
        <f t="shared" si="35"/>
        <v>-13558601.200276088</v>
      </c>
    </row>
    <row r="326" spans="1:19" x14ac:dyDescent="0.3">
      <c r="A326">
        <v>325</v>
      </c>
      <c r="B326">
        <v>2</v>
      </c>
      <c r="C326" t="s">
        <v>19</v>
      </c>
      <c r="D326" t="s">
        <v>17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18</v>
      </c>
      <c r="N326" s="2">
        <f t="shared" si="30"/>
        <v>215400.73919557154</v>
      </c>
      <c r="O326">
        <f t="shared" si="31"/>
        <v>356250</v>
      </c>
      <c r="P326" s="1">
        <f t="shared" si="32"/>
        <v>0.60463365388230605</v>
      </c>
      <c r="Q326" t="str">
        <f t="shared" si="33"/>
        <v>Above</v>
      </c>
      <c r="R326" t="str">
        <f t="shared" si="34"/>
        <v>Yes</v>
      </c>
      <c r="S326">
        <f t="shared" si="35"/>
        <v>-14617706.444162304</v>
      </c>
    </row>
    <row r="327" spans="1:19" x14ac:dyDescent="0.3">
      <c r="A327">
        <v>326</v>
      </c>
      <c r="B327">
        <v>2</v>
      </c>
      <c r="C327" t="s">
        <v>19</v>
      </c>
      <c r="D327" t="s">
        <v>20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18</v>
      </c>
      <c r="N327" s="2">
        <f t="shared" si="30"/>
        <v>92641.196126710434</v>
      </c>
      <c r="O327">
        <f t="shared" si="31"/>
        <v>168750</v>
      </c>
      <c r="P327" s="1">
        <f t="shared" si="32"/>
        <v>0.54898486593606188</v>
      </c>
      <c r="Q327" t="str">
        <f t="shared" si="33"/>
        <v>Above</v>
      </c>
      <c r="R327" t="str">
        <f t="shared" si="34"/>
        <v>Yes</v>
      </c>
      <c r="S327">
        <f t="shared" si="35"/>
        <v>-3193554.8281642012</v>
      </c>
    </row>
    <row r="328" spans="1:19" x14ac:dyDescent="0.3">
      <c r="A328">
        <v>327</v>
      </c>
      <c r="B328">
        <v>2</v>
      </c>
      <c r="C328" t="s">
        <v>19</v>
      </c>
      <c r="D328" t="s">
        <v>20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21</v>
      </c>
      <c r="N328" s="2">
        <f t="shared" si="30"/>
        <v>148416.36298231455</v>
      </c>
      <c r="O328">
        <f t="shared" si="31"/>
        <v>243750</v>
      </c>
      <c r="P328" s="1">
        <f t="shared" si="32"/>
        <v>0.60888764300436737</v>
      </c>
      <c r="Q328" t="str">
        <f t="shared" si="33"/>
        <v>Below</v>
      </c>
      <c r="R328" t="str">
        <f t="shared" si="34"/>
        <v>Yes</v>
      </c>
      <c r="S328">
        <f t="shared" si="35"/>
        <v>-10071956.269453296</v>
      </c>
    </row>
    <row r="329" spans="1:19" x14ac:dyDescent="0.3">
      <c r="A329">
        <v>328</v>
      </c>
      <c r="B329">
        <v>0</v>
      </c>
      <c r="C329" t="s">
        <v>19</v>
      </c>
      <c r="D329" t="s">
        <v>17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21</v>
      </c>
      <c r="N329" s="2">
        <f t="shared" si="30"/>
        <v>378264.71273368667</v>
      </c>
      <c r="O329">
        <f t="shared" si="31"/>
        <v>487500</v>
      </c>
      <c r="P329" s="1">
        <f t="shared" si="32"/>
        <v>0.77592761586397263</v>
      </c>
      <c r="Q329" t="str">
        <f t="shared" si="33"/>
        <v>Below</v>
      </c>
      <c r="R329" t="str">
        <f t="shared" si="34"/>
        <v>Yes</v>
      </c>
      <c r="S329">
        <f t="shared" si="35"/>
        <v>-25670118.633650888</v>
      </c>
    </row>
    <row r="330" spans="1:19" x14ac:dyDescent="0.3">
      <c r="A330">
        <v>329</v>
      </c>
      <c r="B330">
        <v>0</v>
      </c>
      <c r="C330" t="s">
        <v>16</v>
      </c>
      <c r="D330" t="s">
        <v>17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18</v>
      </c>
      <c r="N330" s="2">
        <f t="shared" si="30"/>
        <v>35234.756274227519</v>
      </c>
      <c r="O330">
        <f t="shared" si="31"/>
        <v>68750</v>
      </c>
      <c r="P330" s="1">
        <f t="shared" si="32"/>
        <v>0.51250554580694574</v>
      </c>
      <c r="Q330" t="str">
        <f t="shared" si="33"/>
        <v>Above</v>
      </c>
      <c r="R330" t="str">
        <f t="shared" si="34"/>
        <v>Yes</v>
      </c>
      <c r="S330">
        <f t="shared" si="35"/>
        <v>-5256341.5058146045</v>
      </c>
    </row>
    <row r="331" spans="1:19" x14ac:dyDescent="0.3">
      <c r="A331">
        <v>330</v>
      </c>
      <c r="B331">
        <v>4</v>
      </c>
      <c r="C331" t="s">
        <v>19</v>
      </c>
      <c r="D331" t="s">
        <v>17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21</v>
      </c>
      <c r="N331" s="2">
        <f t="shared" si="30"/>
        <v>8608.2569041552415</v>
      </c>
      <c r="O331">
        <f t="shared" si="31"/>
        <v>12500</v>
      </c>
      <c r="P331" s="1">
        <f t="shared" si="32"/>
        <v>0.6886605523324193</v>
      </c>
      <c r="Q331" t="str">
        <f t="shared" si="33"/>
        <v>Below</v>
      </c>
      <c r="R331" t="str">
        <f t="shared" si="34"/>
        <v>Yes</v>
      </c>
      <c r="S331">
        <f t="shared" si="35"/>
        <v>-432990.82849862892</v>
      </c>
    </row>
    <row r="332" spans="1:19" x14ac:dyDescent="0.3">
      <c r="A332">
        <v>331</v>
      </c>
      <c r="B332">
        <v>0</v>
      </c>
      <c r="C332" t="s">
        <v>19</v>
      </c>
      <c r="D332" t="s">
        <v>20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21</v>
      </c>
      <c r="N332" s="2">
        <f t="shared" si="30"/>
        <v>116715.13015837866</v>
      </c>
      <c r="O332">
        <f t="shared" si="31"/>
        <v>293750</v>
      </c>
      <c r="P332" s="1">
        <f t="shared" si="32"/>
        <v>0.39732810266682095</v>
      </c>
      <c r="Q332" t="str">
        <f t="shared" si="33"/>
        <v>Below</v>
      </c>
      <c r="R332" t="str">
        <f t="shared" si="34"/>
        <v>Yes</v>
      </c>
      <c r="S332">
        <f t="shared" si="35"/>
        <v>-17411631.238010876</v>
      </c>
    </row>
    <row r="333" spans="1:19" x14ac:dyDescent="0.3">
      <c r="A333">
        <v>332</v>
      </c>
      <c r="B333">
        <v>3</v>
      </c>
      <c r="C333" t="s">
        <v>19</v>
      </c>
      <c r="D333" t="s">
        <v>20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21</v>
      </c>
      <c r="N333" s="2">
        <f t="shared" si="30"/>
        <v>295550.15370932996</v>
      </c>
      <c r="O333">
        <f t="shared" si="31"/>
        <v>512500</v>
      </c>
      <c r="P333" s="1">
        <f t="shared" si="32"/>
        <v>0.57668322674991213</v>
      </c>
      <c r="Q333" t="str">
        <f t="shared" si="33"/>
        <v>Below</v>
      </c>
      <c r="R333" t="str">
        <f t="shared" si="34"/>
        <v>Yes</v>
      </c>
      <c r="S333">
        <f t="shared" si="35"/>
        <v>-14866018.445119597</v>
      </c>
    </row>
    <row r="334" spans="1:19" x14ac:dyDescent="0.3">
      <c r="A334">
        <v>333</v>
      </c>
      <c r="B334">
        <v>2</v>
      </c>
      <c r="C334" t="s">
        <v>19</v>
      </c>
      <c r="D334" t="s">
        <v>20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18</v>
      </c>
      <c r="N334" s="2">
        <f t="shared" si="30"/>
        <v>866151.88890807051</v>
      </c>
      <c r="O334">
        <f t="shared" si="31"/>
        <v>287500</v>
      </c>
      <c r="P334" s="1">
        <f t="shared" si="32"/>
        <v>3.012702222288941</v>
      </c>
      <c r="Q334" t="str">
        <f t="shared" si="33"/>
        <v>Below</v>
      </c>
      <c r="R334" t="str">
        <f t="shared" si="34"/>
        <v>No</v>
      </c>
      <c r="S334">
        <f t="shared" si="35"/>
        <v>-2387645.333793696</v>
      </c>
    </row>
    <row r="335" spans="1:19" x14ac:dyDescent="0.3">
      <c r="A335">
        <v>334</v>
      </c>
      <c r="B335">
        <v>5</v>
      </c>
      <c r="C335" t="s">
        <v>19</v>
      </c>
      <c r="D335" t="s">
        <v>17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21</v>
      </c>
      <c r="N335" s="2">
        <f t="shared" si="30"/>
        <v>79236.526775355058</v>
      </c>
      <c r="O335">
        <f t="shared" si="31"/>
        <v>112500</v>
      </c>
      <c r="P335" s="1">
        <f t="shared" si="32"/>
        <v>0.70432468244760049</v>
      </c>
      <c r="Q335" t="str">
        <f t="shared" si="33"/>
        <v>Below</v>
      </c>
      <c r="R335" t="str">
        <f t="shared" si="34"/>
        <v>Yes</v>
      </c>
      <c r="S335">
        <f t="shared" si="35"/>
        <v>-10115089.783476692</v>
      </c>
    </row>
    <row r="336" spans="1:19" x14ac:dyDescent="0.3">
      <c r="A336">
        <v>335</v>
      </c>
      <c r="B336">
        <v>3</v>
      </c>
      <c r="C336" t="s">
        <v>16</v>
      </c>
      <c r="D336" t="s">
        <v>20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21</v>
      </c>
      <c r="N336" s="2">
        <f t="shared" si="30"/>
        <v>404831.86112007638</v>
      </c>
      <c r="O336">
        <f t="shared" si="31"/>
        <v>200000</v>
      </c>
      <c r="P336" s="1">
        <f t="shared" si="32"/>
        <v>2.0241593056003819</v>
      </c>
      <c r="Q336" t="str">
        <f t="shared" si="33"/>
        <v>Below</v>
      </c>
      <c r="R336" t="str">
        <f t="shared" si="34"/>
        <v>No</v>
      </c>
      <c r="S336">
        <f t="shared" si="35"/>
        <v>-1115964.6668818351</v>
      </c>
    </row>
    <row r="337" spans="1:19" x14ac:dyDescent="0.3">
      <c r="A337">
        <v>336</v>
      </c>
      <c r="B337">
        <v>4</v>
      </c>
      <c r="C337" t="s">
        <v>19</v>
      </c>
      <c r="D337" t="s">
        <v>20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18</v>
      </c>
      <c r="N337" s="2">
        <f t="shared" si="30"/>
        <v>246285.90534762054</v>
      </c>
      <c r="O337">
        <f t="shared" si="31"/>
        <v>343750</v>
      </c>
      <c r="P337" s="1">
        <f t="shared" si="32"/>
        <v>0.716468088283987</v>
      </c>
      <c r="Q337" t="str">
        <f t="shared" si="33"/>
        <v>Below</v>
      </c>
      <c r="R337" t="str">
        <f t="shared" si="34"/>
        <v>Yes</v>
      </c>
      <c r="S337">
        <f t="shared" si="35"/>
        <v>-21376032.098400246</v>
      </c>
    </row>
    <row r="338" spans="1:19" x14ac:dyDescent="0.3">
      <c r="A338">
        <v>337</v>
      </c>
      <c r="B338">
        <v>3</v>
      </c>
      <c r="C338" t="s">
        <v>16</v>
      </c>
      <c r="D338" t="s">
        <v>17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18</v>
      </c>
      <c r="N338" s="2">
        <f t="shared" si="30"/>
        <v>262551.83557673485</v>
      </c>
      <c r="O338">
        <f t="shared" si="31"/>
        <v>493750</v>
      </c>
      <c r="P338" s="1">
        <f t="shared" si="32"/>
        <v>0.53175055306680474</v>
      </c>
      <c r="Q338" t="str">
        <f t="shared" si="33"/>
        <v>Above</v>
      </c>
      <c r="R338" t="str">
        <f t="shared" si="34"/>
        <v>Yes</v>
      </c>
      <c r="S338">
        <f t="shared" si="35"/>
        <v>-13206220.269208178</v>
      </c>
    </row>
    <row r="339" spans="1:19" x14ac:dyDescent="0.3">
      <c r="A339">
        <v>338</v>
      </c>
      <c r="B339">
        <v>1</v>
      </c>
      <c r="C339" t="s">
        <v>16</v>
      </c>
      <c r="D339" t="s">
        <v>20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21</v>
      </c>
      <c r="N339" s="2">
        <f t="shared" si="30"/>
        <v>118546.23772803934</v>
      </c>
      <c r="O339">
        <f t="shared" si="31"/>
        <v>250000</v>
      </c>
      <c r="P339" s="1">
        <f t="shared" si="32"/>
        <v>0.47418495091215734</v>
      </c>
      <c r="Q339" t="str">
        <f t="shared" si="33"/>
        <v>Below</v>
      </c>
      <c r="R339" t="str">
        <f t="shared" si="34"/>
        <v>Yes</v>
      </c>
      <c r="S339">
        <f t="shared" si="35"/>
        <v>-12660877.643783554</v>
      </c>
    </row>
    <row r="340" spans="1:19" x14ac:dyDescent="0.3">
      <c r="A340">
        <v>339</v>
      </c>
      <c r="B340">
        <v>3</v>
      </c>
      <c r="C340" t="s">
        <v>19</v>
      </c>
      <c r="D340" t="s">
        <v>20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18</v>
      </c>
      <c r="N340" s="2">
        <f t="shared" si="30"/>
        <v>191299.6146433572</v>
      </c>
      <c r="O340">
        <f t="shared" si="31"/>
        <v>425000</v>
      </c>
      <c r="P340" s="1">
        <f t="shared" si="32"/>
        <v>0.45011674033731108</v>
      </c>
      <c r="Q340" t="str">
        <f t="shared" si="33"/>
        <v>Below</v>
      </c>
      <c r="R340" t="str">
        <f t="shared" si="34"/>
        <v>Yes</v>
      </c>
      <c r="S340">
        <f t="shared" si="35"/>
        <v>-24420716.762965158</v>
      </c>
    </row>
    <row r="341" spans="1:19" x14ac:dyDescent="0.3">
      <c r="A341">
        <v>340</v>
      </c>
      <c r="B341">
        <v>1</v>
      </c>
      <c r="C341" t="s">
        <v>19</v>
      </c>
      <c r="D341" t="s">
        <v>17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18</v>
      </c>
      <c r="N341" s="2">
        <f t="shared" si="30"/>
        <v>106403.33595547678</v>
      </c>
      <c r="O341">
        <f t="shared" si="31"/>
        <v>168750</v>
      </c>
      <c r="P341" s="1">
        <f t="shared" si="32"/>
        <v>0.63053828714356608</v>
      </c>
      <c r="Q341" t="str">
        <f t="shared" si="33"/>
        <v>Above</v>
      </c>
      <c r="R341" t="str">
        <f t="shared" si="34"/>
        <v>Yes</v>
      </c>
      <c r="S341">
        <f t="shared" si="35"/>
        <v>-13583120.566382986</v>
      </c>
    </row>
    <row r="342" spans="1:19" x14ac:dyDescent="0.3">
      <c r="A342">
        <v>341</v>
      </c>
      <c r="B342">
        <v>2</v>
      </c>
      <c r="C342" t="s">
        <v>19</v>
      </c>
      <c r="D342" t="s">
        <v>17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21</v>
      </c>
      <c r="N342" s="2">
        <f t="shared" si="30"/>
        <v>308653.49823755684</v>
      </c>
      <c r="O342">
        <f t="shared" si="31"/>
        <v>425000</v>
      </c>
      <c r="P342" s="1">
        <f t="shared" si="32"/>
        <v>0.7262435252648396</v>
      </c>
      <c r="Q342" t="str">
        <f t="shared" si="33"/>
        <v>Below</v>
      </c>
      <c r="R342" t="str">
        <f t="shared" si="34"/>
        <v>Yes</v>
      </c>
      <c r="S342">
        <f t="shared" si="35"/>
        <v>-20946103.746208187</v>
      </c>
    </row>
    <row r="343" spans="1:19" x14ac:dyDescent="0.3">
      <c r="A343">
        <v>342</v>
      </c>
      <c r="B343">
        <v>5</v>
      </c>
      <c r="C343" t="s">
        <v>16</v>
      </c>
      <c r="D343" t="s">
        <v>17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21</v>
      </c>
      <c r="N343" s="2">
        <f t="shared" si="30"/>
        <v>341309.6699405121</v>
      </c>
      <c r="O343">
        <f t="shared" si="31"/>
        <v>537500</v>
      </c>
      <c r="P343" s="1">
        <f t="shared" si="32"/>
        <v>0.6349947347730458</v>
      </c>
      <c r="Q343" t="str">
        <f t="shared" si="33"/>
        <v>Below</v>
      </c>
      <c r="R343" t="str">
        <f t="shared" si="34"/>
        <v>Yes</v>
      </c>
      <c r="S343">
        <f t="shared" si="35"/>
        <v>-11765728.314289164</v>
      </c>
    </row>
    <row r="344" spans="1:19" x14ac:dyDescent="0.3">
      <c r="A344">
        <v>343</v>
      </c>
      <c r="B344">
        <v>4</v>
      </c>
      <c r="C344" t="s">
        <v>16</v>
      </c>
      <c r="D344" t="s">
        <v>17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18</v>
      </c>
      <c r="N344" s="2">
        <f t="shared" si="30"/>
        <v>792648.4465010257</v>
      </c>
      <c r="O344">
        <f t="shared" si="31"/>
        <v>500000</v>
      </c>
      <c r="P344" s="1">
        <f t="shared" si="32"/>
        <v>1.5852968930020515</v>
      </c>
      <c r="Q344" t="str">
        <f t="shared" si="33"/>
        <v>Below</v>
      </c>
      <c r="R344" t="str">
        <f t="shared" si="34"/>
        <v>No</v>
      </c>
      <c r="S344">
        <f t="shared" si="35"/>
        <v>-7947125.4320492335</v>
      </c>
    </row>
    <row r="345" spans="1:19" x14ac:dyDescent="0.3">
      <c r="A345">
        <v>344</v>
      </c>
      <c r="B345">
        <v>1</v>
      </c>
      <c r="C345" t="s">
        <v>16</v>
      </c>
      <c r="D345" t="s">
        <v>20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21</v>
      </c>
      <c r="N345" s="2">
        <f t="shared" si="30"/>
        <v>180773.39498726008</v>
      </c>
      <c r="O345">
        <f t="shared" si="31"/>
        <v>231250</v>
      </c>
      <c r="P345" s="1">
        <f t="shared" si="32"/>
        <v>0.78172278913409765</v>
      </c>
      <c r="Q345" t="str">
        <f t="shared" si="33"/>
        <v>Below</v>
      </c>
      <c r="R345" t="str">
        <f t="shared" si="34"/>
        <v>Yes</v>
      </c>
      <c r="S345">
        <f t="shared" si="35"/>
        <v>-9092807.3984712102</v>
      </c>
    </row>
    <row r="346" spans="1:19" x14ac:dyDescent="0.3">
      <c r="A346">
        <v>345</v>
      </c>
      <c r="B346">
        <v>0</v>
      </c>
      <c r="C346" t="s">
        <v>16</v>
      </c>
      <c r="D346" t="s">
        <v>17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18</v>
      </c>
      <c r="N346" s="2">
        <f t="shared" si="30"/>
        <v>62802.905863643231</v>
      </c>
      <c r="O346">
        <f t="shared" si="31"/>
        <v>162500</v>
      </c>
      <c r="P346" s="1">
        <f t="shared" si="32"/>
        <v>0.38647942069934293</v>
      </c>
      <c r="Q346" t="str">
        <f t="shared" si="33"/>
        <v>Below</v>
      </c>
      <c r="R346" t="str">
        <f t="shared" si="34"/>
        <v>Yes</v>
      </c>
      <c r="S346">
        <f t="shared" si="35"/>
        <v>-5450888.1850920636</v>
      </c>
    </row>
    <row r="347" spans="1:19" x14ac:dyDescent="0.3">
      <c r="A347">
        <v>346</v>
      </c>
      <c r="B347">
        <v>4</v>
      </c>
      <c r="C347" t="s">
        <v>16</v>
      </c>
      <c r="D347" t="s">
        <v>17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21</v>
      </c>
      <c r="N347" s="2">
        <f t="shared" si="30"/>
        <v>328443.23404534394</v>
      </c>
      <c r="O347">
        <f t="shared" si="31"/>
        <v>262500</v>
      </c>
      <c r="P347" s="1">
        <f t="shared" si="32"/>
        <v>1.2512123201727388</v>
      </c>
      <c r="Q347" t="str">
        <f t="shared" si="33"/>
        <v>Below</v>
      </c>
      <c r="R347" t="str">
        <f t="shared" si="34"/>
        <v>No</v>
      </c>
      <c r="S347">
        <f t="shared" si="35"/>
        <v>-6847912.8512647636</v>
      </c>
    </row>
    <row r="348" spans="1:19" x14ac:dyDescent="0.3">
      <c r="A348">
        <v>347</v>
      </c>
      <c r="B348">
        <v>5</v>
      </c>
      <c r="C348" t="s">
        <v>16</v>
      </c>
      <c r="D348" t="s">
        <v>20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21</v>
      </c>
      <c r="N348" s="2">
        <f t="shared" si="30"/>
        <v>401718.65552724461</v>
      </c>
      <c r="O348">
        <f t="shared" si="31"/>
        <v>500000</v>
      </c>
      <c r="P348" s="1">
        <f t="shared" si="32"/>
        <v>0.80343731105448923</v>
      </c>
      <c r="Q348" t="str">
        <f t="shared" si="33"/>
        <v>Below</v>
      </c>
      <c r="R348" t="str">
        <f t="shared" si="34"/>
        <v>Yes</v>
      </c>
      <c r="S348">
        <f t="shared" si="35"/>
        <v>-20206238.663269356</v>
      </c>
    </row>
    <row r="349" spans="1:19" x14ac:dyDescent="0.3">
      <c r="A349">
        <v>348</v>
      </c>
      <c r="B349">
        <v>1</v>
      </c>
      <c r="C349" t="s">
        <v>19</v>
      </c>
      <c r="D349" t="s">
        <v>17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18</v>
      </c>
      <c r="N349" s="2">
        <f t="shared" si="30"/>
        <v>308653.49823755684</v>
      </c>
      <c r="O349">
        <f t="shared" si="31"/>
        <v>443750</v>
      </c>
      <c r="P349" s="1">
        <f t="shared" si="32"/>
        <v>0.69555717912688864</v>
      </c>
      <c r="Q349" t="str">
        <f t="shared" si="33"/>
        <v>Above</v>
      </c>
      <c r="R349" t="str">
        <f t="shared" si="34"/>
        <v>Yes</v>
      </c>
      <c r="S349">
        <f t="shared" si="35"/>
        <v>-20946103.746208187</v>
      </c>
    </row>
    <row r="350" spans="1:19" x14ac:dyDescent="0.3">
      <c r="A350">
        <v>349</v>
      </c>
      <c r="B350">
        <v>0</v>
      </c>
      <c r="C350" t="s">
        <v>19</v>
      </c>
      <c r="D350" t="s">
        <v>17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21</v>
      </c>
      <c r="N350" s="2">
        <f t="shared" si="30"/>
        <v>136851.34751889331</v>
      </c>
      <c r="O350">
        <f t="shared" si="31"/>
        <v>125000</v>
      </c>
      <c r="P350" s="1">
        <f t="shared" si="32"/>
        <v>1.0948107801511464</v>
      </c>
      <c r="Q350" t="str">
        <f t="shared" si="33"/>
        <v>Below</v>
      </c>
      <c r="R350" t="str">
        <f t="shared" si="34"/>
        <v>No</v>
      </c>
      <c r="S350">
        <f t="shared" si="35"/>
        <v>-2853297.0213603191</v>
      </c>
    </row>
    <row r="351" spans="1:19" x14ac:dyDescent="0.3">
      <c r="A351">
        <v>350</v>
      </c>
      <c r="B351">
        <v>4</v>
      </c>
      <c r="C351" t="s">
        <v>19</v>
      </c>
      <c r="D351" t="s">
        <v>20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18</v>
      </c>
      <c r="N351" s="2">
        <f t="shared" si="30"/>
        <v>163780.12705616766</v>
      </c>
      <c r="O351">
        <f t="shared" si="31"/>
        <v>362500</v>
      </c>
      <c r="P351" s="1">
        <f t="shared" si="32"/>
        <v>0.451807247051497</v>
      </c>
      <c r="Q351" t="str">
        <f t="shared" si="33"/>
        <v>Above</v>
      </c>
      <c r="R351" t="str">
        <f t="shared" si="34"/>
        <v>Yes</v>
      </c>
      <c r="S351">
        <f t="shared" si="35"/>
        <v>-14215061.345436167</v>
      </c>
    </row>
    <row r="352" spans="1:19" x14ac:dyDescent="0.3">
      <c r="A352">
        <v>351</v>
      </c>
      <c r="B352">
        <v>3</v>
      </c>
      <c r="C352" t="s">
        <v>19</v>
      </c>
      <c r="D352" t="s">
        <v>20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21</v>
      </c>
      <c r="N352" s="2">
        <f t="shared" si="30"/>
        <v>416074.59982445865</v>
      </c>
      <c r="O352">
        <f t="shared" si="31"/>
        <v>418750</v>
      </c>
      <c r="P352" s="1">
        <f t="shared" si="32"/>
        <v>0.99361098465542363</v>
      </c>
      <c r="Q352" t="str">
        <f t="shared" si="33"/>
        <v>Below</v>
      </c>
      <c r="R352" t="str">
        <f t="shared" si="34"/>
        <v>Yes</v>
      </c>
      <c r="S352">
        <f t="shared" si="35"/>
        <v>-4171580.7915740181</v>
      </c>
    </row>
    <row r="353" spans="1:19" x14ac:dyDescent="0.3">
      <c r="A353">
        <v>352</v>
      </c>
      <c r="B353">
        <v>2</v>
      </c>
      <c r="C353" t="s">
        <v>16</v>
      </c>
      <c r="D353" t="s">
        <v>17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18</v>
      </c>
      <c r="N353" s="2">
        <f t="shared" si="30"/>
        <v>353420.27417383547</v>
      </c>
      <c r="O353">
        <f t="shared" si="31"/>
        <v>456250</v>
      </c>
      <c r="P353" s="1">
        <f t="shared" si="32"/>
        <v>0.7746197790111462</v>
      </c>
      <c r="Q353" t="str">
        <f t="shared" si="33"/>
        <v>Below</v>
      </c>
      <c r="R353" t="str">
        <f t="shared" si="34"/>
        <v>Yes</v>
      </c>
      <c r="S353">
        <f t="shared" si="35"/>
        <v>-30674606.061204359</v>
      </c>
    </row>
    <row r="354" spans="1:19" x14ac:dyDescent="0.3">
      <c r="A354">
        <v>353</v>
      </c>
      <c r="B354">
        <v>4</v>
      </c>
      <c r="C354" t="s">
        <v>19</v>
      </c>
      <c r="D354" t="s">
        <v>17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18</v>
      </c>
      <c r="N354" s="2">
        <f t="shared" si="30"/>
        <v>119448.66409359594</v>
      </c>
      <c r="O354">
        <f t="shared" si="31"/>
        <v>206250</v>
      </c>
      <c r="P354" s="1">
        <f t="shared" si="32"/>
        <v>0.57914503802955608</v>
      </c>
      <c r="Q354" t="str">
        <f t="shared" si="33"/>
        <v>Above</v>
      </c>
      <c r="R354" t="str">
        <f t="shared" si="34"/>
        <v>Yes</v>
      </c>
      <c r="S354">
        <f t="shared" si="35"/>
        <v>-10367375.56772412</v>
      </c>
    </row>
    <row r="355" spans="1:19" x14ac:dyDescent="0.3">
      <c r="A355">
        <v>354</v>
      </c>
      <c r="B355">
        <v>0</v>
      </c>
      <c r="C355" t="s">
        <v>16</v>
      </c>
      <c r="D355" t="s">
        <v>17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18</v>
      </c>
      <c r="N355" s="2">
        <f t="shared" si="30"/>
        <v>100429.66388181115</v>
      </c>
      <c r="O355">
        <f t="shared" si="31"/>
        <v>187500</v>
      </c>
      <c r="P355" s="1">
        <f t="shared" si="32"/>
        <v>0.53562487403632619</v>
      </c>
      <c r="Q355" t="str">
        <f t="shared" si="33"/>
        <v>Above</v>
      </c>
      <c r="R355" t="str">
        <f t="shared" si="34"/>
        <v>Yes</v>
      </c>
      <c r="S355">
        <f t="shared" si="35"/>
        <v>-5051559.665817339</v>
      </c>
    </row>
    <row r="356" spans="1:19" x14ac:dyDescent="0.3">
      <c r="A356">
        <v>355</v>
      </c>
      <c r="B356">
        <v>4</v>
      </c>
      <c r="C356" t="s">
        <v>19</v>
      </c>
      <c r="D356" t="s">
        <v>17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21</v>
      </c>
      <c r="N356" s="2">
        <f t="shared" si="30"/>
        <v>211805.87859895368</v>
      </c>
      <c r="O356">
        <f t="shared" si="31"/>
        <v>493750</v>
      </c>
      <c r="P356" s="1">
        <f t="shared" si="32"/>
        <v>0.42897393133965306</v>
      </c>
      <c r="Q356" t="str">
        <f t="shared" si="33"/>
        <v>Below</v>
      </c>
      <c r="R356" t="str">
        <f t="shared" si="34"/>
        <v>Yes</v>
      </c>
      <c r="S356">
        <f t="shared" si="35"/>
        <v>-18383387.604624219</v>
      </c>
    </row>
    <row r="357" spans="1:19" x14ac:dyDescent="0.3">
      <c r="A357">
        <v>356</v>
      </c>
      <c r="B357">
        <v>5</v>
      </c>
      <c r="C357" t="s">
        <v>19</v>
      </c>
      <c r="D357" t="s">
        <v>17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18</v>
      </c>
      <c r="N357" s="2">
        <f t="shared" si="30"/>
        <v>272800.04218372243</v>
      </c>
      <c r="O357">
        <f t="shared" si="31"/>
        <v>475000</v>
      </c>
      <c r="P357" s="1">
        <f t="shared" si="32"/>
        <v>0.57431587828152086</v>
      </c>
      <c r="Q357" t="str">
        <f t="shared" si="33"/>
        <v>Above</v>
      </c>
      <c r="R357" t="str">
        <f t="shared" si="34"/>
        <v>Yes</v>
      </c>
      <c r="S357">
        <f t="shared" si="35"/>
        <v>-34824809.111684047</v>
      </c>
    </row>
    <row r="358" spans="1:19" x14ac:dyDescent="0.3">
      <c r="A358">
        <v>357</v>
      </c>
      <c r="B358">
        <v>5</v>
      </c>
      <c r="C358" t="s">
        <v>19</v>
      </c>
      <c r="D358" t="s">
        <v>17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18</v>
      </c>
      <c r="N358" s="2">
        <f t="shared" si="30"/>
        <v>258071.58723289211</v>
      </c>
      <c r="O358">
        <f t="shared" si="31"/>
        <v>231250</v>
      </c>
      <c r="P358" s="1">
        <f t="shared" si="32"/>
        <v>1.1159852420881822</v>
      </c>
      <c r="Q358" t="str">
        <f t="shared" si="33"/>
        <v>Below</v>
      </c>
      <c r="R358" t="str">
        <f t="shared" si="34"/>
        <v>No</v>
      </c>
      <c r="S358">
        <f t="shared" si="35"/>
        <v>-2587436.1871788204</v>
      </c>
    </row>
    <row r="359" spans="1:19" x14ac:dyDescent="0.3">
      <c r="A359">
        <v>358</v>
      </c>
      <c r="B359">
        <v>2</v>
      </c>
      <c r="C359" t="s">
        <v>19</v>
      </c>
      <c r="D359" t="s">
        <v>17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18</v>
      </c>
      <c r="N359" s="2">
        <f t="shared" si="30"/>
        <v>692579.8718597003</v>
      </c>
      <c r="O359">
        <f t="shared" si="31"/>
        <v>525000</v>
      </c>
      <c r="P359" s="1">
        <f t="shared" si="32"/>
        <v>1.3191997559232387</v>
      </c>
      <c r="Q359" t="str">
        <f t="shared" si="33"/>
        <v>Below</v>
      </c>
      <c r="R359" t="str">
        <f t="shared" si="34"/>
        <v>No</v>
      </c>
      <c r="S359">
        <f t="shared" si="35"/>
        <v>-6943833.8492656127</v>
      </c>
    </row>
    <row r="360" spans="1:19" x14ac:dyDescent="0.3">
      <c r="A360">
        <v>359</v>
      </c>
      <c r="B360">
        <v>0</v>
      </c>
      <c r="C360" t="s">
        <v>16</v>
      </c>
      <c r="D360" t="s">
        <v>20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21</v>
      </c>
      <c r="N360" s="2">
        <f t="shared" si="30"/>
        <v>256137.34156152536</v>
      </c>
      <c r="O360">
        <f t="shared" si="31"/>
        <v>512500</v>
      </c>
      <c r="P360" s="1">
        <f t="shared" si="32"/>
        <v>0.49978017865663488</v>
      </c>
      <c r="Q360" t="str">
        <f t="shared" si="33"/>
        <v>Below</v>
      </c>
      <c r="R360" t="str">
        <f t="shared" si="34"/>
        <v>Yes</v>
      </c>
      <c r="S360">
        <f t="shared" si="35"/>
        <v>-22231073.382336255</v>
      </c>
    </row>
    <row r="361" spans="1:19" x14ac:dyDescent="0.3">
      <c r="A361">
        <v>360</v>
      </c>
      <c r="B361">
        <v>0</v>
      </c>
      <c r="C361" t="s">
        <v>19</v>
      </c>
      <c r="D361" t="s">
        <v>17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18</v>
      </c>
      <c r="N361" s="2">
        <f t="shared" si="30"/>
        <v>107535.28633798186</v>
      </c>
      <c r="O361">
        <f t="shared" si="31"/>
        <v>181250</v>
      </c>
      <c r="P361" s="1">
        <f t="shared" si="32"/>
        <v>0.59329813151989996</v>
      </c>
      <c r="Q361" t="str">
        <f t="shared" si="33"/>
        <v>Above</v>
      </c>
      <c r="R361" t="str">
        <f t="shared" si="34"/>
        <v>Yes</v>
      </c>
      <c r="S361">
        <f t="shared" si="35"/>
        <v>-13727621.849004082</v>
      </c>
    </row>
    <row r="362" spans="1:19" x14ac:dyDescent="0.3">
      <c r="A362">
        <v>361</v>
      </c>
      <c r="B362">
        <v>1</v>
      </c>
      <c r="C362" t="s">
        <v>19</v>
      </c>
      <c r="D362" t="s">
        <v>20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18</v>
      </c>
      <c r="N362" s="2">
        <f t="shared" si="30"/>
        <v>504352.95031158219</v>
      </c>
      <c r="O362">
        <f t="shared" si="31"/>
        <v>618750</v>
      </c>
      <c r="P362" s="1">
        <f t="shared" si="32"/>
        <v>0.81511587929144591</v>
      </c>
      <c r="Q362" t="str">
        <f t="shared" si="33"/>
        <v>Below</v>
      </c>
      <c r="R362" t="str">
        <f t="shared" si="34"/>
        <v>Yes</v>
      </c>
      <c r="S362">
        <f t="shared" si="35"/>
        <v>-34226824.84486784</v>
      </c>
    </row>
    <row r="363" spans="1:19" x14ac:dyDescent="0.3">
      <c r="A363">
        <v>362</v>
      </c>
      <c r="B363">
        <v>0</v>
      </c>
      <c r="C363" t="s">
        <v>16</v>
      </c>
      <c r="D363" t="s">
        <v>17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18</v>
      </c>
      <c r="N363" s="2">
        <f t="shared" si="30"/>
        <v>663735.95834803232</v>
      </c>
      <c r="O363">
        <f t="shared" si="31"/>
        <v>275000</v>
      </c>
      <c r="P363" s="1">
        <f t="shared" si="32"/>
        <v>2.413585303083754</v>
      </c>
      <c r="Q363" t="str">
        <f t="shared" si="33"/>
        <v>Below</v>
      </c>
      <c r="R363" t="str">
        <f t="shared" si="34"/>
        <v>No</v>
      </c>
      <c r="S363">
        <f t="shared" si="35"/>
        <v>-1829663.0003527757</v>
      </c>
    </row>
    <row r="364" spans="1:19" x14ac:dyDescent="0.3">
      <c r="A364">
        <v>363</v>
      </c>
      <c r="B364">
        <v>1</v>
      </c>
      <c r="C364" t="s">
        <v>19</v>
      </c>
      <c r="D364" t="s">
        <v>20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21</v>
      </c>
      <c r="N364" s="2">
        <f t="shared" si="30"/>
        <v>377939.49057850166</v>
      </c>
      <c r="O364">
        <f t="shared" si="31"/>
        <v>562500</v>
      </c>
      <c r="P364" s="1">
        <f t="shared" si="32"/>
        <v>0.67189242769511404</v>
      </c>
      <c r="Q364" t="str">
        <f t="shared" si="33"/>
        <v>Below</v>
      </c>
      <c r="R364" t="str">
        <f t="shared" si="34"/>
        <v>Yes</v>
      </c>
      <c r="S364">
        <f t="shared" si="35"/>
        <v>-40364382.191072315</v>
      </c>
    </row>
    <row r="365" spans="1:19" x14ac:dyDescent="0.3">
      <c r="A365">
        <v>364</v>
      </c>
      <c r="B365">
        <v>3</v>
      </c>
      <c r="C365" t="s">
        <v>19</v>
      </c>
      <c r="D365" t="s">
        <v>20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18</v>
      </c>
      <c r="N365" s="2">
        <f t="shared" si="30"/>
        <v>315732.05889943155</v>
      </c>
      <c r="O365">
        <f t="shared" si="31"/>
        <v>425000</v>
      </c>
      <c r="P365" s="1">
        <f t="shared" si="32"/>
        <v>0.74289896211630957</v>
      </c>
      <c r="Q365" t="str">
        <f t="shared" si="33"/>
        <v>Above</v>
      </c>
      <c r="R365" t="str">
        <f t="shared" si="34"/>
        <v>Yes</v>
      </c>
      <c r="S365">
        <f t="shared" si="35"/>
        <v>-33720555.308690861</v>
      </c>
    </row>
    <row r="366" spans="1:19" x14ac:dyDescent="0.3">
      <c r="A366">
        <v>365</v>
      </c>
      <c r="B366">
        <v>2</v>
      </c>
      <c r="C366" t="s">
        <v>19</v>
      </c>
      <c r="D366" t="s">
        <v>17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21</v>
      </c>
      <c r="N366" s="2">
        <f t="shared" si="30"/>
        <v>367757.35960219533</v>
      </c>
      <c r="O366">
        <f t="shared" si="31"/>
        <v>543750</v>
      </c>
      <c r="P366" s="1">
        <f t="shared" si="32"/>
        <v>0.67633537398104893</v>
      </c>
      <c r="Q366" t="str">
        <f t="shared" si="33"/>
        <v>Below</v>
      </c>
      <c r="R366" t="str">
        <f t="shared" si="34"/>
        <v>Yes</v>
      </c>
      <c r="S366">
        <f t="shared" si="35"/>
        <v>-24957059.782716129</v>
      </c>
    </row>
    <row r="367" spans="1:19" x14ac:dyDescent="0.3">
      <c r="A367">
        <v>366</v>
      </c>
      <c r="B367">
        <v>3</v>
      </c>
      <c r="C367" t="s">
        <v>16</v>
      </c>
      <c r="D367" t="s">
        <v>17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18</v>
      </c>
      <c r="N367" s="2">
        <f t="shared" si="30"/>
        <v>257045.80259842196</v>
      </c>
      <c r="O367">
        <f t="shared" si="31"/>
        <v>587500</v>
      </c>
      <c r="P367" s="1">
        <f t="shared" si="32"/>
        <v>0.43752477038029269</v>
      </c>
      <c r="Q367" t="str">
        <f t="shared" si="33"/>
        <v>Below</v>
      </c>
      <c r="R367" t="str">
        <f t="shared" si="34"/>
        <v>Yes</v>
      </c>
      <c r="S367">
        <f t="shared" si="35"/>
        <v>-27452794.098897014</v>
      </c>
    </row>
    <row r="368" spans="1:19" x14ac:dyDescent="0.3">
      <c r="A368">
        <v>367</v>
      </c>
      <c r="B368">
        <v>3</v>
      </c>
      <c r="C368" t="s">
        <v>19</v>
      </c>
      <c r="D368" t="s">
        <v>20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18</v>
      </c>
      <c r="N368" s="2">
        <f t="shared" si="30"/>
        <v>141493.79781313404</v>
      </c>
      <c r="O368">
        <f t="shared" si="31"/>
        <v>375000</v>
      </c>
      <c r="P368" s="1">
        <f t="shared" si="32"/>
        <v>0.37731679416835745</v>
      </c>
      <c r="Q368" t="str">
        <f t="shared" si="33"/>
        <v>Above</v>
      </c>
      <c r="R368" t="str">
        <f t="shared" si="34"/>
        <v>Yes</v>
      </c>
      <c r="S368">
        <f t="shared" si="35"/>
        <v>-18062660.32763695</v>
      </c>
    </row>
    <row r="369" spans="1:19" x14ac:dyDescent="0.3">
      <c r="A369">
        <v>368</v>
      </c>
      <c r="B369">
        <v>1</v>
      </c>
      <c r="C369" t="s">
        <v>19</v>
      </c>
      <c r="D369" t="s">
        <v>20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21</v>
      </c>
      <c r="N369" s="2">
        <f t="shared" si="30"/>
        <v>427543.4262397103</v>
      </c>
      <c r="O369">
        <f t="shared" si="31"/>
        <v>587500</v>
      </c>
      <c r="P369" s="1">
        <f t="shared" si="32"/>
        <v>0.72773349147184729</v>
      </c>
      <c r="Q369" t="str">
        <f t="shared" si="33"/>
        <v>Below</v>
      </c>
      <c r="R369" t="str">
        <f t="shared" si="34"/>
        <v>Yes</v>
      </c>
      <c r="S369">
        <f t="shared" si="35"/>
        <v>-21505211.14876524</v>
      </c>
    </row>
    <row r="370" spans="1:19" x14ac:dyDescent="0.3">
      <c r="A370">
        <v>369</v>
      </c>
      <c r="B370">
        <v>0</v>
      </c>
      <c r="C370" t="s">
        <v>19</v>
      </c>
      <c r="D370" t="s">
        <v>20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18</v>
      </c>
      <c r="N370" s="2">
        <f t="shared" si="30"/>
        <v>57388.379361034953</v>
      </c>
      <c r="O370">
        <f t="shared" si="31"/>
        <v>62500</v>
      </c>
      <c r="P370" s="1">
        <f t="shared" si="32"/>
        <v>0.91821406977655928</v>
      </c>
      <c r="Q370" t="str">
        <f t="shared" si="33"/>
        <v>Below</v>
      </c>
      <c r="R370" t="str">
        <f t="shared" si="34"/>
        <v>Yes</v>
      </c>
      <c r="S370">
        <f t="shared" si="35"/>
        <v>-2886605.5233241939</v>
      </c>
    </row>
    <row r="371" spans="1:19" x14ac:dyDescent="0.3">
      <c r="A371">
        <v>370</v>
      </c>
      <c r="B371">
        <v>3</v>
      </c>
      <c r="C371" t="s">
        <v>16</v>
      </c>
      <c r="D371" t="s">
        <v>20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18</v>
      </c>
      <c r="N371" s="2">
        <f t="shared" si="30"/>
        <v>25324.981072101029</v>
      </c>
      <c r="O371">
        <f t="shared" si="31"/>
        <v>56250</v>
      </c>
      <c r="P371" s="1">
        <f t="shared" si="32"/>
        <v>0.4502218857262405</v>
      </c>
      <c r="Q371" t="str">
        <f t="shared" si="33"/>
        <v>Below</v>
      </c>
      <c r="R371" t="str">
        <f t="shared" si="34"/>
        <v>Yes</v>
      </c>
      <c r="S371">
        <f t="shared" si="35"/>
        <v>-3777995.4573042467</v>
      </c>
    </row>
    <row r="372" spans="1:19" x14ac:dyDescent="0.3">
      <c r="A372">
        <v>371</v>
      </c>
      <c r="B372">
        <v>4</v>
      </c>
      <c r="C372" t="s">
        <v>19</v>
      </c>
      <c r="D372" t="s">
        <v>17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18</v>
      </c>
      <c r="N372" s="2">
        <f t="shared" si="30"/>
        <v>202770.53282584381</v>
      </c>
      <c r="O372">
        <f t="shared" si="31"/>
        <v>131250</v>
      </c>
      <c r="P372" s="1">
        <f t="shared" si="32"/>
        <v>1.5449183453397624</v>
      </c>
      <c r="Q372" t="str">
        <f t="shared" si="33"/>
        <v>Above</v>
      </c>
      <c r="R372" t="str">
        <f t="shared" si="34"/>
        <v>No</v>
      </c>
      <c r="S372">
        <f t="shared" si="35"/>
        <v>-2032985.5756405033</v>
      </c>
    </row>
    <row r="373" spans="1:19" x14ac:dyDescent="0.3">
      <c r="A373">
        <v>372</v>
      </c>
      <c r="B373">
        <v>5</v>
      </c>
      <c r="C373" t="s">
        <v>16</v>
      </c>
      <c r="D373" t="s">
        <v>20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18</v>
      </c>
      <c r="N373" s="2">
        <f t="shared" si="30"/>
        <v>35234.756274227519</v>
      </c>
      <c r="O373">
        <f t="shared" si="31"/>
        <v>68750</v>
      </c>
      <c r="P373" s="1">
        <f t="shared" si="32"/>
        <v>0.51250554580694574</v>
      </c>
      <c r="Q373" t="str">
        <f t="shared" si="33"/>
        <v>Below</v>
      </c>
      <c r="R373" t="str">
        <f t="shared" si="34"/>
        <v>Yes</v>
      </c>
      <c r="S373">
        <f t="shared" si="35"/>
        <v>-5256341.5058146045</v>
      </c>
    </row>
    <row r="374" spans="1:19" x14ac:dyDescent="0.3">
      <c r="A374">
        <v>373</v>
      </c>
      <c r="B374">
        <v>0</v>
      </c>
      <c r="C374" t="s">
        <v>16</v>
      </c>
      <c r="D374" t="s">
        <v>20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18</v>
      </c>
      <c r="N374" s="2">
        <f t="shared" si="30"/>
        <v>60567.821493433861</v>
      </c>
      <c r="O374">
        <f t="shared" si="31"/>
        <v>37500</v>
      </c>
      <c r="P374" s="1">
        <f t="shared" si="32"/>
        <v>1.6151419064915695</v>
      </c>
      <c r="Q374" t="str">
        <f t="shared" si="33"/>
        <v>Below</v>
      </c>
      <c r="R374" t="str">
        <f t="shared" si="34"/>
        <v>No</v>
      </c>
      <c r="S374">
        <f t="shared" si="35"/>
        <v>-607255.43168482557</v>
      </c>
    </row>
    <row r="375" spans="1:19" x14ac:dyDescent="0.3">
      <c r="A375">
        <v>374</v>
      </c>
      <c r="B375">
        <v>4</v>
      </c>
      <c r="C375" t="s">
        <v>19</v>
      </c>
      <c r="D375" t="s">
        <v>20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18</v>
      </c>
      <c r="N375" s="2">
        <f t="shared" si="30"/>
        <v>365850.91842659778</v>
      </c>
      <c r="O375">
        <f t="shared" si="31"/>
        <v>575000</v>
      </c>
      <c r="P375" s="1">
        <f t="shared" si="32"/>
        <v>0.63626246682886567</v>
      </c>
      <c r="Q375" t="str">
        <f t="shared" si="33"/>
        <v>Above</v>
      </c>
      <c r="R375" t="str">
        <f t="shared" si="34"/>
        <v>Yes</v>
      </c>
      <c r="S375">
        <f t="shared" si="35"/>
        <v>-18402110.211191732</v>
      </c>
    </row>
    <row r="376" spans="1:19" x14ac:dyDescent="0.3">
      <c r="A376">
        <v>375</v>
      </c>
      <c r="B376">
        <v>2</v>
      </c>
      <c r="C376" t="s">
        <v>19</v>
      </c>
      <c r="D376" t="s">
        <v>20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18</v>
      </c>
      <c r="N376" s="2">
        <f t="shared" si="30"/>
        <v>144889.64896064924</v>
      </c>
      <c r="O376">
        <f t="shared" si="31"/>
        <v>225000</v>
      </c>
      <c r="P376" s="1">
        <f t="shared" si="32"/>
        <v>0.64395399538066334</v>
      </c>
      <c r="Q376" t="str">
        <f t="shared" si="33"/>
        <v>Above</v>
      </c>
      <c r="R376" t="str">
        <f t="shared" si="34"/>
        <v>Yes</v>
      </c>
      <c r="S376">
        <f t="shared" si="35"/>
        <v>-18496164.175500236</v>
      </c>
    </row>
    <row r="377" spans="1:19" x14ac:dyDescent="0.3">
      <c r="A377">
        <v>376</v>
      </c>
      <c r="B377">
        <v>5</v>
      </c>
      <c r="C377" t="s">
        <v>19</v>
      </c>
      <c r="D377" t="s">
        <v>20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18</v>
      </c>
      <c r="N377" s="2">
        <f t="shared" si="30"/>
        <v>71735.474201293677</v>
      </c>
      <c r="O377">
        <f t="shared" si="31"/>
        <v>81250</v>
      </c>
      <c r="P377" s="1">
        <f t="shared" si="32"/>
        <v>0.88289814401592215</v>
      </c>
      <c r="Q377" t="str">
        <f t="shared" si="33"/>
        <v>Above</v>
      </c>
      <c r="R377" t="str">
        <f t="shared" si="34"/>
        <v>Yes</v>
      </c>
      <c r="S377">
        <f t="shared" si="35"/>
        <v>-3608256.9041552413</v>
      </c>
    </row>
    <row r="378" spans="1:19" x14ac:dyDescent="0.3">
      <c r="A378">
        <v>377</v>
      </c>
      <c r="B378">
        <v>5</v>
      </c>
      <c r="C378" t="s">
        <v>16</v>
      </c>
      <c r="D378" t="s">
        <v>20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18</v>
      </c>
      <c r="N378" s="2">
        <f t="shared" si="30"/>
        <v>184982.47043969444</v>
      </c>
      <c r="O378">
        <f t="shared" si="31"/>
        <v>481250</v>
      </c>
      <c r="P378" s="1">
        <f t="shared" si="32"/>
        <v>0.38437915935520922</v>
      </c>
      <c r="Q378" t="str">
        <f t="shared" si="33"/>
        <v>Below</v>
      </c>
      <c r="R378" t="str">
        <f t="shared" si="34"/>
        <v>Yes</v>
      </c>
      <c r="S378">
        <f t="shared" si="35"/>
        <v>-27595792.905526668</v>
      </c>
    </row>
    <row r="379" spans="1:19" x14ac:dyDescent="0.3">
      <c r="A379">
        <v>378</v>
      </c>
      <c r="B379">
        <v>4</v>
      </c>
      <c r="C379" t="s">
        <v>16</v>
      </c>
      <c r="D379" t="s">
        <v>20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21</v>
      </c>
      <c r="N379" s="2">
        <f t="shared" si="30"/>
        <v>289385.93878345413</v>
      </c>
      <c r="O379">
        <f t="shared" si="31"/>
        <v>593750</v>
      </c>
      <c r="P379" s="1">
        <f t="shared" si="32"/>
        <v>0.48738684426687012</v>
      </c>
      <c r="Q379" t="str">
        <f t="shared" si="33"/>
        <v>Below</v>
      </c>
      <c r="R379" t="str">
        <f t="shared" si="34"/>
        <v>Yes</v>
      </c>
      <c r="S379">
        <f t="shared" si="35"/>
        <v>-25116837.715620294</v>
      </c>
    </row>
    <row r="380" spans="1:19" x14ac:dyDescent="0.3">
      <c r="A380">
        <v>379</v>
      </c>
      <c r="B380">
        <v>2</v>
      </c>
      <c r="C380" t="s">
        <v>19</v>
      </c>
      <c r="D380" t="s">
        <v>20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21</v>
      </c>
      <c r="N380" s="2">
        <f t="shared" si="30"/>
        <v>193791.15950825135</v>
      </c>
      <c r="O380">
        <f t="shared" si="31"/>
        <v>312500</v>
      </c>
      <c r="P380" s="1">
        <f t="shared" si="32"/>
        <v>0.62013171042640436</v>
      </c>
      <c r="Q380" t="str">
        <f t="shared" si="33"/>
        <v>Below</v>
      </c>
      <c r="R380" t="str">
        <f t="shared" si="34"/>
        <v>Yes</v>
      </c>
      <c r="S380">
        <f t="shared" si="35"/>
        <v>-28909878.281980321</v>
      </c>
    </row>
    <row r="381" spans="1:19" x14ac:dyDescent="0.3">
      <c r="A381">
        <v>380</v>
      </c>
      <c r="B381">
        <v>0</v>
      </c>
      <c r="C381" t="s">
        <v>19</v>
      </c>
      <c r="D381" t="s">
        <v>17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18</v>
      </c>
      <c r="N381" s="2">
        <f t="shared" si="30"/>
        <v>84732.250001876469</v>
      </c>
      <c r="O381">
        <f t="shared" si="31"/>
        <v>31250</v>
      </c>
      <c r="P381" s="1">
        <f t="shared" si="32"/>
        <v>2.7114320000600469</v>
      </c>
      <c r="Q381" t="str">
        <f t="shared" si="33"/>
        <v>Below</v>
      </c>
      <c r="R381" t="str">
        <f t="shared" si="34"/>
        <v>No</v>
      </c>
      <c r="S381">
        <f t="shared" si="35"/>
        <v>-233574.00004503527</v>
      </c>
    </row>
    <row r="382" spans="1:19" x14ac:dyDescent="0.3">
      <c r="A382">
        <v>381</v>
      </c>
      <c r="B382">
        <v>1</v>
      </c>
      <c r="C382" t="s">
        <v>16</v>
      </c>
      <c r="D382" t="s">
        <v>20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18</v>
      </c>
      <c r="N382" s="2">
        <f t="shared" si="30"/>
        <v>376765.76545248146</v>
      </c>
      <c r="O382">
        <f t="shared" si="31"/>
        <v>518750</v>
      </c>
      <c r="P382" s="1">
        <f t="shared" si="32"/>
        <v>0.72629545147466301</v>
      </c>
      <c r="Q382" t="str">
        <f t="shared" si="33"/>
        <v>Above</v>
      </c>
      <c r="R382" t="str">
        <f t="shared" si="34"/>
        <v>Yes</v>
      </c>
      <c r="S382">
        <f t="shared" si="35"/>
        <v>-40239026.966876447</v>
      </c>
    </row>
    <row r="383" spans="1:19" x14ac:dyDescent="0.3">
      <c r="A383">
        <v>382</v>
      </c>
      <c r="B383">
        <v>0</v>
      </c>
      <c r="C383" t="s">
        <v>16</v>
      </c>
      <c r="D383" t="s">
        <v>17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18</v>
      </c>
      <c r="N383" s="2">
        <f t="shared" si="30"/>
        <v>349948.4457983129</v>
      </c>
      <c r="O383">
        <f t="shared" si="31"/>
        <v>331250</v>
      </c>
      <c r="P383" s="1">
        <f t="shared" si="32"/>
        <v>1.0564481382590578</v>
      </c>
      <c r="Q383" t="str">
        <f t="shared" si="33"/>
        <v>Below</v>
      </c>
      <c r="R383" t="str">
        <f t="shared" si="34"/>
        <v>No</v>
      </c>
      <c r="S383">
        <f t="shared" si="35"/>
        <v>-7296288.0974785239</v>
      </c>
    </row>
    <row r="384" spans="1:19" x14ac:dyDescent="0.3">
      <c r="A384">
        <v>383</v>
      </c>
      <c r="B384">
        <v>2</v>
      </c>
      <c r="C384" t="s">
        <v>19</v>
      </c>
      <c r="D384" t="s">
        <v>20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18</v>
      </c>
      <c r="N384" s="2">
        <f t="shared" si="30"/>
        <v>380891.55101655948</v>
      </c>
      <c r="O384">
        <f t="shared" si="31"/>
        <v>581250</v>
      </c>
      <c r="P384" s="1">
        <f t="shared" si="32"/>
        <v>0.65529729207150023</v>
      </c>
      <c r="Q384" t="str">
        <f t="shared" si="33"/>
        <v>Below</v>
      </c>
      <c r="R384" t="str">
        <f t="shared" si="34"/>
        <v>Yes</v>
      </c>
      <c r="S384">
        <f t="shared" si="35"/>
        <v>-25848383.346384566</v>
      </c>
    </row>
    <row r="385" spans="1:19" x14ac:dyDescent="0.3">
      <c r="A385">
        <v>384</v>
      </c>
      <c r="B385">
        <v>3</v>
      </c>
      <c r="C385" t="s">
        <v>19</v>
      </c>
      <c r="D385" t="s">
        <v>17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18</v>
      </c>
      <c r="N385" s="2">
        <f t="shared" si="30"/>
        <v>348343.69445215882</v>
      </c>
      <c r="O385">
        <f t="shared" si="31"/>
        <v>143750</v>
      </c>
      <c r="P385" s="1">
        <f t="shared" si="32"/>
        <v>2.4232604831454525</v>
      </c>
      <c r="Q385" t="str">
        <f t="shared" si="33"/>
        <v>Below</v>
      </c>
      <c r="R385" t="str">
        <f t="shared" si="34"/>
        <v>No</v>
      </c>
      <c r="S385">
        <f t="shared" si="35"/>
        <v>-960248.66685181111</v>
      </c>
    </row>
    <row r="386" spans="1:19" x14ac:dyDescent="0.3">
      <c r="A386">
        <v>385</v>
      </c>
      <c r="B386">
        <v>1</v>
      </c>
      <c r="C386" t="s">
        <v>19</v>
      </c>
      <c r="D386" t="s">
        <v>17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18</v>
      </c>
      <c r="N386" s="2">
        <f t="shared" si="30"/>
        <v>25415.250253508759</v>
      </c>
      <c r="O386">
        <f t="shared" si="31"/>
        <v>25000</v>
      </c>
      <c r="P386" s="1">
        <f t="shared" si="32"/>
        <v>1.0166100101403504</v>
      </c>
      <c r="Q386" t="str">
        <f t="shared" si="33"/>
        <v>Below</v>
      </c>
      <c r="R386" t="str">
        <f t="shared" si="34"/>
        <v>No</v>
      </c>
      <c r="S386">
        <f t="shared" si="35"/>
        <v>-529898.01825263049</v>
      </c>
    </row>
    <row r="387" spans="1:19" x14ac:dyDescent="0.3">
      <c r="A387">
        <v>386</v>
      </c>
      <c r="B387">
        <v>3</v>
      </c>
      <c r="C387" t="s">
        <v>19</v>
      </c>
      <c r="D387" t="s">
        <v>17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18</v>
      </c>
      <c r="N387" s="2">
        <f t="shared" ref="N387:N450" si="36">PMT(1%,G387*12,-F387)</f>
        <v>284405.42266481987</v>
      </c>
      <c r="O387">
        <f t="shared" ref="O387:O450" si="37">(E387*0.75)/12</f>
        <v>200000</v>
      </c>
      <c r="P387" s="1">
        <f t="shared" ref="P387:P450" si="38">N387/O387</f>
        <v>1.4220271133240994</v>
      </c>
      <c r="Q387" t="str">
        <f t="shared" ref="Q387:Q450" si="39">IF(H387&gt;700,"Above","Below")</f>
        <v>Above</v>
      </c>
      <c r="R387" t="str">
        <f t="shared" ref="R387:R450" si="40">IF(O387&gt;=N387,"Yes","No")</f>
        <v>No</v>
      </c>
      <c r="S387">
        <f t="shared" ref="S387:S450" si="41">CUMIPMT(1%,G387*12,F387,1,G387*12,0)</f>
        <v>-2851460.2879113555</v>
      </c>
    </row>
    <row r="388" spans="1:19" x14ac:dyDescent="0.3">
      <c r="A388">
        <v>387</v>
      </c>
      <c r="B388">
        <v>5</v>
      </c>
      <c r="C388" t="s">
        <v>19</v>
      </c>
      <c r="D388" t="s">
        <v>20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21</v>
      </c>
      <c r="N388" s="2">
        <f t="shared" si="36"/>
        <v>414324.96948512766</v>
      </c>
      <c r="O388">
        <f t="shared" si="37"/>
        <v>587500</v>
      </c>
      <c r="P388" s="1">
        <f t="shared" si="38"/>
        <v>0.7052339906129832</v>
      </c>
      <c r="Q388" t="str">
        <f t="shared" si="39"/>
        <v>Below</v>
      </c>
      <c r="R388" t="str">
        <f t="shared" si="40"/>
        <v>Yes</v>
      </c>
      <c r="S388">
        <f t="shared" si="41"/>
        <v>-44250394.141144507</v>
      </c>
    </row>
    <row r="389" spans="1:19" x14ac:dyDescent="0.3">
      <c r="A389">
        <v>388</v>
      </c>
      <c r="B389">
        <v>1</v>
      </c>
      <c r="C389" t="s">
        <v>16</v>
      </c>
      <c r="D389" t="s">
        <v>17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21</v>
      </c>
      <c r="N389" s="2">
        <f t="shared" si="36"/>
        <v>310684.91667354706</v>
      </c>
      <c r="O389">
        <f t="shared" si="37"/>
        <v>143750</v>
      </c>
      <c r="P389" s="1">
        <f t="shared" si="38"/>
        <v>2.1612863768594579</v>
      </c>
      <c r="Q389" t="str">
        <f t="shared" si="39"/>
        <v>Below</v>
      </c>
      <c r="R389" t="str">
        <f t="shared" si="40"/>
        <v>No</v>
      </c>
      <c r="S389">
        <f t="shared" si="41"/>
        <v>-856438.00016512908</v>
      </c>
    </row>
    <row r="390" spans="1:19" x14ac:dyDescent="0.3">
      <c r="A390">
        <v>389</v>
      </c>
      <c r="B390">
        <v>5</v>
      </c>
      <c r="C390" t="s">
        <v>19</v>
      </c>
      <c r="D390" t="s">
        <v>17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21</v>
      </c>
      <c r="N390" s="2">
        <f t="shared" si="36"/>
        <v>190445.77550827974</v>
      </c>
      <c r="O390">
        <f t="shared" si="37"/>
        <v>268750</v>
      </c>
      <c r="P390" s="1">
        <f t="shared" si="38"/>
        <v>0.70863544375173859</v>
      </c>
      <c r="Q390" t="str">
        <f t="shared" si="39"/>
        <v>Below</v>
      </c>
      <c r="R390" t="str">
        <f t="shared" si="40"/>
        <v>Yes</v>
      </c>
      <c r="S390">
        <f t="shared" si="41"/>
        <v>-12924191.673192283</v>
      </c>
    </row>
    <row r="391" spans="1:19" x14ac:dyDescent="0.3">
      <c r="A391">
        <v>390</v>
      </c>
      <c r="B391">
        <v>0</v>
      </c>
      <c r="C391" t="s">
        <v>16</v>
      </c>
      <c r="D391" t="s">
        <v>20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18</v>
      </c>
      <c r="N391" s="2">
        <f t="shared" si="36"/>
        <v>253556.88568113619</v>
      </c>
      <c r="O391">
        <f t="shared" si="37"/>
        <v>387500</v>
      </c>
      <c r="P391" s="1">
        <f t="shared" si="38"/>
        <v>0.65434035014486758</v>
      </c>
      <c r="Q391" t="str">
        <f t="shared" si="39"/>
        <v>Above</v>
      </c>
      <c r="R391" t="str">
        <f t="shared" si="40"/>
        <v>Yes</v>
      </c>
      <c r="S391">
        <f t="shared" si="41"/>
        <v>-32368287.307125419</v>
      </c>
    </row>
    <row r="392" spans="1:19" x14ac:dyDescent="0.3">
      <c r="A392">
        <v>391</v>
      </c>
      <c r="B392">
        <v>0</v>
      </c>
      <c r="C392" t="s">
        <v>19</v>
      </c>
      <c r="D392" t="s">
        <v>20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18</v>
      </c>
      <c r="N392" s="2">
        <f t="shared" si="36"/>
        <v>260056.99000440957</v>
      </c>
      <c r="O392">
        <f t="shared" si="37"/>
        <v>450000</v>
      </c>
      <c r="P392" s="1">
        <f t="shared" si="38"/>
        <v>0.57790442223202132</v>
      </c>
      <c r="Q392" t="str">
        <f t="shared" si="39"/>
        <v>Below</v>
      </c>
      <c r="R392" t="str">
        <f t="shared" si="40"/>
        <v>Yes</v>
      </c>
      <c r="S392">
        <f t="shared" si="41"/>
        <v>-17648206.560634982</v>
      </c>
    </row>
    <row r="393" spans="1:19" x14ac:dyDescent="0.3">
      <c r="A393">
        <v>392</v>
      </c>
      <c r="B393">
        <v>5</v>
      </c>
      <c r="C393" t="s">
        <v>16</v>
      </c>
      <c r="D393" t="s">
        <v>20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18</v>
      </c>
      <c r="N393" s="2">
        <f t="shared" si="36"/>
        <v>98479.68327794128</v>
      </c>
      <c r="O393">
        <f t="shared" si="37"/>
        <v>150000</v>
      </c>
      <c r="P393" s="1">
        <f t="shared" si="38"/>
        <v>0.65653122185294188</v>
      </c>
      <c r="Q393" t="str">
        <f t="shared" si="39"/>
        <v>Above</v>
      </c>
      <c r="R393" t="str">
        <f t="shared" si="40"/>
        <v>Yes</v>
      </c>
      <c r="S393">
        <f t="shared" si="41"/>
        <v>-12571611.588035317</v>
      </c>
    </row>
    <row r="394" spans="1:19" x14ac:dyDescent="0.3">
      <c r="A394">
        <v>393</v>
      </c>
      <c r="B394">
        <v>3</v>
      </c>
      <c r="C394" t="s">
        <v>19</v>
      </c>
      <c r="D394" t="s">
        <v>17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18</v>
      </c>
      <c r="N394" s="2">
        <f t="shared" si="36"/>
        <v>102392.90098215365</v>
      </c>
      <c r="O394">
        <f t="shared" si="37"/>
        <v>181250</v>
      </c>
      <c r="P394" s="1">
        <f t="shared" si="38"/>
        <v>0.56492635024636495</v>
      </c>
      <c r="Q394" t="str">
        <f t="shared" si="39"/>
        <v>Below</v>
      </c>
      <c r="R394" t="str">
        <f t="shared" si="40"/>
        <v>Yes</v>
      </c>
      <c r="S394">
        <f t="shared" si="41"/>
        <v>-3529718.4942867495</v>
      </c>
    </row>
    <row r="395" spans="1:19" x14ac:dyDescent="0.3">
      <c r="A395">
        <v>394</v>
      </c>
      <c r="B395">
        <v>1</v>
      </c>
      <c r="C395" t="s">
        <v>16</v>
      </c>
      <c r="D395" t="s">
        <v>17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18</v>
      </c>
      <c r="N395" s="2">
        <f t="shared" si="36"/>
        <v>68297.795354693415</v>
      </c>
      <c r="O395">
        <f t="shared" si="37"/>
        <v>87500</v>
      </c>
      <c r="P395" s="1">
        <f t="shared" si="38"/>
        <v>0.78054623262506762</v>
      </c>
      <c r="Q395" t="str">
        <f t="shared" si="39"/>
        <v>Above</v>
      </c>
      <c r="R395" t="str">
        <f t="shared" si="40"/>
        <v>Yes</v>
      </c>
      <c r="S395">
        <f t="shared" si="41"/>
        <v>-4634882.531075852</v>
      </c>
    </row>
    <row r="396" spans="1:19" x14ac:dyDescent="0.3">
      <c r="A396">
        <v>395</v>
      </c>
      <c r="B396">
        <v>4</v>
      </c>
      <c r="C396" t="s">
        <v>19</v>
      </c>
      <c r="D396" t="s">
        <v>20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18</v>
      </c>
      <c r="N396" s="2">
        <f t="shared" si="36"/>
        <v>100977.22119252442</v>
      </c>
      <c r="O396">
        <f t="shared" si="37"/>
        <v>137500</v>
      </c>
      <c r="P396" s="1">
        <f t="shared" si="38"/>
        <v>0.7343797904910867</v>
      </c>
      <c r="Q396" t="str">
        <f t="shared" si="39"/>
        <v>Above</v>
      </c>
      <c r="R396" t="str">
        <f t="shared" si="40"/>
        <v>Yes</v>
      </c>
      <c r="S396">
        <f t="shared" si="41"/>
        <v>-8764173.1603441015</v>
      </c>
    </row>
    <row r="397" spans="1:19" x14ac:dyDescent="0.3">
      <c r="A397">
        <v>396</v>
      </c>
      <c r="B397">
        <v>2</v>
      </c>
      <c r="C397" t="s">
        <v>16</v>
      </c>
      <c r="D397" t="s">
        <v>20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21</v>
      </c>
      <c r="N397" s="2">
        <f t="shared" si="36"/>
        <v>45910.703488827952</v>
      </c>
      <c r="O397">
        <f t="shared" si="37"/>
        <v>50000</v>
      </c>
      <c r="P397" s="1">
        <f t="shared" si="38"/>
        <v>0.91821406977655906</v>
      </c>
      <c r="Q397" t="str">
        <f t="shared" si="39"/>
        <v>Below</v>
      </c>
      <c r="R397" t="str">
        <f t="shared" si="40"/>
        <v>Yes</v>
      </c>
      <c r="S397">
        <f t="shared" si="41"/>
        <v>-2309284.4186593546</v>
      </c>
    </row>
    <row r="398" spans="1:19" x14ac:dyDescent="0.3">
      <c r="A398">
        <v>397</v>
      </c>
      <c r="B398">
        <v>0</v>
      </c>
      <c r="C398" t="s">
        <v>16</v>
      </c>
      <c r="D398" t="s">
        <v>17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18</v>
      </c>
      <c r="N398" s="2">
        <f t="shared" si="36"/>
        <v>80024.902779550001</v>
      </c>
      <c r="O398">
        <f t="shared" si="37"/>
        <v>37500</v>
      </c>
      <c r="P398" s="1">
        <f t="shared" si="38"/>
        <v>2.1339974074546668</v>
      </c>
      <c r="Q398" t="str">
        <f t="shared" si="39"/>
        <v>Below</v>
      </c>
      <c r="R398" t="str">
        <f t="shared" si="40"/>
        <v>No</v>
      </c>
      <c r="S398">
        <f t="shared" si="41"/>
        <v>-220597.66670920001</v>
      </c>
    </row>
    <row r="399" spans="1:19" x14ac:dyDescent="0.3">
      <c r="A399">
        <v>398</v>
      </c>
      <c r="B399">
        <v>4</v>
      </c>
      <c r="C399" t="s">
        <v>16</v>
      </c>
      <c r="D399" t="s">
        <v>20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18</v>
      </c>
      <c r="N399" s="2">
        <f t="shared" si="36"/>
        <v>31690.578402545169</v>
      </c>
      <c r="O399">
        <f t="shared" si="37"/>
        <v>43750</v>
      </c>
      <c r="P399" s="1">
        <f t="shared" si="38"/>
        <v>0.72435607777246103</v>
      </c>
      <c r="Q399" t="str">
        <f t="shared" si="39"/>
        <v>Below</v>
      </c>
      <c r="R399" t="str">
        <f t="shared" si="40"/>
        <v>Yes</v>
      </c>
      <c r="S399">
        <f t="shared" si="41"/>
        <v>-3384591.0532886721</v>
      </c>
    </row>
    <row r="400" spans="1:19" x14ac:dyDescent="0.3">
      <c r="A400">
        <v>399</v>
      </c>
      <c r="B400">
        <v>2</v>
      </c>
      <c r="C400" t="s">
        <v>19</v>
      </c>
      <c r="D400" t="s">
        <v>17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18</v>
      </c>
      <c r="N400" s="2">
        <f t="shared" si="36"/>
        <v>303994.80763922958</v>
      </c>
      <c r="O400">
        <f t="shared" si="37"/>
        <v>525000</v>
      </c>
      <c r="P400" s="1">
        <f t="shared" si="38"/>
        <v>0.57903772883662774</v>
      </c>
      <c r="Q400" t="str">
        <f t="shared" si="39"/>
        <v>Below</v>
      </c>
      <c r="R400" t="str">
        <f t="shared" si="40"/>
        <v>Yes</v>
      </c>
      <c r="S400">
        <f t="shared" si="41"/>
        <v>-32467003.066732075</v>
      </c>
    </row>
    <row r="401" spans="1:19" x14ac:dyDescent="0.3">
      <c r="A401">
        <v>400</v>
      </c>
      <c r="B401">
        <v>2</v>
      </c>
      <c r="C401" t="s">
        <v>19</v>
      </c>
      <c r="D401" t="s">
        <v>17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18</v>
      </c>
      <c r="N401" s="2">
        <f t="shared" si="36"/>
        <v>252350.90209434117</v>
      </c>
      <c r="O401">
        <f t="shared" si="37"/>
        <v>443750</v>
      </c>
      <c r="P401" s="1">
        <f t="shared" si="38"/>
        <v>0.56867808922668439</v>
      </c>
      <c r="Q401" t="str">
        <f t="shared" si="39"/>
        <v>Below</v>
      </c>
      <c r="R401" t="str">
        <f t="shared" si="40"/>
        <v>Yes</v>
      </c>
      <c r="S401">
        <f t="shared" si="41"/>
        <v>-26951373.202113505</v>
      </c>
    </row>
    <row r="402" spans="1:19" x14ac:dyDescent="0.3">
      <c r="A402">
        <v>401</v>
      </c>
      <c r="B402">
        <v>4</v>
      </c>
      <c r="C402" t="s">
        <v>16</v>
      </c>
      <c r="D402" t="s">
        <v>17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21</v>
      </c>
      <c r="N402" s="2">
        <f t="shared" si="36"/>
        <v>177716.21005329632</v>
      </c>
      <c r="O402">
        <f t="shared" si="37"/>
        <v>337500</v>
      </c>
      <c r="P402" s="1">
        <f t="shared" si="38"/>
        <v>0.5265665483060632</v>
      </c>
      <c r="Q402" t="str">
        <f t="shared" si="39"/>
        <v>Below</v>
      </c>
      <c r="R402" t="str">
        <f t="shared" si="40"/>
        <v>Yes</v>
      </c>
      <c r="S402">
        <f t="shared" si="41"/>
        <v>-22686701.371512003</v>
      </c>
    </row>
    <row r="403" spans="1:19" x14ac:dyDescent="0.3">
      <c r="A403">
        <v>402</v>
      </c>
      <c r="B403">
        <v>5</v>
      </c>
      <c r="C403" t="s">
        <v>16</v>
      </c>
      <c r="D403" t="s">
        <v>17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21</v>
      </c>
      <c r="N403" s="2">
        <f t="shared" si="36"/>
        <v>82632.377922870262</v>
      </c>
      <c r="O403">
        <f t="shared" si="37"/>
        <v>231250</v>
      </c>
      <c r="P403" s="1">
        <f t="shared" si="38"/>
        <v>0.35732920182862815</v>
      </c>
      <c r="Q403" t="str">
        <f t="shared" si="39"/>
        <v>Below</v>
      </c>
      <c r="R403" t="str">
        <f t="shared" si="40"/>
        <v>Yes</v>
      </c>
      <c r="S403">
        <f t="shared" si="41"/>
        <v>-10548593.631339978</v>
      </c>
    </row>
    <row r="404" spans="1:19" x14ac:dyDescent="0.3">
      <c r="A404">
        <v>403</v>
      </c>
      <c r="B404">
        <v>3</v>
      </c>
      <c r="C404" t="s">
        <v>16</v>
      </c>
      <c r="D404" t="s">
        <v>20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18</v>
      </c>
      <c r="N404" s="2">
        <f t="shared" si="36"/>
        <v>178406.21915506912</v>
      </c>
      <c r="O404">
        <f t="shared" si="37"/>
        <v>325000</v>
      </c>
      <c r="P404" s="1">
        <f t="shared" si="38"/>
        <v>0.54894221278482802</v>
      </c>
      <c r="Q404" t="str">
        <f t="shared" si="39"/>
        <v>Below</v>
      </c>
      <c r="R404" t="str">
        <f t="shared" si="40"/>
        <v>Yes</v>
      </c>
      <c r="S404">
        <f t="shared" si="41"/>
        <v>-19053994.077773273</v>
      </c>
    </row>
    <row r="405" spans="1:19" x14ac:dyDescent="0.3">
      <c r="A405">
        <v>404</v>
      </c>
      <c r="B405">
        <v>4</v>
      </c>
      <c r="C405" t="s">
        <v>19</v>
      </c>
      <c r="D405" t="s">
        <v>20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18</v>
      </c>
      <c r="N405" s="2">
        <f t="shared" si="36"/>
        <v>10042.966388181116</v>
      </c>
      <c r="O405">
        <f t="shared" si="37"/>
        <v>12500</v>
      </c>
      <c r="P405" s="1">
        <f t="shared" si="38"/>
        <v>0.80343731105448923</v>
      </c>
      <c r="Q405" t="str">
        <f t="shared" si="39"/>
        <v>Below</v>
      </c>
      <c r="R405" t="str">
        <f t="shared" si="40"/>
        <v>Yes</v>
      </c>
      <c r="S405">
        <f t="shared" si="41"/>
        <v>-505155.9665817339</v>
      </c>
    </row>
    <row r="406" spans="1:19" x14ac:dyDescent="0.3">
      <c r="A406">
        <v>405</v>
      </c>
      <c r="B406">
        <v>3</v>
      </c>
      <c r="C406" t="s">
        <v>16</v>
      </c>
      <c r="D406" t="s">
        <v>17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21</v>
      </c>
      <c r="N406" s="2">
        <f t="shared" si="36"/>
        <v>11010.861335696098</v>
      </c>
      <c r="O406">
        <f t="shared" si="37"/>
        <v>31250</v>
      </c>
      <c r="P406" s="1">
        <f t="shared" si="38"/>
        <v>0.35234756274227513</v>
      </c>
      <c r="Q406" t="str">
        <f t="shared" si="39"/>
        <v>Below</v>
      </c>
      <c r="R406" t="str">
        <f t="shared" si="40"/>
        <v>Yes</v>
      </c>
      <c r="S406">
        <f t="shared" si="41"/>
        <v>-1642606.7205670634</v>
      </c>
    </row>
    <row r="407" spans="1:19" x14ac:dyDescent="0.3">
      <c r="A407">
        <v>406</v>
      </c>
      <c r="B407">
        <v>2</v>
      </c>
      <c r="C407" t="s">
        <v>19</v>
      </c>
      <c r="D407" t="s">
        <v>20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18</v>
      </c>
      <c r="N407" s="2">
        <f t="shared" si="36"/>
        <v>150102.86196198827</v>
      </c>
      <c r="O407">
        <f t="shared" si="37"/>
        <v>112500</v>
      </c>
      <c r="P407" s="1">
        <f t="shared" si="38"/>
        <v>1.3342476618843402</v>
      </c>
      <c r="Q407" t="str">
        <f t="shared" si="39"/>
        <v>Above</v>
      </c>
      <c r="R407" t="str">
        <f t="shared" si="40"/>
        <v>No</v>
      </c>
      <c r="S407">
        <f t="shared" si="41"/>
        <v>-1504937.3741754368</v>
      </c>
    </row>
    <row r="408" spans="1:19" x14ac:dyDescent="0.3">
      <c r="A408">
        <v>407</v>
      </c>
      <c r="B408">
        <v>5</v>
      </c>
      <c r="C408" t="s">
        <v>16</v>
      </c>
      <c r="D408" t="s">
        <v>20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21</v>
      </c>
      <c r="N408" s="2">
        <f t="shared" si="36"/>
        <v>477833.53791671694</v>
      </c>
      <c r="O408">
        <f t="shared" si="37"/>
        <v>575000</v>
      </c>
      <c r="P408" s="1">
        <f t="shared" si="38"/>
        <v>0.83101484855081209</v>
      </c>
      <c r="Q408" t="str">
        <f t="shared" si="39"/>
        <v>Below</v>
      </c>
      <c r="R408" t="str">
        <f t="shared" si="40"/>
        <v>Yes</v>
      </c>
      <c r="S408">
        <f t="shared" si="41"/>
        <v>-16472019.640004832</v>
      </c>
    </row>
    <row r="409" spans="1:19" x14ac:dyDescent="0.3">
      <c r="A409">
        <v>408</v>
      </c>
      <c r="B409">
        <v>4</v>
      </c>
      <c r="C409" t="s">
        <v>19</v>
      </c>
      <c r="D409" t="s">
        <v>17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18</v>
      </c>
      <c r="N409" s="2">
        <f t="shared" si="36"/>
        <v>47345.412972853825</v>
      </c>
      <c r="O409">
        <f t="shared" si="37"/>
        <v>56250</v>
      </c>
      <c r="P409" s="1">
        <f t="shared" si="38"/>
        <v>0.8416962306285124</v>
      </c>
      <c r="Q409" t="str">
        <f t="shared" si="39"/>
        <v>Below</v>
      </c>
      <c r="R409" t="str">
        <f t="shared" si="40"/>
        <v>Yes</v>
      </c>
      <c r="S409">
        <f t="shared" si="41"/>
        <v>-2381449.5567424586</v>
      </c>
    </row>
    <row r="410" spans="1:19" x14ac:dyDescent="0.3">
      <c r="A410">
        <v>409</v>
      </c>
      <c r="B410">
        <v>3</v>
      </c>
      <c r="C410" t="s">
        <v>19</v>
      </c>
      <c r="D410" t="s">
        <v>17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21</v>
      </c>
      <c r="N410" s="2">
        <f t="shared" si="36"/>
        <v>371697.61702650459</v>
      </c>
      <c r="O410">
        <f t="shared" si="37"/>
        <v>468750</v>
      </c>
      <c r="P410" s="1">
        <f t="shared" si="38"/>
        <v>0.7929549163232098</v>
      </c>
      <c r="Q410" t="str">
        <f t="shared" si="39"/>
        <v>Below</v>
      </c>
      <c r="R410" t="str">
        <f t="shared" si="40"/>
        <v>Yes</v>
      </c>
      <c r="S410">
        <f t="shared" si="41"/>
        <v>-25224456.851816662</v>
      </c>
    </row>
    <row r="411" spans="1:19" x14ac:dyDescent="0.3">
      <c r="A411">
        <v>410</v>
      </c>
      <c r="B411">
        <v>5</v>
      </c>
      <c r="C411" t="s">
        <v>19</v>
      </c>
      <c r="D411" t="s">
        <v>17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18</v>
      </c>
      <c r="N411" s="2">
        <f t="shared" si="36"/>
        <v>230692.2715318487</v>
      </c>
      <c r="O411">
        <f t="shared" si="37"/>
        <v>187500</v>
      </c>
      <c r="P411" s="1">
        <f t="shared" si="38"/>
        <v>1.2303587815031931</v>
      </c>
      <c r="Q411" t="str">
        <f t="shared" si="39"/>
        <v>Above</v>
      </c>
      <c r="R411" t="str">
        <f t="shared" si="40"/>
        <v>No</v>
      </c>
      <c r="S411">
        <f t="shared" si="41"/>
        <v>-4809843.5502931066</v>
      </c>
    </row>
    <row r="412" spans="1:19" x14ac:dyDescent="0.3">
      <c r="A412">
        <v>411</v>
      </c>
      <c r="B412">
        <v>5</v>
      </c>
      <c r="C412" t="s">
        <v>16</v>
      </c>
      <c r="D412" t="s">
        <v>17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21</v>
      </c>
      <c r="N412" s="2">
        <f t="shared" si="36"/>
        <v>248236.21773148188</v>
      </c>
      <c r="O412">
        <f t="shared" si="37"/>
        <v>443750</v>
      </c>
      <c r="P412" s="1">
        <f t="shared" si="38"/>
        <v>0.55940556108502959</v>
      </c>
      <c r="Q412" t="str">
        <f t="shared" si="39"/>
        <v>Below</v>
      </c>
      <c r="R412" t="str">
        <f t="shared" si="40"/>
        <v>Yes</v>
      </c>
      <c r="S412">
        <f t="shared" si="41"/>
        <v>-16846015.353333391</v>
      </c>
    </row>
    <row r="413" spans="1:19" x14ac:dyDescent="0.3">
      <c r="A413">
        <v>412</v>
      </c>
      <c r="B413">
        <v>1</v>
      </c>
      <c r="C413" t="s">
        <v>16</v>
      </c>
      <c r="D413" t="s">
        <v>20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18</v>
      </c>
      <c r="N413" s="2">
        <f t="shared" si="36"/>
        <v>338929.00000750588</v>
      </c>
      <c r="O413">
        <f t="shared" si="37"/>
        <v>218750</v>
      </c>
      <c r="P413" s="1">
        <f t="shared" si="38"/>
        <v>1.5493897143200268</v>
      </c>
      <c r="Q413" t="str">
        <f t="shared" si="39"/>
        <v>Above</v>
      </c>
      <c r="R413" t="str">
        <f t="shared" si="40"/>
        <v>No</v>
      </c>
      <c r="S413">
        <f t="shared" si="41"/>
        <v>-934296.00018014107</v>
      </c>
    </row>
    <row r="414" spans="1:19" x14ac:dyDescent="0.3">
      <c r="A414">
        <v>413</v>
      </c>
      <c r="B414">
        <v>4</v>
      </c>
      <c r="C414" t="s">
        <v>19</v>
      </c>
      <c r="D414" t="s">
        <v>17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18</v>
      </c>
      <c r="N414" s="2">
        <f t="shared" si="36"/>
        <v>220660.32369179599</v>
      </c>
      <c r="O414">
        <f t="shared" si="37"/>
        <v>306250</v>
      </c>
      <c r="P414" s="1">
        <f t="shared" si="38"/>
        <v>0.72052350593239511</v>
      </c>
      <c r="Q414" t="str">
        <f t="shared" si="39"/>
        <v>Above</v>
      </c>
      <c r="R414" t="str">
        <f t="shared" si="40"/>
        <v>Yes</v>
      </c>
      <c r="S414">
        <f t="shared" si="41"/>
        <v>-23566782.148824826</v>
      </c>
    </row>
    <row r="415" spans="1:19" x14ac:dyDescent="0.3">
      <c r="A415">
        <v>414</v>
      </c>
      <c r="B415">
        <v>1</v>
      </c>
      <c r="C415" t="s">
        <v>16</v>
      </c>
      <c r="D415" t="s">
        <v>17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18</v>
      </c>
      <c r="N415" s="2">
        <f t="shared" si="36"/>
        <v>92491.235219847222</v>
      </c>
      <c r="O415">
        <f t="shared" si="37"/>
        <v>256250</v>
      </c>
      <c r="P415" s="1">
        <f t="shared" si="38"/>
        <v>0.36094140573598915</v>
      </c>
      <c r="Q415" t="str">
        <f t="shared" si="39"/>
        <v>Below</v>
      </c>
      <c r="R415" t="str">
        <f t="shared" si="40"/>
        <v>Yes</v>
      </c>
      <c r="S415">
        <f t="shared" si="41"/>
        <v>-13797896.452763334</v>
      </c>
    </row>
    <row r="416" spans="1:19" x14ac:dyDescent="0.3">
      <c r="A416">
        <v>415</v>
      </c>
      <c r="B416">
        <v>0</v>
      </c>
      <c r="C416" t="s">
        <v>16</v>
      </c>
      <c r="D416" t="s">
        <v>20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18</v>
      </c>
      <c r="N416" s="2">
        <f t="shared" si="36"/>
        <v>41055.404255667992</v>
      </c>
      <c r="O416">
        <f t="shared" si="37"/>
        <v>50000</v>
      </c>
      <c r="P416" s="1">
        <f t="shared" si="38"/>
        <v>0.82110808511335986</v>
      </c>
      <c r="Q416" t="str">
        <f t="shared" si="39"/>
        <v>Above</v>
      </c>
      <c r="R416" t="str">
        <f t="shared" si="40"/>
        <v>Yes</v>
      </c>
      <c r="S416">
        <f t="shared" si="41"/>
        <v>-855989.10640809545</v>
      </c>
    </row>
    <row r="417" spans="1:19" x14ac:dyDescent="0.3">
      <c r="A417">
        <v>416</v>
      </c>
      <c r="B417">
        <v>3</v>
      </c>
      <c r="C417" t="s">
        <v>16</v>
      </c>
      <c r="D417" t="s">
        <v>20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21</v>
      </c>
      <c r="N417" s="2">
        <f t="shared" si="36"/>
        <v>60417.280506074952</v>
      </c>
      <c r="O417">
        <f t="shared" si="37"/>
        <v>106250</v>
      </c>
      <c r="P417" s="1">
        <f t="shared" si="38"/>
        <v>0.56863322829247009</v>
      </c>
      <c r="Q417" t="str">
        <f t="shared" si="39"/>
        <v>Below</v>
      </c>
      <c r="R417" t="str">
        <f t="shared" si="40"/>
        <v>Yes</v>
      </c>
      <c r="S417">
        <f t="shared" si="41"/>
        <v>-4100088.3928747931</v>
      </c>
    </row>
    <row r="418" spans="1:19" x14ac:dyDescent="0.3">
      <c r="A418">
        <v>417</v>
      </c>
      <c r="B418">
        <v>0</v>
      </c>
      <c r="C418" t="s">
        <v>16</v>
      </c>
      <c r="D418" t="s">
        <v>20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21</v>
      </c>
      <c r="N418" s="2">
        <f t="shared" si="36"/>
        <v>306026.65995468397</v>
      </c>
      <c r="O418">
        <f t="shared" si="37"/>
        <v>381250</v>
      </c>
      <c r="P418" s="1">
        <f t="shared" si="38"/>
        <v>0.80269287856966287</v>
      </c>
      <c r="Q418" t="str">
        <f t="shared" si="39"/>
        <v>Below</v>
      </c>
      <c r="R418" t="str">
        <f t="shared" si="40"/>
        <v>Yes</v>
      </c>
      <c r="S418">
        <f t="shared" si="41"/>
        <v>-20767839.03347449</v>
      </c>
    </row>
    <row r="419" spans="1:19" x14ac:dyDescent="0.3">
      <c r="A419">
        <v>418</v>
      </c>
      <c r="B419">
        <v>1</v>
      </c>
      <c r="C419" t="s">
        <v>16</v>
      </c>
      <c r="D419" t="s">
        <v>20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21</v>
      </c>
      <c r="N419" s="2">
        <f t="shared" si="36"/>
        <v>90376.834703554749</v>
      </c>
      <c r="O419">
        <f t="shared" si="37"/>
        <v>131250</v>
      </c>
      <c r="P419" s="1">
        <f t="shared" si="38"/>
        <v>0.68858540726517903</v>
      </c>
      <c r="Q419" t="str">
        <f t="shared" si="39"/>
        <v>Below</v>
      </c>
      <c r="R419" t="str">
        <f t="shared" si="40"/>
        <v>Yes</v>
      </c>
      <c r="S419">
        <f t="shared" si="41"/>
        <v>-9652352.2630825099</v>
      </c>
    </row>
    <row r="420" spans="1:19" x14ac:dyDescent="0.3">
      <c r="A420">
        <v>419</v>
      </c>
      <c r="B420">
        <v>0</v>
      </c>
      <c r="C420" t="s">
        <v>16</v>
      </c>
      <c r="D420" t="s">
        <v>17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18</v>
      </c>
      <c r="N420" s="2">
        <f t="shared" si="36"/>
        <v>181816.79027510111</v>
      </c>
      <c r="O420">
        <f t="shared" si="37"/>
        <v>193750</v>
      </c>
      <c r="P420" s="1">
        <f t="shared" si="38"/>
        <v>0.93840924012955418</v>
      </c>
      <c r="Q420" t="str">
        <f t="shared" si="39"/>
        <v>Below</v>
      </c>
      <c r="R420" t="str">
        <f t="shared" si="40"/>
        <v>Yes</v>
      </c>
      <c r="S420">
        <f t="shared" si="41"/>
        <v>-3790808.8998072799</v>
      </c>
    </row>
    <row r="421" spans="1:19" x14ac:dyDescent="0.3">
      <c r="A421">
        <v>420</v>
      </c>
      <c r="B421">
        <v>2</v>
      </c>
      <c r="C421" t="s">
        <v>19</v>
      </c>
      <c r="D421" t="s">
        <v>20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18</v>
      </c>
      <c r="N421" s="2">
        <f t="shared" si="36"/>
        <v>38538.014674936348</v>
      </c>
      <c r="O421">
        <f t="shared" si="37"/>
        <v>106250</v>
      </c>
      <c r="P421" s="1">
        <f t="shared" si="38"/>
        <v>0.36271072635234208</v>
      </c>
      <c r="Q421" t="str">
        <f t="shared" si="39"/>
        <v>Below</v>
      </c>
      <c r="R421" t="str">
        <f t="shared" si="40"/>
        <v>Yes</v>
      </c>
      <c r="S421">
        <f t="shared" si="41"/>
        <v>-5749123.5219847243</v>
      </c>
    </row>
    <row r="422" spans="1:19" x14ac:dyDescent="0.3">
      <c r="A422">
        <v>421</v>
      </c>
      <c r="B422">
        <v>3</v>
      </c>
      <c r="C422" t="s">
        <v>16</v>
      </c>
      <c r="D422" t="s">
        <v>17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18</v>
      </c>
      <c r="N422" s="2">
        <f t="shared" si="36"/>
        <v>105571.03951457483</v>
      </c>
      <c r="O422">
        <f t="shared" si="37"/>
        <v>106250</v>
      </c>
      <c r="P422" s="1">
        <f t="shared" si="38"/>
        <v>0.9936097836665867</v>
      </c>
      <c r="Q422" t="str">
        <f t="shared" si="39"/>
        <v>Above</v>
      </c>
      <c r="R422" t="str">
        <f t="shared" si="40"/>
        <v>Yes</v>
      </c>
      <c r="S422">
        <f t="shared" si="41"/>
        <v>-2201114.8450493868</v>
      </c>
    </row>
    <row r="423" spans="1:19" x14ac:dyDescent="0.3">
      <c r="A423">
        <v>422</v>
      </c>
      <c r="B423">
        <v>4</v>
      </c>
      <c r="C423" t="s">
        <v>19</v>
      </c>
      <c r="D423" t="s">
        <v>20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18</v>
      </c>
      <c r="N423" s="2">
        <f t="shared" si="36"/>
        <v>283477.7912891361</v>
      </c>
      <c r="O423">
        <f t="shared" si="37"/>
        <v>250000</v>
      </c>
      <c r="P423" s="1">
        <f t="shared" si="38"/>
        <v>1.1339111651565443</v>
      </c>
      <c r="Q423" t="str">
        <f t="shared" si="39"/>
        <v>Above</v>
      </c>
      <c r="R423" t="str">
        <f t="shared" si="40"/>
        <v>No</v>
      </c>
      <c r="S423">
        <f t="shared" si="41"/>
        <v>-5910400.9728178009</v>
      </c>
    </row>
    <row r="424" spans="1:19" x14ac:dyDescent="0.3">
      <c r="A424">
        <v>423</v>
      </c>
      <c r="B424">
        <v>5</v>
      </c>
      <c r="C424" t="s">
        <v>16</v>
      </c>
      <c r="D424" t="s">
        <v>17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21</v>
      </c>
      <c r="N424" s="2">
        <f t="shared" si="36"/>
        <v>299052.2822335916</v>
      </c>
      <c r="O424">
        <f t="shared" si="37"/>
        <v>350000</v>
      </c>
      <c r="P424" s="1">
        <f t="shared" si="38"/>
        <v>0.85443509209597601</v>
      </c>
      <c r="Q424" t="str">
        <f t="shared" si="39"/>
        <v>Below</v>
      </c>
      <c r="R424" t="str">
        <f t="shared" si="40"/>
        <v>Yes</v>
      </c>
      <c r="S424">
        <f t="shared" si="41"/>
        <v>-10309019.094424795</v>
      </c>
    </row>
    <row r="425" spans="1:19" x14ac:dyDescent="0.3">
      <c r="A425">
        <v>424</v>
      </c>
      <c r="B425">
        <v>4</v>
      </c>
      <c r="C425" t="s">
        <v>16</v>
      </c>
      <c r="D425" t="s">
        <v>20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18</v>
      </c>
      <c r="N425" s="2">
        <f t="shared" si="36"/>
        <v>170730.42859907896</v>
      </c>
      <c r="O425">
        <f t="shared" si="37"/>
        <v>243750</v>
      </c>
      <c r="P425" s="1">
        <f t="shared" si="38"/>
        <v>0.70043252758596497</v>
      </c>
      <c r="Q425" t="str">
        <f t="shared" si="39"/>
        <v>Above</v>
      </c>
      <c r="R425" t="str">
        <f t="shared" si="40"/>
        <v>Yes</v>
      </c>
      <c r="S425">
        <f t="shared" si="41"/>
        <v>-8587651.4318894744</v>
      </c>
    </row>
    <row r="426" spans="1:19" x14ac:dyDescent="0.3">
      <c r="A426">
        <v>425</v>
      </c>
      <c r="B426">
        <v>4</v>
      </c>
      <c r="C426" t="s">
        <v>16</v>
      </c>
      <c r="D426" t="s">
        <v>20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18</v>
      </c>
      <c r="N426" s="2">
        <f t="shared" si="36"/>
        <v>188408.71759092971</v>
      </c>
      <c r="O426">
        <f t="shared" si="37"/>
        <v>381250</v>
      </c>
      <c r="P426" s="1">
        <f t="shared" si="38"/>
        <v>0.49418680023850414</v>
      </c>
      <c r="Q426" t="str">
        <f t="shared" si="39"/>
        <v>Below</v>
      </c>
      <c r="R426" t="str">
        <f t="shared" si="40"/>
        <v>Yes</v>
      </c>
      <c r="S426">
        <f t="shared" si="41"/>
        <v>-16352664.555276191</v>
      </c>
    </row>
    <row r="427" spans="1:19" x14ac:dyDescent="0.3">
      <c r="A427">
        <v>426</v>
      </c>
      <c r="B427">
        <v>0</v>
      </c>
      <c r="C427" t="s">
        <v>16</v>
      </c>
      <c r="D427" t="s">
        <v>20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21</v>
      </c>
      <c r="N427" s="2">
        <f t="shared" si="36"/>
        <v>31694.610710142024</v>
      </c>
      <c r="O427">
        <f t="shared" si="37"/>
        <v>68750</v>
      </c>
      <c r="P427" s="1">
        <f t="shared" si="38"/>
        <v>0.46101251942024762</v>
      </c>
      <c r="Q427" t="str">
        <f t="shared" si="39"/>
        <v>Below</v>
      </c>
      <c r="R427" t="str">
        <f t="shared" si="40"/>
        <v>Yes</v>
      </c>
      <c r="S427">
        <f t="shared" si="41"/>
        <v>-4046035.9133906774</v>
      </c>
    </row>
    <row r="428" spans="1:19" x14ac:dyDescent="0.3">
      <c r="A428">
        <v>427</v>
      </c>
      <c r="B428">
        <v>2</v>
      </c>
      <c r="C428" t="s">
        <v>16</v>
      </c>
      <c r="D428" t="s">
        <v>17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21</v>
      </c>
      <c r="N428" s="2">
        <f t="shared" si="36"/>
        <v>240542.05310093236</v>
      </c>
      <c r="O428">
        <f t="shared" si="37"/>
        <v>343750</v>
      </c>
      <c r="P428" s="1">
        <f t="shared" si="38"/>
        <v>0.69975869992998507</v>
      </c>
      <c r="Q428" t="str">
        <f t="shared" si="39"/>
        <v>Below</v>
      </c>
      <c r="R428" t="str">
        <f t="shared" si="40"/>
        <v>Yes</v>
      </c>
      <c r="S428">
        <f t="shared" si="41"/>
        <v>-8292037.0976895057</v>
      </c>
    </row>
    <row r="429" spans="1:19" x14ac:dyDescent="0.3">
      <c r="A429">
        <v>428</v>
      </c>
      <c r="B429">
        <v>4</v>
      </c>
      <c r="C429" t="s">
        <v>16</v>
      </c>
      <c r="D429" t="s">
        <v>20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18</v>
      </c>
      <c r="N429" s="2">
        <f t="shared" si="36"/>
        <v>44331.462962571699</v>
      </c>
      <c r="O429">
        <f t="shared" si="37"/>
        <v>68750</v>
      </c>
      <c r="P429" s="1">
        <f t="shared" si="38"/>
        <v>0.64482127945558831</v>
      </c>
      <c r="Q429" t="str">
        <f t="shared" si="39"/>
        <v>Above</v>
      </c>
      <c r="R429" t="str">
        <f t="shared" si="40"/>
        <v>Yes</v>
      </c>
      <c r="S429">
        <f t="shared" si="41"/>
        <v>-3847685.7777120448</v>
      </c>
    </row>
    <row r="430" spans="1:19" x14ac:dyDescent="0.3">
      <c r="A430">
        <v>429</v>
      </c>
      <c r="B430">
        <v>4</v>
      </c>
      <c r="C430" t="s">
        <v>19</v>
      </c>
      <c r="D430" t="s">
        <v>20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18</v>
      </c>
      <c r="N430" s="2">
        <f t="shared" si="36"/>
        <v>9909.7752021264896</v>
      </c>
      <c r="O430">
        <f t="shared" si="37"/>
        <v>25000</v>
      </c>
      <c r="P430" s="1">
        <f t="shared" si="38"/>
        <v>0.39639100808505956</v>
      </c>
      <c r="Q430" t="str">
        <f t="shared" si="39"/>
        <v>Above</v>
      </c>
      <c r="R430" t="str">
        <f t="shared" si="40"/>
        <v>Yes</v>
      </c>
      <c r="S430">
        <f t="shared" si="41"/>
        <v>-1478346.0485103577</v>
      </c>
    </row>
    <row r="431" spans="1:19" x14ac:dyDescent="0.3">
      <c r="A431">
        <v>430</v>
      </c>
      <c r="B431">
        <v>3</v>
      </c>
      <c r="C431" t="s">
        <v>16</v>
      </c>
      <c r="D431" t="s">
        <v>17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18</v>
      </c>
      <c r="N431" s="2">
        <f t="shared" si="36"/>
        <v>412029.93923184625</v>
      </c>
      <c r="O431">
        <f t="shared" si="37"/>
        <v>575000</v>
      </c>
      <c r="P431" s="1">
        <f t="shared" si="38"/>
        <v>0.71657380735973264</v>
      </c>
      <c r="Q431" t="str">
        <f t="shared" si="39"/>
        <v>Below</v>
      </c>
      <c r="R431" t="str">
        <f t="shared" si="40"/>
        <v>Yes</v>
      </c>
      <c r="S431">
        <f t="shared" si="41"/>
        <v>-52598466.874078795</v>
      </c>
    </row>
    <row r="432" spans="1:19" x14ac:dyDescent="0.3">
      <c r="A432">
        <v>431</v>
      </c>
      <c r="B432">
        <v>4</v>
      </c>
      <c r="C432" t="s">
        <v>19</v>
      </c>
      <c r="D432" t="s">
        <v>20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21</v>
      </c>
      <c r="N432" s="2">
        <f t="shared" si="36"/>
        <v>311286.35518889484</v>
      </c>
      <c r="O432">
        <f t="shared" si="37"/>
        <v>581250</v>
      </c>
      <c r="P432" s="1">
        <f t="shared" si="38"/>
        <v>0.53554641752928145</v>
      </c>
      <c r="Q432" t="str">
        <f t="shared" si="39"/>
        <v>Below</v>
      </c>
      <c r="R432" t="str">
        <f t="shared" si="40"/>
        <v>Yes</v>
      </c>
      <c r="S432">
        <f t="shared" si="41"/>
        <v>-39737852.720801279</v>
      </c>
    </row>
    <row r="433" spans="1:19" x14ac:dyDescent="0.3">
      <c r="A433">
        <v>432</v>
      </c>
      <c r="B433">
        <v>1</v>
      </c>
      <c r="C433" t="s">
        <v>16</v>
      </c>
      <c r="D433" t="s">
        <v>17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18</v>
      </c>
      <c r="N433" s="2">
        <f t="shared" si="36"/>
        <v>56884.944990085358</v>
      </c>
      <c r="O433">
        <f t="shared" si="37"/>
        <v>68750</v>
      </c>
      <c r="P433" s="1">
        <f t="shared" si="38"/>
        <v>0.82741738167396883</v>
      </c>
      <c r="Q433" t="str">
        <f t="shared" si="39"/>
        <v>Below</v>
      </c>
      <c r="R433" t="str">
        <f t="shared" si="40"/>
        <v>Yes</v>
      </c>
      <c r="S433">
        <f t="shared" si="41"/>
        <v>-1960954.7190481946</v>
      </c>
    </row>
    <row r="434" spans="1:19" x14ac:dyDescent="0.3">
      <c r="A434">
        <v>433</v>
      </c>
      <c r="B434">
        <v>3</v>
      </c>
      <c r="C434" t="s">
        <v>19</v>
      </c>
      <c r="D434" t="s">
        <v>17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18</v>
      </c>
      <c r="N434" s="2">
        <f t="shared" si="36"/>
        <v>880273.93057504995</v>
      </c>
      <c r="O434">
        <f t="shared" si="37"/>
        <v>350000</v>
      </c>
      <c r="P434" s="1">
        <f t="shared" si="38"/>
        <v>2.5150683730715713</v>
      </c>
      <c r="Q434" t="str">
        <f t="shared" si="39"/>
        <v>Above</v>
      </c>
      <c r="R434" t="str">
        <f t="shared" si="40"/>
        <v>No</v>
      </c>
      <c r="S434">
        <f t="shared" si="41"/>
        <v>-2426574.3338011988</v>
      </c>
    </row>
    <row r="435" spans="1:19" x14ac:dyDescent="0.3">
      <c r="A435">
        <v>434</v>
      </c>
      <c r="B435">
        <v>0</v>
      </c>
      <c r="C435" t="s">
        <v>16</v>
      </c>
      <c r="D435" t="s">
        <v>20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18</v>
      </c>
      <c r="N435" s="2">
        <f t="shared" si="36"/>
        <v>349436.09065338143</v>
      </c>
      <c r="O435">
        <f t="shared" si="37"/>
        <v>393750</v>
      </c>
      <c r="P435" s="1">
        <f t="shared" si="38"/>
        <v>0.88745673816731796</v>
      </c>
      <c r="Q435" t="str">
        <f t="shared" si="39"/>
        <v>Below</v>
      </c>
      <c r="R435" t="str">
        <f t="shared" si="40"/>
        <v>Yes</v>
      </c>
      <c r="S435">
        <f t="shared" si="41"/>
        <v>-12045864.702724621</v>
      </c>
    </row>
    <row r="436" spans="1:19" x14ac:dyDescent="0.3">
      <c r="A436">
        <v>435</v>
      </c>
      <c r="B436">
        <v>3</v>
      </c>
      <c r="C436" t="s">
        <v>16</v>
      </c>
      <c r="D436" t="s">
        <v>17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18</v>
      </c>
      <c r="N436" s="2">
        <f t="shared" si="36"/>
        <v>353858.48429885268</v>
      </c>
      <c r="O436">
        <f t="shared" si="37"/>
        <v>550000</v>
      </c>
      <c r="P436" s="1">
        <f t="shared" si="38"/>
        <v>0.64337906236155029</v>
      </c>
      <c r="Q436" t="str">
        <f t="shared" si="39"/>
        <v>Below</v>
      </c>
      <c r="R436" t="str">
        <f t="shared" si="40"/>
        <v>Yes</v>
      </c>
      <c r="S436">
        <f t="shared" si="41"/>
        <v>-7377810.8695173897</v>
      </c>
    </row>
    <row r="437" spans="1:19" x14ac:dyDescent="0.3">
      <c r="A437">
        <v>436</v>
      </c>
      <c r="B437">
        <v>0</v>
      </c>
      <c r="C437" t="s">
        <v>19</v>
      </c>
      <c r="D437" t="s">
        <v>17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18</v>
      </c>
      <c r="N437" s="2">
        <f t="shared" si="36"/>
        <v>229025.91578247887</v>
      </c>
      <c r="O437">
        <f t="shared" si="37"/>
        <v>525000</v>
      </c>
      <c r="P437" s="1">
        <f t="shared" si="38"/>
        <v>0.43623983958567403</v>
      </c>
      <c r="Q437" t="str">
        <f t="shared" si="39"/>
        <v>Below</v>
      </c>
      <c r="R437" t="str">
        <f t="shared" si="40"/>
        <v>Yes</v>
      </c>
      <c r="S437">
        <f t="shared" si="41"/>
        <v>-34166219.787794933</v>
      </c>
    </row>
    <row r="438" spans="1:19" x14ac:dyDescent="0.3">
      <c r="A438">
        <v>437</v>
      </c>
      <c r="B438">
        <v>3</v>
      </c>
      <c r="C438" t="s">
        <v>16</v>
      </c>
      <c r="D438" t="s">
        <v>20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18</v>
      </c>
      <c r="N438" s="2">
        <f t="shared" si="36"/>
        <v>150102.86196198827</v>
      </c>
      <c r="O438">
        <f t="shared" si="37"/>
        <v>100000</v>
      </c>
      <c r="P438" s="1">
        <f t="shared" si="38"/>
        <v>1.5010286196198828</v>
      </c>
      <c r="Q438" t="str">
        <f t="shared" si="39"/>
        <v>Above</v>
      </c>
      <c r="R438" t="str">
        <f t="shared" si="40"/>
        <v>No</v>
      </c>
      <c r="S438">
        <f t="shared" si="41"/>
        <v>-1504937.3741754368</v>
      </c>
    </row>
    <row r="439" spans="1:19" x14ac:dyDescent="0.3">
      <c r="A439">
        <v>438</v>
      </c>
      <c r="B439">
        <v>3</v>
      </c>
      <c r="C439" t="s">
        <v>19</v>
      </c>
      <c r="D439" t="s">
        <v>20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21</v>
      </c>
      <c r="N439" s="2">
        <f t="shared" si="36"/>
        <v>185282.39225342087</v>
      </c>
      <c r="O439">
        <f t="shared" si="37"/>
        <v>281250</v>
      </c>
      <c r="P439" s="1">
        <f t="shared" si="38"/>
        <v>0.65878183912327415</v>
      </c>
      <c r="Q439" t="str">
        <f t="shared" si="39"/>
        <v>Below</v>
      </c>
      <c r="R439" t="str">
        <f t="shared" si="40"/>
        <v>Yes</v>
      </c>
      <c r="S439">
        <f t="shared" si="41"/>
        <v>-6387109.6563284025</v>
      </c>
    </row>
    <row r="440" spans="1:19" x14ac:dyDescent="0.3">
      <c r="A440">
        <v>439</v>
      </c>
      <c r="B440">
        <v>5</v>
      </c>
      <c r="C440" t="s">
        <v>19</v>
      </c>
      <c r="D440" t="s">
        <v>17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18</v>
      </c>
      <c r="N440" s="2">
        <f t="shared" si="36"/>
        <v>487175.95549066365</v>
      </c>
      <c r="O440">
        <f t="shared" si="37"/>
        <v>406250</v>
      </c>
      <c r="P440" s="1">
        <f t="shared" si="38"/>
        <v>1.1992023519770183</v>
      </c>
      <c r="Q440" t="str">
        <f t="shared" si="39"/>
        <v>Above</v>
      </c>
      <c r="R440" t="str">
        <f t="shared" si="40"/>
        <v>No</v>
      </c>
      <c r="S440">
        <f t="shared" si="41"/>
        <v>-4884445.8635518588</v>
      </c>
    </row>
    <row r="441" spans="1:19" x14ac:dyDescent="0.3">
      <c r="A441">
        <v>440</v>
      </c>
      <c r="B441">
        <v>3</v>
      </c>
      <c r="C441" t="s">
        <v>16</v>
      </c>
      <c r="D441" t="s">
        <v>20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18</v>
      </c>
      <c r="N441" s="2">
        <f t="shared" si="36"/>
        <v>969713.52779925289</v>
      </c>
      <c r="O441">
        <f t="shared" si="37"/>
        <v>593750</v>
      </c>
      <c r="P441" s="1">
        <f t="shared" si="38"/>
        <v>1.6332017310303206</v>
      </c>
      <c r="Q441" t="str">
        <f t="shared" si="39"/>
        <v>Above</v>
      </c>
      <c r="R441" t="str">
        <f t="shared" si="40"/>
        <v>No</v>
      </c>
      <c r="S441">
        <f t="shared" si="41"/>
        <v>-2673124.6671820693</v>
      </c>
    </row>
    <row r="442" spans="1:19" x14ac:dyDescent="0.3">
      <c r="A442">
        <v>441</v>
      </c>
      <c r="B442">
        <v>3</v>
      </c>
      <c r="C442" t="s">
        <v>19</v>
      </c>
      <c r="D442" t="s">
        <v>17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18</v>
      </c>
      <c r="N442" s="2">
        <f t="shared" si="36"/>
        <v>219340.99661988081</v>
      </c>
      <c r="O442">
        <f t="shared" si="37"/>
        <v>293750</v>
      </c>
      <c r="P442" s="1">
        <f t="shared" si="38"/>
        <v>0.74669275445065808</v>
      </c>
      <c r="Q442" t="str">
        <f t="shared" si="39"/>
        <v>Above</v>
      </c>
      <c r="R442" t="str">
        <f t="shared" si="40"/>
        <v>Yes</v>
      </c>
      <c r="S442">
        <f t="shared" si="41"/>
        <v>-14885103.513262838</v>
      </c>
    </row>
    <row r="443" spans="1:19" x14ac:dyDescent="0.3">
      <c r="A443">
        <v>442</v>
      </c>
      <c r="B443">
        <v>5</v>
      </c>
      <c r="C443" t="s">
        <v>16</v>
      </c>
      <c r="D443" t="s">
        <v>20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18</v>
      </c>
      <c r="N443" s="2">
        <f t="shared" si="36"/>
        <v>1525180.5000337765</v>
      </c>
      <c r="O443">
        <f t="shared" si="37"/>
        <v>600000</v>
      </c>
      <c r="P443" s="1">
        <f t="shared" si="38"/>
        <v>2.5419675000562942</v>
      </c>
      <c r="Q443" t="str">
        <f t="shared" si="39"/>
        <v>Above</v>
      </c>
      <c r="R443" t="str">
        <f t="shared" si="40"/>
        <v>No</v>
      </c>
      <c r="S443">
        <f t="shared" si="41"/>
        <v>-4204332.0008106381</v>
      </c>
    </row>
    <row r="444" spans="1:19" x14ac:dyDescent="0.3">
      <c r="A444">
        <v>443</v>
      </c>
      <c r="B444">
        <v>5</v>
      </c>
      <c r="C444" t="s">
        <v>16</v>
      </c>
      <c r="D444" t="s">
        <v>17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18</v>
      </c>
      <c r="N444" s="2">
        <f t="shared" si="36"/>
        <v>293989.99766308581</v>
      </c>
      <c r="O444">
        <f t="shared" si="37"/>
        <v>500000</v>
      </c>
      <c r="P444" s="1">
        <f t="shared" si="38"/>
        <v>0.58797999532617162</v>
      </c>
      <c r="Q444" t="str">
        <f t="shared" si="39"/>
        <v>Above</v>
      </c>
      <c r="R444" t="str">
        <f t="shared" si="40"/>
        <v>Yes</v>
      </c>
      <c r="S444">
        <f t="shared" si="41"/>
        <v>-43857599.439140588</v>
      </c>
    </row>
    <row r="445" spans="1:19" x14ac:dyDescent="0.3">
      <c r="A445">
        <v>444</v>
      </c>
      <c r="B445">
        <v>2</v>
      </c>
      <c r="C445" t="s">
        <v>16</v>
      </c>
      <c r="D445" t="s">
        <v>17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18</v>
      </c>
      <c r="N445" s="2">
        <f t="shared" si="36"/>
        <v>326488.21479507402</v>
      </c>
      <c r="O445">
        <f t="shared" si="37"/>
        <v>481250</v>
      </c>
      <c r="P445" s="1">
        <f t="shared" si="38"/>
        <v>0.67841706970404991</v>
      </c>
      <c r="Q445" t="str">
        <f t="shared" si="39"/>
        <v>Below</v>
      </c>
      <c r="R445" t="str">
        <f t="shared" si="40"/>
        <v>Yes</v>
      </c>
      <c r="S445">
        <f t="shared" si="41"/>
        <v>-6807151.465245327</v>
      </c>
    </row>
    <row r="446" spans="1:19" x14ac:dyDescent="0.3">
      <c r="A446">
        <v>445</v>
      </c>
      <c r="B446">
        <v>1</v>
      </c>
      <c r="C446" t="s">
        <v>19</v>
      </c>
      <c r="D446" t="s">
        <v>20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21</v>
      </c>
      <c r="N446" s="2">
        <f t="shared" si="36"/>
        <v>135282.17156795043</v>
      </c>
      <c r="O446">
        <f t="shared" si="37"/>
        <v>225000</v>
      </c>
      <c r="P446" s="1">
        <f t="shared" si="38"/>
        <v>0.6012540958575574</v>
      </c>
      <c r="Q446" t="str">
        <f t="shared" si="39"/>
        <v>Below</v>
      </c>
      <c r="R446" t="str">
        <f t="shared" si="40"/>
        <v>Yes</v>
      </c>
      <c r="S446">
        <f t="shared" si="41"/>
        <v>-9180632.705784861</v>
      </c>
    </row>
    <row r="447" spans="1:19" x14ac:dyDescent="0.3">
      <c r="A447">
        <v>446</v>
      </c>
      <c r="B447">
        <v>2</v>
      </c>
      <c r="C447" t="s">
        <v>19</v>
      </c>
      <c r="D447" t="s">
        <v>17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18</v>
      </c>
      <c r="N447" s="2">
        <f t="shared" si="36"/>
        <v>24390.061228439848</v>
      </c>
      <c r="O447">
        <f t="shared" si="37"/>
        <v>43750</v>
      </c>
      <c r="P447" s="1">
        <f t="shared" si="38"/>
        <v>0.55748711379291083</v>
      </c>
      <c r="Q447" t="str">
        <f t="shared" si="39"/>
        <v>Above</v>
      </c>
      <c r="R447" t="str">
        <f t="shared" si="40"/>
        <v>Yes</v>
      </c>
      <c r="S447">
        <f t="shared" si="41"/>
        <v>-1226807.3474127818</v>
      </c>
    </row>
    <row r="448" spans="1:19" x14ac:dyDescent="0.3">
      <c r="A448">
        <v>447</v>
      </c>
      <c r="B448">
        <v>0</v>
      </c>
      <c r="C448" t="s">
        <v>16</v>
      </c>
      <c r="D448" t="s">
        <v>20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18</v>
      </c>
      <c r="N448" s="2">
        <f t="shared" si="36"/>
        <v>99705.981763765129</v>
      </c>
      <c r="O448">
        <f t="shared" si="37"/>
        <v>87500</v>
      </c>
      <c r="P448" s="1">
        <f t="shared" si="38"/>
        <v>1.1394969344430301</v>
      </c>
      <c r="Q448" t="str">
        <f t="shared" si="39"/>
        <v>Above</v>
      </c>
      <c r="R448" t="str">
        <f t="shared" si="40"/>
        <v>No</v>
      </c>
      <c r="S448">
        <f t="shared" si="41"/>
        <v>-2078830.6869910881</v>
      </c>
    </row>
    <row r="449" spans="1:19" x14ac:dyDescent="0.3">
      <c r="A449">
        <v>448</v>
      </c>
      <c r="B449">
        <v>1</v>
      </c>
      <c r="C449" t="s">
        <v>16</v>
      </c>
      <c r="D449" t="s">
        <v>20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21</v>
      </c>
      <c r="N449" s="2">
        <f t="shared" si="36"/>
        <v>307203.03126592113</v>
      </c>
      <c r="O449">
        <f t="shared" si="37"/>
        <v>537500</v>
      </c>
      <c r="P449" s="1">
        <f t="shared" si="38"/>
        <v>0.5715405232854347</v>
      </c>
      <c r="Q449" t="str">
        <f t="shared" si="39"/>
        <v>Below</v>
      </c>
      <c r="R449" t="str">
        <f t="shared" si="40"/>
        <v>Yes</v>
      </c>
      <c r="S449">
        <f t="shared" si="41"/>
        <v>-45828727.503821075</v>
      </c>
    </row>
    <row r="450" spans="1:19" x14ac:dyDescent="0.3">
      <c r="A450">
        <v>449</v>
      </c>
      <c r="B450">
        <v>4</v>
      </c>
      <c r="C450" t="s">
        <v>16</v>
      </c>
      <c r="D450" t="s">
        <v>17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18</v>
      </c>
      <c r="N450" s="2">
        <f t="shared" si="36"/>
        <v>413441.21628126595</v>
      </c>
      <c r="O450">
        <f t="shared" si="37"/>
        <v>293750</v>
      </c>
      <c r="P450" s="1">
        <f t="shared" si="38"/>
        <v>1.4074594596809054</v>
      </c>
      <c r="Q450" t="str">
        <f t="shared" si="39"/>
        <v>Above</v>
      </c>
      <c r="R450" t="str">
        <f t="shared" si="40"/>
        <v>No</v>
      </c>
      <c r="S450">
        <f t="shared" si="41"/>
        <v>-4145178.3815007675</v>
      </c>
    </row>
    <row r="451" spans="1:19" x14ac:dyDescent="0.3">
      <c r="A451">
        <v>450</v>
      </c>
      <c r="B451">
        <v>3</v>
      </c>
      <c r="C451" t="s">
        <v>16</v>
      </c>
      <c r="D451" t="s">
        <v>20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21</v>
      </c>
      <c r="N451" s="2">
        <f t="shared" ref="N451:N514" si="42">PMT(1%,G451*12,-F451)</f>
        <v>76178.310203311892</v>
      </c>
      <c r="O451">
        <f t="shared" ref="O451:O514" si="43">(E451*0.75)/12</f>
        <v>181250</v>
      </c>
      <c r="P451" s="1">
        <f t="shared" ref="P451:P514" si="44">N451/O451</f>
        <v>0.42029412525965182</v>
      </c>
      <c r="Q451" t="str">
        <f t="shared" ref="Q451:Q514" si="45">IF(H451&gt;700,"Above","Below")</f>
        <v>Below</v>
      </c>
      <c r="R451" t="str">
        <f t="shared" ref="R451:R514" si="46">IF(O451&gt;=N451,"Yes","No")</f>
        <v>Yes</v>
      </c>
      <c r="S451">
        <f t="shared" ref="S451:S514" si="47">CUMIPMT(1%,G451*12,F451,1,G451*12,0)</f>
        <v>-5169676.6692769118</v>
      </c>
    </row>
    <row r="452" spans="1:19" x14ac:dyDescent="0.3">
      <c r="A452">
        <v>451</v>
      </c>
      <c r="B452">
        <v>4</v>
      </c>
      <c r="C452" t="s">
        <v>19</v>
      </c>
      <c r="D452" t="s">
        <v>17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18</v>
      </c>
      <c r="N452" s="2">
        <f t="shared" si="42"/>
        <v>340380.28654585558</v>
      </c>
      <c r="O452">
        <f t="shared" si="43"/>
        <v>562500</v>
      </c>
      <c r="P452" s="1">
        <f t="shared" si="44"/>
        <v>0.6051205094148544</v>
      </c>
      <c r="Q452" t="str">
        <f t="shared" si="45"/>
        <v>Below</v>
      </c>
      <c r="R452" t="str">
        <f t="shared" si="46"/>
        <v>Yes</v>
      </c>
      <c r="S452">
        <f t="shared" si="47"/>
        <v>-36353015.016804263</v>
      </c>
    </row>
    <row r="453" spans="1:19" x14ac:dyDescent="0.3">
      <c r="A453">
        <v>452</v>
      </c>
      <c r="B453">
        <v>5</v>
      </c>
      <c r="C453" t="s">
        <v>16</v>
      </c>
      <c r="D453" t="s">
        <v>20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18</v>
      </c>
      <c r="N453" s="2">
        <f t="shared" si="42"/>
        <v>10187.55344254565</v>
      </c>
      <c r="O453">
        <f t="shared" si="43"/>
        <v>31250</v>
      </c>
      <c r="P453" s="1">
        <f t="shared" si="44"/>
        <v>0.32600171016146079</v>
      </c>
      <c r="Q453" t="str">
        <f t="shared" si="45"/>
        <v>Below</v>
      </c>
      <c r="R453" t="str">
        <f t="shared" si="46"/>
        <v>Yes</v>
      </c>
      <c r="S453">
        <f t="shared" si="47"/>
        <v>-1300511.5435898602</v>
      </c>
    </row>
    <row r="454" spans="1:19" x14ac:dyDescent="0.3">
      <c r="A454">
        <v>453</v>
      </c>
      <c r="B454">
        <v>2</v>
      </c>
      <c r="C454" t="s">
        <v>19</v>
      </c>
      <c r="D454" t="s">
        <v>20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21</v>
      </c>
      <c r="N454" s="2">
        <f t="shared" si="42"/>
        <v>24390.061228439848</v>
      </c>
      <c r="O454">
        <f t="shared" si="43"/>
        <v>43750</v>
      </c>
      <c r="P454" s="1">
        <f t="shared" si="44"/>
        <v>0.55748711379291083</v>
      </c>
      <c r="Q454" t="str">
        <f t="shared" si="45"/>
        <v>Below</v>
      </c>
      <c r="R454" t="str">
        <f t="shared" si="46"/>
        <v>Yes</v>
      </c>
      <c r="S454">
        <f t="shared" si="47"/>
        <v>-1226807.3474127818</v>
      </c>
    </row>
    <row r="455" spans="1:19" x14ac:dyDescent="0.3">
      <c r="A455">
        <v>454</v>
      </c>
      <c r="B455">
        <v>0</v>
      </c>
      <c r="C455" t="s">
        <v>16</v>
      </c>
      <c r="D455" t="s">
        <v>17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18</v>
      </c>
      <c r="N455" s="2">
        <f t="shared" si="42"/>
        <v>711013.55666204961</v>
      </c>
      <c r="O455">
        <f t="shared" si="43"/>
        <v>425000</v>
      </c>
      <c r="P455" s="1">
        <f t="shared" si="44"/>
        <v>1.6729730744989402</v>
      </c>
      <c r="Q455" t="str">
        <f t="shared" si="45"/>
        <v>Below</v>
      </c>
      <c r="R455" t="str">
        <f t="shared" si="46"/>
        <v>No</v>
      </c>
      <c r="S455">
        <f t="shared" si="47"/>
        <v>-7128650.719778385</v>
      </c>
    </row>
    <row r="456" spans="1:19" x14ac:dyDescent="0.3">
      <c r="A456">
        <v>455</v>
      </c>
      <c r="B456">
        <v>2</v>
      </c>
      <c r="C456" t="s">
        <v>16</v>
      </c>
      <c r="D456" t="s">
        <v>17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18</v>
      </c>
      <c r="N456" s="2">
        <f t="shared" si="42"/>
        <v>76388.354700971759</v>
      </c>
      <c r="O456">
        <f t="shared" si="43"/>
        <v>112500</v>
      </c>
      <c r="P456" s="1">
        <f t="shared" si="44"/>
        <v>0.67900759734197114</v>
      </c>
      <c r="Q456" t="str">
        <f t="shared" si="45"/>
        <v>Above</v>
      </c>
      <c r="R456" t="str">
        <f t="shared" si="46"/>
        <v>Yes</v>
      </c>
      <c r="S456">
        <f t="shared" si="47"/>
        <v>-2633282.0512932902</v>
      </c>
    </row>
    <row r="457" spans="1:19" x14ac:dyDescent="0.3">
      <c r="A457">
        <v>456</v>
      </c>
      <c r="B457">
        <v>0</v>
      </c>
      <c r="C457" t="s">
        <v>19</v>
      </c>
      <c r="D457" t="s">
        <v>17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18</v>
      </c>
      <c r="N457" s="2">
        <f t="shared" si="42"/>
        <v>583711.05556848226</v>
      </c>
      <c r="O457">
        <f t="shared" si="43"/>
        <v>375000</v>
      </c>
      <c r="P457" s="1">
        <f t="shared" si="44"/>
        <v>1.556562814849286</v>
      </c>
      <c r="Q457" t="str">
        <f t="shared" si="45"/>
        <v>Below</v>
      </c>
      <c r="R457" t="str">
        <f t="shared" si="46"/>
        <v>No</v>
      </c>
      <c r="S457">
        <f t="shared" si="47"/>
        <v>-1609065.3336435761</v>
      </c>
    </row>
    <row r="458" spans="1:19" x14ac:dyDescent="0.3">
      <c r="A458">
        <v>457</v>
      </c>
      <c r="B458">
        <v>4</v>
      </c>
      <c r="C458" t="s">
        <v>16</v>
      </c>
      <c r="D458" t="s">
        <v>20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18</v>
      </c>
      <c r="N458" s="2">
        <f t="shared" si="42"/>
        <v>264757.34824869211</v>
      </c>
      <c r="O458">
        <f t="shared" si="43"/>
        <v>337500</v>
      </c>
      <c r="P458" s="1">
        <f t="shared" si="44"/>
        <v>0.78446621703316177</v>
      </c>
      <c r="Q458" t="str">
        <f t="shared" si="45"/>
        <v>Below</v>
      </c>
      <c r="R458" t="str">
        <f t="shared" si="46"/>
        <v>Yes</v>
      </c>
      <c r="S458">
        <f t="shared" si="47"/>
        <v>-22979234.505780268</v>
      </c>
    </row>
    <row r="459" spans="1:19" x14ac:dyDescent="0.3">
      <c r="A459">
        <v>458</v>
      </c>
      <c r="B459">
        <v>5</v>
      </c>
      <c r="C459" t="s">
        <v>16</v>
      </c>
      <c r="D459" t="s">
        <v>20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18</v>
      </c>
      <c r="N459" s="2">
        <f t="shared" si="42"/>
        <v>229848.34975137209</v>
      </c>
      <c r="O459">
        <f t="shared" si="43"/>
        <v>525000</v>
      </c>
      <c r="P459" s="1">
        <f t="shared" si="44"/>
        <v>0.43780638047880399</v>
      </c>
      <c r="Q459" t="str">
        <f t="shared" si="45"/>
        <v>Below</v>
      </c>
      <c r="R459" t="str">
        <f t="shared" si="46"/>
        <v>Yes</v>
      </c>
      <c r="S459">
        <f t="shared" si="47"/>
        <v>-15598162.364197586</v>
      </c>
    </row>
    <row r="460" spans="1:19" x14ac:dyDescent="0.3">
      <c r="A460">
        <v>459</v>
      </c>
      <c r="B460">
        <v>0</v>
      </c>
      <c r="C460" t="s">
        <v>16</v>
      </c>
      <c r="D460" t="s">
        <v>17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18</v>
      </c>
      <c r="N460" s="2">
        <f t="shared" si="42"/>
        <v>408599.02330641</v>
      </c>
      <c r="O460">
        <f t="shared" si="43"/>
        <v>462500</v>
      </c>
      <c r="P460" s="1">
        <f t="shared" si="44"/>
        <v>0.8834573476895351</v>
      </c>
      <c r="Q460" t="str">
        <f t="shared" si="45"/>
        <v>Below</v>
      </c>
      <c r="R460" t="str">
        <f t="shared" si="46"/>
        <v>Yes</v>
      </c>
      <c r="S460">
        <f t="shared" si="47"/>
        <v>-8519129.6780615188</v>
      </c>
    </row>
    <row r="461" spans="1:19" x14ac:dyDescent="0.3">
      <c r="A461">
        <v>460</v>
      </c>
      <c r="B461">
        <v>2</v>
      </c>
      <c r="C461" t="s">
        <v>16</v>
      </c>
      <c r="D461" t="s">
        <v>17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21</v>
      </c>
      <c r="N461" s="2">
        <f t="shared" si="42"/>
        <v>179338.68550323418</v>
      </c>
      <c r="O461">
        <f t="shared" si="43"/>
        <v>200000</v>
      </c>
      <c r="P461" s="1">
        <f t="shared" si="44"/>
        <v>0.89669342751617087</v>
      </c>
      <c r="Q461" t="str">
        <f t="shared" si="45"/>
        <v>Below</v>
      </c>
      <c r="R461" t="str">
        <f t="shared" si="46"/>
        <v>Yes</v>
      </c>
      <c r="S461">
        <f t="shared" si="47"/>
        <v>-9020642.2603881024</v>
      </c>
    </row>
    <row r="462" spans="1:19" x14ac:dyDescent="0.3">
      <c r="A462">
        <v>461</v>
      </c>
      <c r="B462">
        <v>1</v>
      </c>
      <c r="C462" t="s">
        <v>16</v>
      </c>
      <c r="D462" t="s">
        <v>20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21</v>
      </c>
      <c r="N462" s="2">
        <f t="shared" si="42"/>
        <v>347810.8065108076</v>
      </c>
      <c r="O462">
        <f t="shared" si="43"/>
        <v>337500</v>
      </c>
      <c r="P462" s="1">
        <f t="shared" si="44"/>
        <v>1.0305505378098003</v>
      </c>
      <c r="Q462" t="str">
        <f t="shared" si="45"/>
        <v>Below</v>
      </c>
      <c r="R462" t="str">
        <f t="shared" si="46"/>
        <v>No</v>
      </c>
      <c r="S462">
        <f t="shared" si="47"/>
        <v>-11989837.425037533</v>
      </c>
    </row>
    <row r="463" spans="1:19" x14ac:dyDescent="0.3">
      <c r="A463">
        <v>462</v>
      </c>
      <c r="B463">
        <v>5</v>
      </c>
      <c r="C463" t="s">
        <v>16</v>
      </c>
      <c r="D463" t="s">
        <v>20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18</v>
      </c>
      <c r="N463" s="2">
        <f t="shared" si="42"/>
        <v>30785.738168452568</v>
      </c>
      <c r="O463">
        <f t="shared" si="43"/>
        <v>62500</v>
      </c>
      <c r="P463" s="1">
        <f t="shared" si="44"/>
        <v>0.49257181069524109</v>
      </c>
      <c r="Q463" t="str">
        <f t="shared" si="45"/>
        <v>Above</v>
      </c>
      <c r="R463" t="str">
        <f t="shared" si="46"/>
        <v>Yes</v>
      </c>
      <c r="S463">
        <f t="shared" si="47"/>
        <v>-2672004.0123000308</v>
      </c>
    </row>
    <row r="464" spans="1:19" x14ac:dyDescent="0.3">
      <c r="A464">
        <v>463</v>
      </c>
      <c r="B464">
        <v>0</v>
      </c>
      <c r="C464" t="s">
        <v>16</v>
      </c>
      <c r="D464" t="s">
        <v>17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18</v>
      </c>
      <c r="N464" s="2">
        <f t="shared" si="42"/>
        <v>172537.59352496814</v>
      </c>
      <c r="O464">
        <f t="shared" si="43"/>
        <v>275000</v>
      </c>
      <c r="P464" s="1">
        <f t="shared" si="44"/>
        <v>0.62740943099988411</v>
      </c>
      <c r="Q464" t="str">
        <f t="shared" si="45"/>
        <v>Below</v>
      </c>
      <c r="R464" t="str">
        <f t="shared" si="46"/>
        <v>Yes</v>
      </c>
      <c r="S464">
        <f t="shared" si="47"/>
        <v>-18427217.956793882</v>
      </c>
    </row>
    <row r="465" spans="1:19" x14ac:dyDescent="0.3">
      <c r="A465">
        <v>464</v>
      </c>
      <c r="B465">
        <v>1</v>
      </c>
      <c r="C465" t="s">
        <v>16</v>
      </c>
      <c r="D465" t="s">
        <v>20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18</v>
      </c>
      <c r="N465" s="2">
        <f t="shared" si="42"/>
        <v>137909.00985082326</v>
      </c>
      <c r="O465">
        <f t="shared" si="43"/>
        <v>237500</v>
      </c>
      <c r="P465" s="1">
        <f t="shared" si="44"/>
        <v>0.58066951516136112</v>
      </c>
      <c r="Q465" t="str">
        <f t="shared" si="45"/>
        <v>Above</v>
      </c>
      <c r="R465" t="str">
        <f t="shared" si="46"/>
        <v>Yes</v>
      </c>
      <c r="S465">
        <f t="shared" si="47"/>
        <v>-9358897.4185185526</v>
      </c>
    </row>
    <row r="466" spans="1:19" x14ac:dyDescent="0.3">
      <c r="A466">
        <v>465</v>
      </c>
      <c r="B466">
        <v>3</v>
      </c>
      <c r="C466" t="s">
        <v>19</v>
      </c>
      <c r="D466" t="s">
        <v>20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21</v>
      </c>
      <c r="N466" s="2">
        <f t="shared" si="42"/>
        <v>236577.62994356008</v>
      </c>
      <c r="O466">
        <f t="shared" si="43"/>
        <v>381250</v>
      </c>
      <c r="P466" s="1">
        <f t="shared" si="44"/>
        <v>0.62053148837655103</v>
      </c>
      <c r="Q466" t="str">
        <f t="shared" si="45"/>
        <v>Below</v>
      </c>
      <c r="R466" t="str">
        <f t="shared" si="46"/>
        <v>Yes</v>
      </c>
      <c r="S466">
        <f t="shared" si="47"/>
        <v>-30200768.067808982</v>
      </c>
    </row>
    <row r="467" spans="1:19" x14ac:dyDescent="0.3">
      <c r="A467">
        <v>466</v>
      </c>
      <c r="B467">
        <v>5</v>
      </c>
      <c r="C467" t="s">
        <v>19</v>
      </c>
      <c r="D467" t="s">
        <v>20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18</v>
      </c>
      <c r="N467" s="2">
        <f t="shared" si="42"/>
        <v>203054.44680149315</v>
      </c>
      <c r="O467">
        <f t="shared" si="43"/>
        <v>343750</v>
      </c>
      <c r="P467" s="1">
        <f t="shared" si="44"/>
        <v>0.59070384524070729</v>
      </c>
      <c r="Q467" t="str">
        <f t="shared" si="45"/>
        <v>Above</v>
      </c>
      <c r="R467" t="str">
        <f t="shared" si="46"/>
        <v>Yes</v>
      </c>
      <c r="S467">
        <f t="shared" si="47"/>
        <v>-21686453.785886683</v>
      </c>
    </row>
    <row r="468" spans="1:19" x14ac:dyDescent="0.3">
      <c r="A468">
        <v>467</v>
      </c>
      <c r="B468">
        <v>5</v>
      </c>
      <c r="C468" t="s">
        <v>19</v>
      </c>
      <c r="D468" t="s">
        <v>20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21</v>
      </c>
      <c r="N468" s="2">
        <f t="shared" si="42"/>
        <v>20375.1068850913</v>
      </c>
      <c r="O468">
        <f t="shared" si="43"/>
        <v>31250</v>
      </c>
      <c r="P468" s="1">
        <f t="shared" si="44"/>
        <v>0.65200342032292158</v>
      </c>
      <c r="Q468" t="str">
        <f t="shared" si="45"/>
        <v>Below</v>
      </c>
      <c r="R468" t="str">
        <f t="shared" si="46"/>
        <v>Yes</v>
      </c>
      <c r="S468">
        <f t="shared" si="47"/>
        <v>-2601023.0871797204</v>
      </c>
    </row>
    <row r="469" spans="1:19" x14ac:dyDescent="0.3">
      <c r="A469">
        <v>468</v>
      </c>
      <c r="B469">
        <v>0</v>
      </c>
      <c r="C469" t="s">
        <v>19</v>
      </c>
      <c r="D469" t="s">
        <v>20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18</v>
      </c>
      <c r="N469" s="2">
        <f t="shared" si="42"/>
        <v>51780.819445591173</v>
      </c>
      <c r="O469">
        <f t="shared" si="43"/>
        <v>18750</v>
      </c>
      <c r="P469" s="1">
        <f t="shared" si="44"/>
        <v>2.7616437037648627</v>
      </c>
      <c r="Q469" t="str">
        <f t="shared" si="45"/>
        <v>Below</v>
      </c>
      <c r="R469" t="str">
        <f t="shared" si="46"/>
        <v>No</v>
      </c>
      <c r="S469">
        <f t="shared" si="47"/>
        <v>-142739.66669418826</v>
      </c>
    </row>
    <row r="470" spans="1:19" x14ac:dyDescent="0.3">
      <c r="A470">
        <v>469</v>
      </c>
      <c r="B470">
        <v>1</v>
      </c>
      <c r="C470" t="s">
        <v>16</v>
      </c>
      <c r="D470" t="s">
        <v>20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21</v>
      </c>
      <c r="N470" s="2">
        <f t="shared" si="42"/>
        <v>795541.68057317345</v>
      </c>
      <c r="O470">
        <f t="shared" si="43"/>
        <v>387500</v>
      </c>
      <c r="P470" s="1">
        <f t="shared" si="44"/>
        <v>2.0530107885759317</v>
      </c>
      <c r="Q470" t="str">
        <f t="shared" si="45"/>
        <v>Below</v>
      </c>
      <c r="R470" t="str">
        <f t="shared" si="46"/>
        <v>No</v>
      </c>
      <c r="S470">
        <f t="shared" si="47"/>
        <v>-2193000.3337561637</v>
      </c>
    </row>
    <row r="471" spans="1:19" x14ac:dyDescent="0.3">
      <c r="A471">
        <v>470</v>
      </c>
      <c r="B471">
        <v>0</v>
      </c>
      <c r="C471" t="s">
        <v>19</v>
      </c>
      <c r="D471" t="s">
        <v>17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21</v>
      </c>
      <c r="N471" s="2">
        <f t="shared" si="42"/>
        <v>9909.7752021264896</v>
      </c>
      <c r="O471">
        <f t="shared" si="43"/>
        <v>18750</v>
      </c>
      <c r="P471" s="1">
        <f t="shared" si="44"/>
        <v>0.52852134411341278</v>
      </c>
      <c r="Q471" t="str">
        <f t="shared" si="45"/>
        <v>Below</v>
      </c>
      <c r="R471" t="str">
        <f t="shared" si="46"/>
        <v>Yes</v>
      </c>
      <c r="S471">
        <f t="shared" si="47"/>
        <v>-1478346.0485103577</v>
      </c>
    </row>
    <row r="472" spans="1:19" x14ac:dyDescent="0.3">
      <c r="A472">
        <v>471</v>
      </c>
      <c r="B472">
        <v>0</v>
      </c>
      <c r="C472" t="s">
        <v>19</v>
      </c>
      <c r="D472" t="s">
        <v>20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21</v>
      </c>
      <c r="N472" s="2">
        <f t="shared" si="42"/>
        <v>243340.03551888381</v>
      </c>
      <c r="O472">
        <f t="shared" si="43"/>
        <v>431250</v>
      </c>
      <c r="P472" s="1">
        <f t="shared" si="44"/>
        <v>0.56426674902929586</v>
      </c>
      <c r="Q472" t="str">
        <f t="shared" si="45"/>
        <v>Below</v>
      </c>
      <c r="R472" t="str">
        <f t="shared" si="46"/>
        <v>Yes</v>
      </c>
      <c r="S472">
        <f t="shared" si="47"/>
        <v>-36301608.524532109</v>
      </c>
    </row>
    <row r="473" spans="1:19" x14ac:dyDescent="0.3">
      <c r="A473">
        <v>472</v>
      </c>
      <c r="B473">
        <v>4</v>
      </c>
      <c r="C473" t="s">
        <v>16</v>
      </c>
      <c r="D473" t="s">
        <v>17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18</v>
      </c>
      <c r="N473" s="2">
        <f t="shared" si="42"/>
        <v>149729.78212375098</v>
      </c>
      <c r="O473">
        <f t="shared" si="43"/>
        <v>231250</v>
      </c>
      <c r="P473" s="1">
        <f t="shared" si="44"/>
        <v>0.64748013891351774</v>
      </c>
      <c r="Q473" t="str">
        <f t="shared" si="45"/>
        <v>Above</v>
      </c>
      <c r="R473" t="str">
        <f t="shared" si="46"/>
        <v>Yes</v>
      </c>
      <c r="S473">
        <f t="shared" si="47"/>
        <v>-10161088.625820141</v>
      </c>
    </row>
    <row r="474" spans="1:19" x14ac:dyDescent="0.3">
      <c r="A474">
        <v>473</v>
      </c>
      <c r="B474">
        <v>3</v>
      </c>
      <c r="C474" t="s">
        <v>19</v>
      </c>
      <c r="D474" t="s">
        <v>20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18</v>
      </c>
      <c r="N474" s="2">
        <f t="shared" si="42"/>
        <v>410326.9124313998</v>
      </c>
      <c r="O474">
        <f t="shared" si="43"/>
        <v>550000</v>
      </c>
      <c r="P474" s="1">
        <f t="shared" si="44"/>
        <v>0.74604893169345421</v>
      </c>
      <c r="Q474" t="str">
        <f t="shared" si="45"/>
        <v>Above</v>
      </c>
      <c r="R474" t="str">
        <f t="shared" si="46"/>
        <v>Yes</v>
      </c>
      <c r="S474">
        <f t="shared" si="47"/>
        <v>-20639229.491767976</v>
      </c>
    </row>
    <row r="475" spans="1:19" x14ac:dyDescent="0.3">
      <c r="A475">
        <v>474</v>
      </c>
      <c r="B475">
        <v>5</v>
      </c>
      <c r="C475" t="s">
        <v>16</v>
      </c>
      <c r="D475" t="s">
        <v>20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21</v>
      </c>
      <c r="N475" s="2">
        <f t="shared" si="42"/>
        <v>308653.49823755684</v>
      </c>
      <c r="O475">
        <f t="shared" si="43"/>
        <v>512500</v>
      </c>
      <c r="P475" s="1">
        <f t="shared" si="44"/>
        <v>0.60225072826840353</v>
      </c>
      <c r="Q475" t="str">
        <f t="shared" si="45"/>
        <v>Below</v>
      </c>
      <c r="R475" t="str">
        <f t="shared" si="46"/>
        <v>Yes</v>
      </c>
      <c r="S475">
        <f t="shared" si="47"/>
        <v>-20946103.746208187</v>
      </c>
    </row>
    <row r="476" spans="1:19" x14ac:dyDescent="0.3">
      <c r="A476">
        <v>475</v>
      </c>
      <c r="B476">
        <v>1</v>
      </c>
      <c r="C476" t="s">
        <v>19</v>
      </c>
      <c r="D476" t="s">
        <v>20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18</v>
      </c>
      <c r="N476" s="2">
        <f t="shared" si="42"/>
        <v>356564.37048909778</v>
      </c>
      <c r="O476">
        <f t="shared" si="43"/>
        <v>575000</v>
      </c>
      <c r="P476" s="1">
        <f t="shared" si="44"/>
        <v>0.62011194867669184</v>
      </c>
      <c r="Q476" t="str">
        <f t="shared" si="45"/>
        <v>Below</v>
      </c>
      <c r="R476" t="str">
        <f t="shared" si="46"/>
        <v>Yes</v>
      </c>
      <c r="S476">
        <f t="shared" si="47"/>
        <v>-45517904.025645122</v>
      </c>
    </row>
    <row r="477" spans="1:19" x14ac:dyDescent="0.3">
      <c r="A477">
        <v>476</v>
      </c>
      <c r="B477">
        <v>0</v>
      </c>
      <c r="C477" t="s">
        <v>19</v>
      </c>
      <c r="D477" t="s">
        <v>17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18</v>
      </c>
      <c r="N477" s="2">
        <f t="shared" si="42"/>
        <v>96051.503085572011</v>
      </c>
      <c r="O477">
        <f t="shared" si="43"/>
        <v>150000</v>
      </c>
      <c r="P477" s="1">
        <f t="shared" si="44"/>
        <v>0.64034335390381336</v>
      </c>
      <c r="Q477" t="str">
        <f t="shared" si="45"/>
        <v>Below</v>
      </c>
      <c r="R477" t="str">
        <f t="shared" si="46"/>
        <v>Yes</v>
      </c>
      <c r="S477">
        <f t="shared" si="47"/>
        <v>-8336652.5183760962</v>
      </c>
    </row>
    <row r="478" spans="1:19" x14ac:dyDescent="0.3">
      <c r="A478">
        <v>477</v>
      </c>
      <c r="B478">
        <v>4</v>
      </c>
      <c r="C478" t="s">
        <v>19</v>
      </c>
      <c r="D478" t="s">
        <v>17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21</v>
      </c>
      <c r="N478" s="2">
        <f t="shared" si="42"/>
        <v>152813.30163818476</v>
      </c>
      <c r="O478">
        <f t="shared" si="43"/>
        <v>256250</v>
      </c>
      <c r="P478" s="1">
        <f t="shared" si="44"/>
        <v>0.59634459175876975</v>
      </c>
      <c r="Q478" t="str">
        <f t="shared" si="45"/>
        <v>Below</v>
      </c>
      <c r="R478" t="str">
        <f t="shared" si="46"/>
        <v>Yes</v>
      </c>
      <c r="S478">
        <f t="shared" si="47"/>
        <v>-19507673.153847907</v>
      </c>
    </row>
    <row r="479" spans="1:19" x14ac:dyDescent="0.3">
      <c r="A479">
        <v>478</v>
      </c>
      <c r="B479">
        <v>1</v>
      </c>
      <c r="C479" t="s">
        <v>16</v>
      </c>
      <c r="D479" t="s">
        <v>17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21</v>
      </c>
      <c r="N479" s="2">
        <f t="shared" si="42"/>
        <v>418980.7061182154</v>
      </c>
      <c r="O479">
        <f t="shared" si="43"/>
        <v>500000</v>
      </c>
      <c r="P479" s="1">
        <f t="shared" si="44"/>
        <v>0.83796141223643084</v>
      </c>
      <c r="Q479" t="str">
        <f t="shared" si="45"/>
        <v>Below</v>
      </c>
      <c r="R479" t="str">
        <f t="shared" si="46"/>
        <v>Yes</v>
      </c>
      <c r="S479">
        <f t="shared" si="47"/>
        <v>-28433221.681023017</v>
      </c>
    </row>
    <row r="480" spans="1:19" x14ac:dyDescent="0.3">
      <c r="A480">
        <v>479</v>
      </c>
      <c r="B480">
        <v>3</v>
      </c>
      <c r="C480" t="s">
        <v>19</v>
      </c>
      <c r="D480" t="s">
        <v>20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18</v>
      </c>
      <c r="N480" s="2">
        <f t="shared" si="42"/>
        <v>139774.43626135259</v>
      </c>
      <c r="O480">
        <f t="shared" si="43"/>
        <v>225000</v>
      </c>
      <c r="P480" s="1">
        <f t="shared" si="44"/>
        <v>0.62121971671712262</v>
      </c>
      <c r="Q480" t="str">
        <f t="shared" si="45"/>
        <v>Above</v>
      </c>
      <c r="R480" t="str">
        <f t="shared" si="46"/>
        <v>Yes</v>
      </c>
      <c r="S480">
        <f t="shared" si="47"/>
        <v>-4818345.8810898494</v>
      </c>
    </row>
    <row r="481" spans="1:19" x14ac:dyDescent="0.3">
      <c r="A481">
        <v>480</v>
      </c>
      <c r="B481">
        <v>1</v>
      </c>
      <c r="C481" t="s">
        <v>19</v>
      </c>
      <c r="D481" t="s">
        <v>20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18</v>
      </c>
      <c r="N481" s="2">
        <f t="shared" si="42"/>
        <v>29729.325606379469</v>
      </c>
      <c r="O481">
        <f t="shared" si="43"/>
        <v>43750</v>
      </c>
      <c r="P481" s="1">
        <f t="shared" si="44"/>
        <v>0.67952744243153074</v>
      </c>
      <c r="Q481" t="str">
        <f t="shared" si="45"/>
        <v>Below</v>
      </c>
      <c r="R481" t="str">
        <f t="shared" si="46"/>
        <v>Yes</v>
      </c>
      <c r="S481">
        <f t="shared" si="47"/>
        <v>-4435038.1455310723</v>
      </c>
    </row>
    <row r="482" spans="1:19" x14ac:dyDescent="0.3">
      <c r="A482">
        <v>481</v>
      </c>
      <c r="B482">
        <v>4</v>
      </c>
      <c r="C482" t="s">
        <v>19</v>
      </c>
      <c r="D482" t="s">
        <v>17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21</v>
      </c>
      <c r="N482" s="2">
        <f t="shared" si="42"/>
        <v>600190.90983286058</v>
      </c>
      <c r="O482">
        <f t="shared" si="43"/>
        <v>518750</v>
      </c>
      <c r="P482" s="1">
        <f t="shared" si="44"/>
        <v>1.1569945249790083</v>
      </c>
      <c r="Q482" t="str">
        <f t="shared" si="45"/>
        <v>Below</v>
      </c>
      <c r="R482" t="str">
        <f t="shared" si="46"/>
        <v>No</v>
      </c>
      <c r="S482">
        <f t="shared" si="47"/>
        <v>-12513745.507965956</v>
      </c>
    </row>
    <row r="483" spans="1:19" x14ac:dyDescent="0.3">
      <c r="A483">
        <v>482</v>
      </c>
      <c r="B483">
        <v>0</v>
      </c>
      <c r="C483" t="s">
        <v>16</v>
      </c>
      <c r="D483" t="s">
        <v>20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18</v>
      </c>
      <c r="N483" s="2">
        <f t="shared" si="42"/>
        <v>706102.08334897063</v>
      </c>
      <c r="O483">
        <f t="shared" si="43"/>
        <v>331250</v>
      </c>
      <c r="P483" s="1">
        <f t="shared" si="44"/>
        <v>2.1316289308648169</v>
      </c>
      <c r="Q483" t="str">
        <f t="shared" si="45"/>
        <v>Above</v>
      </c>
      <c r="R483" t="str">
        <f t="shared" si="46"/>
        <v>No</v>
      </c>
      <c r="S483">
        <f t="shared" si="47"/>
        <v>-1946450.0003752932</v>
      </c>
    </row>
    <row r="484" spans="1:19" x14ac:dyDescent="0.3">
      <c r="A484">
        <v>483</v>
      </c>
      <c r="B484">
        <v>4</v>
      </c>
      <c r="C484" t="s">
        <v>16</v>
      </c>
      <c r="D484" t="s">
        <v>17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21</v>
      </c>
      <c r="N484" s="2">
        <f t="shared" si="42"/>
        <v>292257.55637902766</v>
      </c>
      <c r="O484">
        <f t="shared" si="43"/>
        <v>518750</v>
      </c>
      <c r="P484" s="1">
        <f t="shared" si="44"/>
        <v>0.56338806048969192</v>
      </c>
      <c r="Q484" t="str">
        <f t="shared" si="45"/>
        <v>Below</v>
      </c>
      <c r="R484" t="str">
        <f t="shared" si="46"/>
        <v>Yes</v>
      </c>
      <c r="S484">
        <f t="shared" si="47"/>
        <v>-31213450.824773312</v>
      </c>
    </row>
    <row r="485" spans="1:19" x14ac:dyDescent="0.3">
      <c r="A485">
        <v>484</v>
      </c>
      <c r="B485">
        <v>3</v>
      </c>
      <c r="C485" t="s">
        <v>19</v>
      </c>
      <c r="D485" t="s">
        <v>20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21</v>
      </c>
      <c r="N485" s="2">
        <f t="shared" si="42"/>
        <v>115580.88444640426</v>
      </c>
      <c r="O485">
        <f t="shared" si="43"/>
        <v>156250</v>
      </c>
      <c r="P485" s="1">
        <f t="shared" si="44"/>
        <v>0.73971766045698728</v>
      </c>
      <c r="Q485" t="str">
        <f t="shared" si="45"/>
        <v>Below</v>
      </c>
      <c r="R485" t="str">
        <f t="shared" si="46"/>
        <v>Yes</v>
      </c>
      <c r="S485">
        <f t="shared" si="47"/>
        <v>-7843647.3602822144</v>
      </c>
    </row>
    <row r="486" spans="1:19" x14ac:dyDescent="0.3">
      <c r="A486">
        <v>485</v>
      </c>
      <c r="B486">
        <v>3</v>
      </c>
      <c r="C486" t="s">
        <v>16</v>
      </c>
      <c r="D486" t="s">
        <v>20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18</v>
      </c>
      <c r="N486" s="2">
        <f t="shared" si="42"/>
        <v>234040.9165306369</v>
      </c>
      <c r="O486">
        <f t="shared" si="43"/>
        <v>337500</v>
      </c>
      <c r="P486" s="1">
        <f t="shared" si="44"/>
        <v>0.69345456749818335</v>
      </c>
      <c r="Q486" t="str">
        <f t="shared" si="45"/>
        <v>Below</v>
      </c>
      <c r="R486" t="str">
        <f t="shared" si="46"/>
        <v>Yes</v>
      </c>
      <c r="S486">
        <f t="shared" si="47"/>
        <v>-8067927.9869411457</v>
      </c>
    </row>
    <row r="487" spans="1:19" x14ac:dyDescent="0.3">
      <c r="A487">
        <v>486</v>
      </c>
      <c r="B487">
        <v>4</v>
      </c>
      <c r="C487" t="s">
        <v>16</v>
      </c>
      <c r="D487" t="s">
        <v>17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18</v>
      </c>
      <c r="N487" s="2">
        <f t="shared" si="42"/>
        <v>79638.922986119491</v>
      </c>
      <c r="O487">
        <f t="shared" si="43"/>
        <v>100000</v>
      </c>
      <c r="P487" s="1">
        <f t="shared" si="44"/>
        <v>0.79638922986119487</v>
      </c>
      <c r="Q487" t="str">
        <f t="shared" si="45"/>
        <v>Below</v>
      </c>
      <c r="R487" t="str">
        <f t="shared" si="46"/>
        <v>Yes</v>
      </c>
      <c r="S487">
        <f t="shared" si="47"/>
        <v>-2745336.6066674711</v>
      </c>
    </row>
    <row r="488" spans="1:19" x14ac:dyDescent="0.3">
      <c r="A488">
        <v>487</v>
      </c>
      <c r="B488">
        <v>2</v>
      </c>
      <c r="C488" t="s">
        <v>19</v>
      </c>
      <c r="D488" t="s">
        <v>17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18</v>
      </c>
      <c r="N488" s="2">
        <f t="shared" si="42"/>
        <v>81431.986769057548</v>
      </c>
      <c r="O488">
        <f t="shared" si="43"/>
        <v>150000</v>
      </c>
      <c r="P488" s="1">
        <f t="shared" si="44"/>
        <v>0.54287991179371697</v>
      </c>
      <c r="Q488" t="str">
        <f t="shared" si="45"/>
        <v>Above</v>
      </c>
      <c r="R488" t="str">
        <f t="shared" si="46"/>
        <v>Yes</v>
      </c>
      <c r="S488">
        <f t="shared" si="47"/>
        <v>-5526206.0947442884</v>
      </c>
    </row>
    <row r="489" spans="1:19" x14ac:dyDescent="0.3">
      <c r="A489">
        <v>488</v>
      </c>
      <c r="B489">
        <v>5</v>
      </c>
      <c r="C489" t="s">
        <v>19</v>
      </c>
      <c r="D489" t="s">
        <v>17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18</v>
      </c>
      <c r="N489" s="2">
        <f t="shared" si="42"/>
        <v>289342.84903994581</v>
      </c>
      <c r="O489">
        <f t="shared" si="43"/>
        <v>393750</v>
      </c>
      <c r="P489" s="1">
        <f t="shared" si="44"/>
        <v>0.73483898168875128</v>
      </c>
      <c r="Q489" t="str">
        <f t="shared" si="45"/>
        <v>Below</v>
      </c>
      <c r="R489" t="str">
        <f t="shared" si="46"/>
        <v>Yes</v>
      </c>
      <c r="S489">
        <f t="shared" si="47"/>
        <v>-6032685.130876096</v>
      </c>
    </row>
    <row r="490" spans="1:19" x14ac:dyDescent="0.3">
      <c r="A490">
        <v>489</v>
      </c>
      <c r="B490">
        <v>4</v>
      </c>
      <c r="C490" t="s">
        <v>16</v>
      </c>
      <c r="D490" t="s">
        <v>20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21</v>
      </c>
      <c r="N490" s="2">
        <f t="shared" si="42"/>
        <v>76039.602653371301</v>
      </c>
      <c r="O490">
        <f t="shared" si="43"/>
        <v>156250</v>
      </c>
      <c r="P490" s="1">
        <f t="shared" si="44"/>
        <v>0.4866534569815763</v>
      </c>
      <c r="Q490" t="str">
        <f t="shared" si="45"/>
        <v>Below</v>
      </c>
      <c r="R490" t="str">
        <f t="shared" si="46"/>
        <v>Yes</v>
      </c>
      <c r="S490">
        <f t="shared" si="47"/>
        <v>-3824752.3184045553</v>
      </c>
    </row>
    <row r="491" spans="1:19" x14ac:dyDescent="0.3">
      <c r="A491">
        <v>490</v>
      </c>
      <c r="B491">
        <v>0</v>
      </c>
      <c r="C491" t="s">
        <v>16</v>
      </c>
      <c r="D491" t="s">
        <v>20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21</v>
      </c>
      <c r="N491" s="2">
        <f t="shared" si="42"/>
        <v>197185.82117139216</v>
      </c>
      <c r="O491">
        <f t="shared" si="43"/>
        <v>468750</v>
      </c>
      <c r="P491" s="1">
        <f t="shared" si="44"/>
        <v>0.42066308516563661</v>
      </c>
      <c r="Q491" t="str">
        <f t="shared" si="45"/>
        <v>Below</v>
      </c>
      <c r="R491" t="str">
        <f t="shared" si="46"/>
        <v>Yes</v>
      </c>
      <c r="S491">
        <f t="shared" si="47"/>
        <v>-21059677.664907292</v>
      </c>
    </row>
    <row r="492" spans="1:19" x14ac:dyDescent="0.3">
      <c r="A492">
        <v>491</v>
      </c>
      <c r="B492">
        <v>3</v>
      </c>
      <c r="C492" t="s">
        <v>19</v>
      </c>
      <c r="D492" t="s">
        <v>17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18</v>
      </c>
      <c r="N492" s="2">
        <f t="shared" si="42"/>
        <v>104671.50977273872</v>
      </c>
      <c r="O492">
        <f t="shared" si="43"/>
        <v>181250</v>
      </c>
      <c r="P492" s="1">
        <f t="shared" si="44"/>
        <v>0.57749798495304117</v>
      </c>
      <c r="Q492" t="str">
        <f t="shared" si="45"/>
        <v>Above</v>
      </c>
      <c r="R492" t="str">
        <f t="shared" si="46"/>
        <v>Yes</v>
      </c>
      <c r="S492">
        <f t="shared" si="47"/>
        <v>-9084813.6418201011</v>
      </c>
    </row>
    <row r="493" spans="1:19" x14ac:dyDescent="0.3">
      <c r="A493">
        <v>492</v>
      </c>
      <c r="B493">
        <v>3</v>
      </c>
      <c r="C493" t="s">
        <v>16</v>
      </c>
      <c r="D493" t="s">
        <v>20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18</v>
      </c>
      <c r="N493" s="2">
        <f t="shared" si="42"/>
        <v>41080.379410706701</v>
      </c>
      <c r="O493">
        <f t="shared" si="43"/>
        <v>62500</v>
      </c>
      <c r="P493" s="1">
        <f t="shared" si="44"/>
        <v>0.65728607057130717</v>
      </c>
      <c r="Q493" t="str">
        <f t="shared" si="45"/>
        <v>Above</v>
      </c>
      <c r="R493" t="str">
        <f t="shared" si="46"/>
        <v>Yes</v>
      </c>
      <c r="S493">
        <f t="shared" si="47"/>
        <v>-4387432.846855687</v>
      </c>
    </row>
    <row r="494" spans="1:19" x14ac:dyDescent="0.3">
      <c r="A494">
        <v>493</v>
      </c>
      <c r="B494">
        <v>2</v>
      </c>
      <c r="C494" t="s">
        <v>16</v>
      </c>
      <c r="D494" t="s">
        <v>20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18</v>
      </c>
      <c r="N494" s="2">
        <f t="shared" si="42"/>
        <v>468081.83306127379</v>
      </c>
      <c r="O494">
        <f t="shared" si="43"/>
        <v>537500</v>
      </c>
      <c r="P494" s="1">
        <f t="shared" si="44"/>
        <v>0.87084992197446287</v>
      </c>
      <c r="Q494" t="str">
        <f t="shared" si="45"/>
        <v>Above</v>
      </c>
      <c r="R494" t="str">
        <f t="shared" si="46"/>
        <v>Yes</v>
      </c>
      <c r="S494">
        <f t="shared" si="47"/>
        <v>-16135855.973882291</v>
      </c>
    </row>
    <row r="495" spans="1:19" x14ac:dyDescent="0.3">
      <c r="A495">
        <v>494</v>
      </c>
      <c r="B495">
        <v>1</v>
      </c>
      <c r="C495" t="s">
        <v>19</v>
      </c>
      <c r="D495" t="s">
        <v>17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21</v>
      </c>
      <c r="N495" s="2">
        <f t="shared" si="42"/>
        <v>14447.610555800533</v>
      </c>
      <c r="O495">
        <f t="shared" si="43"/>
        <v>18750</v>
      </c>
      <c r="P495" s="1">
        <f t="shared" si="44"/>
        <v>0.77053922964269506</v>
      </c>
      <c r="Q495" t="str">
        <f t="shared" si="45"/>
        <v>Below</v>
      </c>
      <c r="R495" t="str">
        <f t="shared" si="46"/>
        <v>Yes</v>
      </c>
      <c r="S495">
        <f t="shared" si="47"/>
        <v>-980455.92003527679</v>
      </c>
    </row>
    <row r="496" spans="1:19" x14ac:dyDescent="0.3">
      <c r="A496">
        <v>495</v>
      </c>
      <c r="B496">
        <v>5</v>
      </c>
      <c r="C496" t="s">
        <v>19</v>
      </c>
      <c r="D496" t="s">
        <v>17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21</v>
      </c>
      <c r="N496" s="2">
        <f t="shared" si="42"/>
        <v>64521.171802789111</v>
      </c>
      <c r="O496">
        <f t="shared" si="43"/>
        <v>143750</v>
      </c>
      <c r="P496" s="1">
        <f t="shared" si="44"/>
        <v>0.44884293428027205</v>
      </c>
      <c r="Q496" t="str">
        <f t="shared" si="45"/>
        <v>Below</v>
      </c>
      <c r="R496" t="str">
        <f t="shared" si="46"/>
        <v>Yes</v>
      </c>
      <c r="S496">
        <f t="shared" si="47"/>
        <v>-8236573.1094024479</v>
      </c>
    </row>
    <row r="497" spans="1:19" x14ac:dyDescent="0.3">
      <c r="A497">
        <v>496</v>
      </c>
      <c r="B497">
        <v>2</v>
      </c>
      <c r="C497" t="s">
        <v>19</v>
      </c>
      <c r="D497" t="s">
        <v>20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18</v>
      </c>
      <c r="N497" s="2">
        <f t="shared" si="42"/>
        <v>70924.633637566236</v>
      </c>
      <c r="O497">
        <f t="shared" si="43"/>
        <v>150000</v>
      </c>
      <c r="P497" s="1">
        <f t="shared" si="44"/>
        <v>0.47283089091710823</v>
      </c>
      <c r="Q497" t="str">
        <f t="shared" si="45"/>
        <v>Above</v>
      </c>
      <c r="R497" t="str">
        <f t="shared" si="46"/>
        <v>Yes</v>
      </c>
      <c r="S497">
        <f t="shared" si="47"/>
        <v>-4813147.2438095389</v>
      </c>
    </row>
    <row r="498" spans="1:19" x14ac:dyDescent="0.3">
      <c r="A498">
        <v>497</v>
      </c>
      <c r="B498">
        <v>5</v>
      </c>
      <c r="C498" t="s">
        <v>16</v>
      </c>
      <c r="D498" t="s">
        <v>20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18</v>
      </c>
      <c r="N498" s="2">
        <f t="shared" si="42"/>
        <v>592370.83283178101</v>
      </c>
      <c r="O498">
        <f t="shared" si="43"/>
        <v>612500</v>
      </c>
      <c r="P498" s="1">
        <f t="shared" si="44"/>
        <v>0.96713605360290777</v>
      </c>
      <c r="Q498" t="str">
        <f t="shared" si="45"/>
        <v>Above</v>
      </c>
      <c r="R498" t="str">
        <f t="shared" si="46"/>
        <v>Yes</v>
      </c>
      <c r="S498">
        <f t="shared" si="47"/>
        <v>-12350699.963888235</v>
      </c>
    </row>
    <row r="499" spans="1:19" x14ac:dyDescent="0.3">
      <c r="A499">
        <v>498</v>
      </c>
      <c r="B499">
        <v>2</v>
      </c>
      <c r="C499" t="s">
        <v>19</v>
      </c>
      <c r="D499" t="s">
        <v>17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21</v>
      </c>
      <c r="N499" s="2">
        <f t="shared" si="42"/>
        <v>484844.77406693622</v>
      </c>
      <c r="O499">
        <f t="shared" si="43"/>
        <v>506250</v>
      </c>
      <c r="P499" s="1">
        <f t="shared" si="44"/>
        <v>0.95771807223098515</v>
      </c>
      <c r="Q499" t="str">
        <f t="shared" si="45"/>
        <v>Below</v>
      </c>
      <c r="R499" t="str">
        <f t="shared" si="46"/>
        <v>Yes</v>
      </c>
      <c r="S499">
        <f t="shared" si="47"/>
        <v>-10108823.732819408</v>
      </c>
    </row>
    <row r="500" spans="1:19" x14ac:dyDescent="0.3">
      <c r="A500">
        <v>499</v>
      </c>
      <c r="B500">
        <v>3</v>
      </c>
      <c r="C500" t="s">
        <v>16</v>
      </c>
      <c r="D500" t="s">
        <v>17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21</v>
      </c>
      <c r="N500" s="2">
        <f t="shared" si="42"/>
        <v>175452.3092882862</v>
      </c>
      <c r="O500">
        <f t="shared" si="43"/>
        <v>418750</v>
      </c>
      <c r="P500" s="1">
        <f t="shared" si="44"/>
        <v>0.41899058934516109</v>
      </c>
      <c r="Q500" t="str">
        <f t="shared" si="45"/>
        <v>Below</v>
      </c>
      <c r="R500" t="str">
        <f t="shared" si="46"/>
        <v>Yes</v>
      </c>
      <c r="S500">
        <f t="shared" si="47"/>
        <v>-22397698.806269817</v>
      </c>
    </row>
    <row r="501" spans="1:19" x14ac:dyDescent="0.3">
      <c r="A501">
        <v>500</v>
      </c>
      <c r="B501">
        <v>1</v>
      </c>
      <c r="C501" t="s">
        <v>19</v>
      </c>
      <c r="D501" t="s">
        <v>20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18</v>
      </c>
      <c r="N501" s="2">
        <f t="shared" si="42"/>
        <v>279591.74447875284</v>
      </c>
      <c r="O501">
        <f t="shared" si="43"/>
        <v>525000</v>
      </c>
      <c r="P501" s="1">
        <f t="shared" si="44"/>
        <v>0.53255570376905303</v>
      </c>
      <c r="Q501" t="str">
        <f t="shared" si="45"/>
        <v>Below</v>
      </c>
      <c r="R501" t="str">
        <f t="shared" si="46"/>
        <v>Yes</v>
      </c>
      <c r="S501">
        <f t="shared" si="47"/>
        <v>-35691816.807410613</v>
      </c>
    </row>
    <row r="502" spans="1:19" x14ac:dyDescent="0.3">
      <c r="A502">
        <v>501</v>
      </c>
      <c r="B502">
        <v>2</v>
      </c>
      <c r="C502" t="s">
        <v>16</v>
      </c>
      <c r="D502" t="s">
        <v>17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18</v>
      </c>
      <c r="N502" s="2">
        <f t="shared" si="42"/>
        <v>11376.988998017072</v>
      </c>
      <c r="O502">
        <f t="shared" si="43"/>
        <v>12500</v>
      </c>
      <c r="P502" s="1">
        <f t="shared" si="44"/>
        <v>0.91015911984136577</v>
      </c>
      <c r="Q502" t="str">
        <f t="shared" si="45"/>
        <v>Above</v>
      </c>
      <c r="R502" t="str">
        <f t="shared" si="46"/>
        <v>Yes</v>
      </c>
      <c r="S502">
        <f t="shared" si="47"/>
        <v>-392190.94380963896</v>
      </c>
    </row>
    <row r="503" spans="1:19" x14ac:dyDescent="0.3">
      <c r="A503">
        <v>502</v>
      </c>
      <c r="B503">
        <v>2</v>
      </c>
      <c r="C503" t="s">
        <v>16</v>
      </c>
      <c r="D503" t="s">
        <v>17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21</v>
      </c>
      <c r="N503" s="2">
        <f t="shared" si="42"/>
        <v>153928.69084226282</v>
      </c>
      <c r="O503">
        <f t="shared" si="43"/>
        <v>293750</v>
      </c>
      <c r="P503" s="1">
        <f t="shared" si="44"/>
        <v>0.52401256456940537</v>
      </c>
      <c r="Q503" t="str">
        <f t="shared" si="45"/>
        <v>Below</v>
      </c>
      <c r="R503" t="str">
        <f t="shared" si="46"/>
        <v>Yes</v>
      </c>
      <c r="S503">
        <f t="shared" si="47"/>
        <v>-13360020.061500154</v>
      </c>
    </row>
    <row r="504" spans="1:19" x14ac:dyDescent="0.3">
      <c r="A504">
        <v>503</v>
      </c>
      <c r="B504">
        <v>0</v>
      </c>
      <c r="C504" t="s">
        <v>16</v>
      </c>
      <c r="D504" t="s">
        <v>20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18</v>
      </c>
      <c r="N504" s="2">
        <f t="shared" si="42"/>
        <v>176094.42232354867</v>
      </c>
      <c r="O504">
        <f t="shared" si="43"/>
        <v>268750</v>
      </c>
      <c r="P504" s="1">
        <f t="shared" si="44"/>
        <v>0.65523505980855323</v>
      </c>
      <c r="Q504" t="str">
        <f t="shared" si="45"/>
        <v>Below</v>
      </c>
      <c r="R504" t="str">
        <f t="shared" si="46"/>
        <v>Yes</v>
      </c>
      <c r="S504">
        <f t="shared" si="47"/>
        <v>-15283862.950356178</v>
      </c>
    </row>
    <row r="505" spans="1:19" x14ac:dyDescent="0.3">
      <c r="A505">
        <v>504</v>
      </c>
      <c r="B505">
        <v>4</v>
      </c>
      <c r="C505" t="s">
        <v>19</v>
      </c>
      <c r="D505" t="s">
        <v>17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18</v>
      </c>
      <c r="N505" s="2">
        <f t="shared" si="42"/>
        <v>77076.029349872697</v>
      </c>
      <c r="O505">
        <f t="shared" si="43"/>
        <v>137500</v>
      </c>
      <c r="P505" s="1">
        <f t="shared" si="44"/>
        <v>0.56055294072634687</v>
      </c>
      <c r="Q505" t="str">
        <f t="shared" si="45"/>
        <v>Above</v>
      </c>
      <c r="R505" t="str">
        <f t="shared" si="46"/>
        <v>Yes</v>
      </c>
      <c r="S505">
        <f t="shared" si="47"/>
        <v>-11498247.043969449</v>
      </c>
    </row>
    <row r="506" spans="1:19" x14ac:dyDescent="0.3">
      <c r="A506">
        <v>505</v>
      </c>
      <c r="B506">
        <v>4</v>
      </c>
      <c r="C506" t="s">
        <v>16</v>
      </c>
      <c r="D506" t="s">
        <v>20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18</v>
      </c>
      <c r="N506" s="2">
        <f t="shared" si="42"/>
        <v>505609.64029301307</v>
      </c>
      <c r="O506">
        <f t="shared" si="43"/>
        <v>537500</v>
      </c>
      <c r="P506" s="1">
        <f t="shared" si="44"/>
        <v>0.94066909821955924</v>
      </c>
      <c r="Q506" t="str">
        <f t="shared" si="45"/>
        <v>Above</v>
      </c>
      <c r="R506" t="str">
        <f t="shared" si="46"/>
        <v>Yes</v>
      </c>
      <c r="S506">
        <f t="shared" si="47"/>
        <v>-5069262.7340646274</v>
      </c>
    </row>
    <row r="507" spans="1:19" x14ac:dyDescent="0.3">
      <c r="A507">
        <v>506</v>
      </c>
      <c r="B507">
        <v>4</v>
      </c>
      <c r="C507" t="s">
        <v>16</v>
      </c>
      <c r="D507" t="s">
        <v>20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18</v>
      </c>
      <c r="N507" s="2">
        <f t="shared" si="42"/>
        <v>103299.0828498629</v>
      </c>
      <c r="O507">
        <f t="shared" si="43"/>
        <v>125000</v>
      </c>
      <c r="P507" s="1">
        <f t="shared" si="44"/>
        <v>0.82639266279890322</v>
      </c>
      <c r="Q507" t="str">
        <f t="shared" si="45"/>
        <v>Above</v>
      </c>
      <c r="R507" t="str">
        <f t="shared" si="46"/>
        <v>Yes</v>
      </c>
      <c r="S507">
        <f t="shared" si="47"/>
        <v>-5195889.9419835471</v>
      </c>
    </row>
    <row r="508" spans="1:19" x14ac:dyDescent="0.3">
      <c r="A508">
        <v>507</v>
      </c>
      <c r="B508">
        <v>4</v>
      </c>
      <c r="C508" t="s">
        <v>19</v>
      </c>
      <c r="D508" t="s">
        <v>20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21</v>
      </c>
      <c r="N508" s="2">
        <f t="shared" si="42"/>
        <v>195797.29475135833</v>
      </c>
      <c r="O508">
        <f t="shared" si="43"/>
        <v>262500</v>
      </c>
      <c r="P508" s="1">
        <f t="shared" si="44"/>
        <v>0.74589445619565076</v>
      </c>
      <c r="Q508" t="str">
        <f t="shared" si="45"/>
        <v>Below</v>
      </c>
      <c r="R508" t="str">
        <f t="shared" si="46"/>
        <v>Yes</v>
      </c>
      <c r="S508">
        <f t="shared" si="47"/>
        <v>-16993945.518228196</v>
      </c>
    </row>
    <row r="509" spans="1:19" x14ac:dyDescent="0.3">
      <c r="A509">
        <v>508</v>
      </c>
      <c r="B509">
        <v>0</v>
      </c>
      <c r="C509" t="s">
        <v>19</v>
      </c>
      <c r="D509" t="s">
        <v>20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18</v>
      </c>
      <c r="N509" s="2">
        <f t="shared" si="42"/>
        <v>141493.79781313404</v>
      </c>
      <c r="O509">
        <f t="shared" si="43"/>
        <v>318750</v>
      </c>
      <c r="P509" s="1">
        <f t="shared" si="44"/>
        <v>0.44390211078630287</v>
      </c>
      <c r="Q509" t="str">
        <f t="shared" si="45"/>
        <v>Above</v>
      </c>
      <c r="R509" t="str">
        <f t="shared" si="46"/>
        <v>Yes</v>
      </c>
      <c r="S509">
        <f t="shared" si="47"/>
        <v>-18062660.32763695</v>
      </c>
    </row>
    <row r="510" spans="1:19" x14ac:dyDescent="0.3">
      <c r="A510">
        <v>509</v>
      </c>
      <c r="B510">
        <v>2</v>
      </c>
      <c r="C510" t="s">
        <v>16</v>
      </c>
      <c r="D510" t="s">
        <v>20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21</v>
      </c>
      <c r="N510" s="2">
        <f t="shared" si="42"/>
        <v>218962.15603022926</v>
      </c>
      <c r="O510">
        <f t="shared" si="43"/>
        <v>256250</v>
      </c>
      <c r="P510" s="1">
        <f t="shared" si="44"/>
        <v>0.85448646255699223</v>
      </c>
      <c r="Q510" t="str">
        <f t="shared" si="45"/>
        <v>Below</v>
      </c>
      <c r="R510" t="str">
        <f t="shared" si="46"/>
        <v>Yes</v>
      </c>
      <c r="S510">
        <f t="shared" si="47"/>
        <v>-4565275.2341765072</v>
      </c>
    </row>
    <row r="511" spans="1:19" x14ac:dyDescent="0.3">
      <c r="A511">
        <v>510</v>
      </c>
      <c r="B511">
        <v>1</v>
      </c>
      <c r="C511" t="s">
        <v>16</v>
      </c>
      <c r="D511" t="s">
        <v>20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18</v>
      </c>
      <c r="N511" s="2">
        <f t="shared" si="42"/>
        <v>518800.56086738274</v>
      </c>
      <c r="O511">
        <f t="shared" si="43"/>
        <v>618750</v>
      </c>
      <c r="P511" s="1">
        <f t="shared" si="44"/>
        <v>0.83846555291698222</v>
      </c>
      <c r="Q511" t="str">
        <f t="shared" si="45"/>
        <v>Above</v>
      </c>
      <c r="R511" t="str">
        <f t="shared" si="46"/>
        <v>Yes</v>
      </c>
      <c r="S511">
        <f t="shared" si="47"/>
        <v>-35207280.764903113</v>
      </c>
    </row>
    <row r="512" spans="1:19" x14ac:dyDescent="0.3">
      <c r="A512">
        <v>511</v>
      </c>
      <c r="B512">
        <v>1</v>
      </c>
      <c r="C512" t="s">
        <v>19</v>
      </c>
      <c r="D512" t="s">
        <v>20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21</v>
      </c>
      <c r="N512" s="2">
        <f t="shared" si="42"/>
        <v>99097.752021264896</v>
      </c>
      <c r="O512">
        <f t="shared" si="43"/>
        <v>200000</v>
      </c>
      <c r="P512" s="1">
        <f t="shared" si="44"/>
        <v>0.49548876010632448</v>
      </c>
      <c r="Q512" t="str">
        <f t="shared" si="45"/>
        <v>Below</v>
      </c>
      <c r="R512" t="str">
        <f t="shared" si="46"/>
        <v>Yes</v>
      </c>
      <c r="S512">
        <f t="shared" si="47"/>
        <v>-14783460.485103572</v>
      </c>
    </row>
    <row r="513" spans="1:19" x14ac:dyDescent="0.3">
      <c r="A513">
        <v>512</v>
      </c>
      <c r="B513">
        <v>2</v>
      </c>
      <c r="C513" t="s">
        <v>16</v>
      </c>
      <c r="D513" t="s">
        <v>17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18</v>
      </c>
      <c r="N513" s="2">
        <f t="shared" si="42"/>
        <v>500342.87320662756</v>
      </c>
      <c r="O513">
        <f t="shared" si="43"/>
        <v>343750</v>
      </c>
      <c r="P513" s="1">
        <f t="shared" si="44"/>
        <v>1.4555429038738257</v>
      </c>
      <c r="Q513" t="str">
        <f t="shared" si="45"/>
        <v>Below</v>
      </c>
      <c r="R513" t="str">
        <f t="shared" si="46"/>
        <v>No</v>
      </c>
      <c r="S513">
        <f t="shared" si="47"/>
        <v>-5016457.9139181226</v>
      </c>
    </row>
    <row r="514" spans="1:19" x14ac:dyDescent="0.3">
      <c r="A514">
        <v>513</v>
      </c>
      <c r="B514">
        <v>0</v>
      </c>
      <c r="C514" t="s">
        <v>16</v>
      </c>
      <c r="D514" t="s">
        <v>20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21</v>
      </c>
      <c r="N514" s="2">
        <f t="shared" si="42"/>
        <v>320416.06486875651</v>
      </c>
      <c r="O514">
        <f t="shared" si="43"/>
        <v>487500</v>
      </c>
      <c r="P514" s="1">
        <f t="shared" si="44"/>
        <v>0.65726372280770562</v>
      </c>
      <c r="Q514" t="str">
        <f t="shared" si="45"/>
        <v>Below</v>
      </c>
      <c r="R514" t="str">
        <f t="shared" si="46"/>
        <v>Yes</v>
      </c>
      <c r="S514">
        <f t="shared" si="47"/>
        <v>-47799855.568501562</v>
      </c>
    </row>
    <row r="515" spans="1:19" x14ac:dyDescent="0.3">
      <c r="A515">
        <v>514</v>
      </c>
      <c r="B515">
        <v>3</v>
      </c>
      <c r="C515" t="s">
        <v>16</v>
      </c>
      <c r="D515" t="s">
        <v>20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18</v>
      </c>
      <c r="N515" s="2">
        <f t="shared" ref="N515:N578" si="48">PMT(1%,G515*12,-F515)</f>
        <v>106805.35495625217</v>
      </c>
      <c r="O515">
        <f t="shared" ref="O515:O578" si="49">(E515*0.75)/12</f>
        <v>212500</v>
      </c>
      <c r="P515" s="1">
        <f t="shared" ref="P515:P578" si="50">N515/O515</f>
        <v>0.50261343508824552</v>
      </c>
      <c r="Q515" t="str">
        <f t="shared" ref="Q515:Q578" si="51">IF(H515&gt;700,"Above","Below")</f>
        <v>Above</v>
      </c>
      <c r="R515" t="str">
        <f t="shared" ref="R515:R578" si="52">IF(O515&gt;=N515,"Yes","No")</f>
        <v>Yes</v>
      </c>
      <c r="S515">
        <f t="shared" ref="S515:S578" si="53">CUMIPMT(1%,G515*12,F515,1,G515*12,0)</f>
        <v>-15933285.189500518</v>
      </c>
    </row>
    <row r="516" spans="1:19" x14ac:dyDescent="0.3">
      <c r="A516">
        <v>515</v>
      </c>
      <c r="B516">
        <v>4</v>
      </c>
      <c r="C516" t="s">
        <v>16</v>
      </c>
      <c r="D516" t="s">
        <v>20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21</v>
      </c>
      <c r="N516" s="2">
        <f t="shared" si="48"/>
        <v>318940.24742516864</v>
      </c>
      <c r="O516">
        <f t="shared" si="49"/>
        <v>493750</v>
      </c>
      <c r="P516" s="1">
        <f t="shared" si="50"/>
        <v>0.6459549314940124</v>
      </c>
      <c r="Q516" t="str">
        <f t="shared" si="51"/>
        <v>Below</v>
      </c>
      <c r="R516" t="str">
        <f t="shared" si="52"/>
        <v>Yes</v>
      </c>
      <c r="S516">
        <f t="shared" si="53"/>
        <v>-27681961.567428324</v>
      </c>
    </row>
    <row r="517" spans="1:19" x14ac:dyDescent="0.3">
      <c r="A517">
        <v>516</v>
      </c>
      <c r="B517">
        <v>3</v>
      </c>
      <c r="C517" t="s">
        <v>16</v>
      </c>
      <c r="D517" t="s">
        <v>20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21</v>
      </c>
      <c r="N517" s="2">
        <f t="shared" si="48"/>
        <v>265421.25454478664</v>
      </c>
      <c r="O517">
        <f t="shared" si="49"/>
        <v>556250</v>
      </c>
      <c r="P517" s="1">
        <f t="shared" si="50"/>
        <v>0.47716180592321195</v>
      </c>
      <c r="Q517" t="str">
        <f t="shared" si="51"/>
        <v>Below</v>
      </c>
      <c r="R517" t="str">
        <f t="shared" si="52"/>
        <v>Yes</v>
      </c>
      <c r="S517">
        <f t="shared" si="53"/>
        <v>-13350550.545374397</v>
      </c>
    </row>
    <row r="518" spans="1:19" x14ac:dyDescent="0.3">
      <c r="A518">
        <v>517</v>
      </c>
      <c r="B518">
        <v>2</v>
      </c>
      <c r="C518" t="s">
        <v>16</v>
      </c>
      <c r="D518" t="s">
        <v>17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18</v>
      </c>
      <c r="N518" s="2">
        <f t="shared" si="48"/>
        <v>235203.0396069776</v>
      </c>
      <c r="O518">
        <f t="shared" si="49"/>
        <v>456250</v>
      </c>
      <c r="P518" s="1">
        <f t="shared" si="50"/>
        <v>0.51551351146734814</v>
      </c>
      <c r="Q518" t="str">
        <f t="shared" si="51"/>
        <v>Below</v>
      </c>
      <c r="R518" t="str">
        <f t="shared" si="52"/>
        <v>Yes</v>
      </c>
      <c r="S518">
        <f t="shared" si="53"/>
        <v>-20414110.653972238</v>
      </c>
    </row>
    <row r="519" spans="1:19" x14ac:dyDescent="0.3">
      <c r="A519">
        <v>518</v>
      </c>
      <c r="B519">
        <v>4</v>
      </c>
      <c r="C519" t="s">
        <v>19</v>
      </c>
      <c r="D519" t="s">
        <v>20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21</v>
      </c>
      <c r="N519" s="2">
        <f t="shared" si="48"/>
        <v>172280.11911282994</v>
      </c>
      <c r="O519">
        <f t="shared" si="49"/>
        <v>206250</v>
      </c>
      <c r="P519" s="1">
        <f t="shared" si="50"/>
        <v>0.83529754721372096</v>
      </c>
      <c r="Q519" t="str">
        <f t="shared" si="51"/>
        <v>Below</v>
      </c>
      <c r="R519" t="str">
        <f t="shared" si="52"/>
        <v>Yes</v>
      </c>
      <c r="S519">
        <f t="shared" si="53"/>
        <v>-5938891.4348316751</v>
      </c>
    </row>
    <row r="520" spans="1:19" x14ac:dyDescent="0.3">
      <c r="A520">
        <v>519</v>
      </c>
      <c r="B520">
        <v>4</v>
      </c>
      <c r="C520" t="s">
        <v>16</v>
      </c>
      <c r="D520" t="s">
        <v>20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18</v>
      </c>
      <c r="N520" s="2">
        <f t="shared" si="48"/>
        <v>170654.83497025605</v>
      </c>
      <c r="O520">
        <f t="shared" si="49"/>
        <v>181250</v>
      </c>
      <c r="P520" s="1">
        <f t="shared" si="50"/>
        <v>0.94154391707727481</v>
      </c>
      <c r="Q520" t="str">
        <f t="shared" si="51"/>
        <v>Below</v>
      </c>
      <c r="R520" t="str">
        <f t="shared" si="52"/>
        <v>Yes</v>
      </c>
      <c r="S520">
        <f t="shared" si="53"/>
        <v>-5882864.1571445819</v>
      </c>
    </row>
    <row r="521" spans="1:19" x14ac:dyDescent="0.3">
      <c r="A521">
        <v>520</v>
      </c>
      <c r="B521">
        <v>2</v>
      </c>
      <c r="C521" t="s">
        <v>16</v>
      </c>
      <c r="D521" t="s">
        <v>20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21</v>
      </c>
      <c r="N521" s="2">
        <f t="shared" si="48"/>
        <v>34233.986061506097</v>
      </c>
      <c r="O521">
        <f t="shared" si="49"/>
        <v>31250</v>
      </c>
      <c r="P521" s="1">
        <f t="shared" si="50"/>
        <v>1.0954875539681952</v>
      </c>
      <c r="Q521" t="str">
        <f t="shared" si="51"/>
        <v>Below</v>
      </c>
      <c r="R521" t="str">
        <f t="shared" si="52"/>
        <v>No</v>
      </c>
      <c r="S521">
        <f t="shared" si="53"/>
        <v>-343231.33095229277</v>
      </c>
    </row>
    <row r="522" spans="1:19" x14ac:dyDescent="0.3">
      <c r="A522">
        <v>521</v>
      </c>
      <c r="B522">
        <v>3</v>
      </c>
      <c r="C522" t="s">
        <v>19</v>
      </c>
      <c r="D522" t="s">
        <v>17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18</v>
      </c>
      <c r="N522" s="2">
        <f t="shared" si="48"/>
        <v>558277.3111568687</v>
      </c>
      <c r="O522">
        <f t="shared" si="49"/>
        <v>450000</v>
      </c>
      <c r="P522" s="1">
        <f t="shared" si="50"/>
        <v>1.2406162470152637</v>
      </c>
      <c r="Q522" t="str">
        <f t="shared" si="51"/>
        <v>Above</v>
      </c>
      <c r="R522" t="str">
        <f t="shared" si="52"/>
        <v>No</v>
      </c>
      <c r="S522">
        <f t="shared" si="53"/>
        <v>-5597310.9355296977</v>
      </c>
    </row>
    <row r="523" spans="1:19" x14ac:dyDescent="0.3">
      <c r="A523">
        <v>522</v>
      </c>
      <c r="B523">
        <v>3</v>
      </c>
      <c r="C523" t="s">
        <v>19</v>
      </c>
      <c r="D523" t="s">
        <v>17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18</v>
      </c>
      <c r="N523" s="2">
        <f t="shared" si="48"/>
        <v>296774.51594388275</v>
      </c>
      <c r="O523">
        <f t="shared" si="49"/>
        <v>518750</v>
      </c>
      <c r="P523" s="1">
        <f t="shared" si="50"/>
        <v>0.57209545242194271</v>
      </c>
      <c r="Q523" t="str">
        <f t="shared" si="51"/>
        <v>Above</v>
      </c>
      <c r="R523" t="str">
        <f t="shared" si="52"/>
        <v>Yes</v>
      </c>
      <c r="S523">
        <f t="shared" si="53"/>
        <v>-25758118.678572305</v>
      </c>
    </row>
    <row r="524" spans="1:19" x14ac:dyDescent="0.3">
      <c r="A524">
        <v>523</v>
      </c>
      <c r="B524">
        <v>1</v>
      </c>
      <c r="C524" t="s">
        <v>19</v>
      </c>
      <c r="D524" t="s">
        <v>20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21</v>
      </c>
      <c r="N524" s="2">
        <f t="shared" si="48"/>
        <v>400778.94630533038</v>
      </c>
      <c r="O524">
        <f t="shared" si="49"/>
        <v>543750</v>
      </c>
      <c r="P524" s="1">
        <f t="shared" si="50"/>
        <v>0.73706472883738916</v>
      </c>
      <c r="Q524" t="str">
        <f t="shared" si="51"/>
        <v>Below</v>
      </c>
      <c r="R524" t="str">
        <f t="shared" si="52"/>
        <v>Yes</v>
      </c>
      <c r="S524">
        <f t="shared" si="53"/>
        <v>-8356084.1339837834</v>
      </c>
    </row>
    <row r="525" spans="1:19" x14ac:dyDescent="0.3">
      <c r="A525">
        <v>524</v>
      </c>
      <c r="B525">
        <v>4</v>
      </c>
      <c r="C525" t="s">
        <v>19</v>
      </c>
      <c r="D525" t="s">
        <v>20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21</v>
      </c>
      <c r="N525" s="2">
        <f t="shared" si="48"/>
        <v>400283.94604321878</v>
      </c>
      <c r="O525">
        <f t="shared" si="49"/>
        <v>443750</v>
      </c>
      <c r="P525" s="1">
        <f t="shared" si="50"/>
        <v>0.90204832911147892</v>
      </c>
      <c r="Q525" t="str">
        <f t="shared" si="51"/>
        <v>Below</v>
      </c>
      <c r="R525" t="str">
        <f t="shared" si="52"/>
        <v>Yes</v>
      </c>
      <c r="S525">
        <f t="shared" si="53"/>
        <v>-20134073.525186252</v>
      </c>
    </row>
    <row r="526" spans="1:19" x14ac:dyDescent="0.3">
      <c r="A526">
        <v>525</v>
      </c>
      <c r="B526">
        <v>3</v>
      </c>
      <c r="C526" t="s">
        <v>16</v>
      </c>
      <c r="D526" t="s">
        <v>20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18</v>
      </c>
      <c r="N526" s="2">
        <f t="shared" si="48"/>
        <v>370384.19788506813</v>
      </c>
      <c r="O526">
        <f t="shared" si="49"/>
        <v>612500</v>
      </c>
      <c r="P526" s="1">
        <f t="shared" si="50"/>
        <v>0.60470889450623366</v>
      </c>
      <c r="Q526" t="str">
        <f t="shared" si="51"/>
        <v>Above</v>
      </c>
      <c r="R526" t="str">
        <f t="shared" si="52"/>
        <v>Yes</v>
      </c>
      <c r="S526">
        <f t="shared" si="53"/>
        <v>-25135324.495449815</v>
      </c>
    </row>
    <row r="527" spans="1:19" x14ac:dyDescent="0.3">
      <c r="A527">
        <v>526</v>
      </c>
      <c r="B527">
        <v>0</v>
      </c>
      <c r="C527" t="s">
        <v>16</v>
      </c>
      <c r="D527" t="s">
        <v>20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18</v>
      </c>
      <c r="N527" s="2">
        <f t="shared" si="48"/>
        <v>187184.64270683366</v>
      </c>
      <c r="O527">
        <f t="shared" si="49"/>
        <v>431250</v>
      </c>
      <c r="P527" s="1">
        <f t="shared" si="50"/>
        <v>0.43405134540715051</v>
      </c>
      <c r="Q527" t="str">
        <f t="shared" si="51"/>
        <v>Below</v>
      </c>
      <c r="R527" t="str">
        <f t="shared" si="52"/>
        <v>Yes</v>
      </c>
      <c r="S527">
        <f t="shared" si="53"/>
        <v>-27924314.249640077</v>
      </c>
    </row>
    <row r="528" spans="1:19" x14ac:dyDescent="0.3">
      <c r="A528">
        <v>527</v>
      </c>
      <c r="B528">
        <v>0</v>
      </c>
      <c r="C528" t="s">
        <v>19</v>
      </c>
      <c r="D528" t="s">
        <v>17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18</v>
      </c>
      <c r="N528" s="2">
        <f t="shared" si="48"/>
        <v>61571.476336905136</v>
      </c>
      <c r="O528">
        <f t="shared" si="49"/>
        <v>150000</v>
      </c>
      <c r="P528" s="1">
        <f t="shared" si="50"/>
        <v>0.41047650891270093</v>
      </c>
      <c r="Q528" t="str">
        <f t="shared" si="51"/>
        <v>Below</v>
      </c>
      <c r="R528" t="str">
        <f t="shared" si="52"/>
        <v>Yes</v>
      </c>
      <c r="S528">
        <f t="shared" si="53"/>
        <v>-5344008.0246000616</v>
      </c>
    </row>
    <row r="529" spans="1:19" x14ac:dyDescent="0.3">
      <c r="A529">
        <v>528</v>
      </c>
      <c r="B529">
        <v>1</v>
      </c>
      <c r="C529" t="s">
        <v>19</v>
      </c>
      <c r="D529" t="s">
        <v>20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18</v>
      </c>
      <c r="N529" s="2">
        <f t="shared" si="48"/>
        <v>70300.764717267812</v>
      </c>
      <c r="O529">
        <f t="shared" si="49"/>
        <v>131250</v>
      </c>
      <c r="P529" s="1">
        <f t="shared" si="50"/>
        <v>0.53562487403632619</v>
      </c>
      <c r="Q529" t="str">
        <f t="shared" si="51"/>
        <v>Above</v>
      </c>
      <c r="R529" t="str">
        <f t="shared" si="52"/>
        <v>Yes</v>
      </c>
      <c r="S529">
        <f t="shared" si="53"/>
        <v>-3536091.7660721363</v>
      </c>
    </row>
    <row r="530" spans="1:19" x14ac:dyDescent="0.3">
      <c r="A530">
        <v>529</v>
      </c>
      <c r="B530">
        <v>2</v>
      </c>
      <c r="C530" t="s">
        <v>16</v>
      </c>
      <c r="D530" t="s">
        <v>20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18</v>
      </c>
      <c r="N530" s="2">
        <f t="shared" si="48"/>
        <v>629378.66682307352</v>
      </c>
      <c r="O530">
        <f t="shared" si="49"/>
        <v>450000</v>
      </c>
      <c r="P530" s="1">
        <f t="shared" si="50"/>
        <v>1.3986192596068301</v>
      </c>
      <c r="Q530" t="str">
        <f t="shared" si="51"/>
        <v>Below</v>
      </c>
      <c r="R530" t="str">
        <f t="shared" si="52"/>
        <v>No</v>
      </c>
      <c r="S530">
        <f t="shared" si="53"/>
        <v>-6310176.0075075328</v>
      </c>
    </row>
    <row r="531" spans="1:19" x14ac:dyDescent="0.3">
      <c r="A531">
        <v>530</v>
      </c>
      <c r="B531">
        <v>2</v>
      </c>
      <c r="C531" t="s">
        <v>16</v>
      </c>
      <c r="D531" t="s">
        <v>17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18</v>
      </c>
      <c r="N531" s="2">
        <f t="shared" si="48"/>
        <v>158452.89201272585</v>
      </c>
      <c r="O531">
        <f t="shared" si="49"/>
        <v>287500</v>
      </c>
      <c r="P531" s="1">
        <f t="shared" si="50"/>
        <v>0.55114049395730724</v>
      </c>
      <c r="Q531" t="str">
        <f t="shared" si="51"/>
        <v>Below</v>
      </c>
      <c r="R531" t="str">
        <f t="shared" si="52"/>
        <v>Yes</v>
      </c>
      <c r="S531">
        <f t="shared" si="53"/>
        <v>-16922955.266443364</v>
      </c>
    </row>
    <row r="532" spans="1:19" x14ac:dyDescent="0.3">
      <c r="A532">
        <v>531</v>
      </c>
      <c r="B532">
        <v>5</v>
      </c>
      <c r="C532" t="s">
        <v>16</v>
      </c>
      <c r="D532" t="s">
        <v>20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18</v>
      </c>
      <c r="N532" s="2">
        <f t="shared" si="48"/>
        <v>359960.22163661296</v>
      </c>
      <c r="O532">
        <f t="shared" si="49"/>
        <v>618750</v>
      </c>
      <c r="P532" s="1">
        <f t="shared" si="50"/>
        <v>0.58175389355412199</v>
      </c>
      <c r="Q532" t="str">
        <f t="shared" si="51"/>
        <v>Above</v>
      </c>
      <c r="R532" t="str">
        <f t="shared" si="52"/>
        <v>Yes</v>
      </c>
      <c r="S532">
        <f t="shared" si="53"/>
        <v>-45951407.873508394</v>
      </c>
    </row>
    <row r="533" spans="1:19" x14ac:dyDescent="0.3">
      <c r="A533">
        <v>532</v>
      </c>
      <c r="B533">
        <v>4</v>
      </c>
      <c r="C533" t="s">
        <v>19</v>
      </c>
      <c r="D533" t="s">
        <v>20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18</v>
      </c>
      <c r="N533" s="2">
        <f t="shared" si="48"/>
        <v>11010.861335696098</v>
      </c>
      <c r="O533">
        <f t="shared" si="49"/>
        <v>18750</v>
      </c>
      <c r="P533" s="1">
        <f t="shared" si="50"/>
        <v>0.58724593790379187</v>
      </c>
      <c r="Q533" t="str">
        <f t="shared" si="51"/>
        <v>Below</v>
      </c>
      <c r="R533" t="str">
        <f t="shared" si="52"/>
        <v>Yes</v>
      </c>
      <c r="S533">
        <f t="shared" si="53"/>
        <v>-1642606.7205670634</v>
      </c>
    </row>
    <row r="534" spans="1:19" x14ac:dyDescent="0.3">
      <c r="A534">
        <v>533</v>
      </c>
      <c r="B534">
        <v>5</v>
      </c>
      <c r="C534" t="s">
        <v>16</v>
      </c>
      <c r="D534" t="s">
        <v>20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21</v>
      </c>
      <c r="N534" s="2">
        <f t="shared" si="48"/>
        <v>467249.60081450711</v>
      </c>
      <c r="O534">
        <f t="shared" si="49"/>
        <v>431250</v>
      </c>
      <c r="P534" s="1">
        <f t="shared" si="50"/>
        <v>1.0834773352220455</v>
      </c>
      <c r="Q534" t="str">
        <f t="shared" si="51"/>
        <v>Below</v>
      </c>
      <c r="R534" t="str">
        <f t="shared" si="52"/>
        <v>No</v>
      </c>
      <c r="S534">
        <f t="shared" si="53"/>
        <v>-9741971.2586445138</v>
      </c>
    </row>
    <row r="535" spans="1:19" x14ac:dyDescent="0.3">
      <c r="A535">
        <v>534</v>
      </c>
      <c r="B535">
        <v>2</v>
      </c>
      <c r="C535" t="s">
        <v>16</v>
      </c>
      <c r="D535" t="s">
        <v>20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18</v>
      </c>
      <c r="N535" s="2">
        <f t="shared" si="48"/>
        <v>84065.827761605891</v>
      </c>
      <c r="O535">
        <f t="shared" si="49"/>
        <v>106250</v>
      </c>
      <c r="P535" s="1">
        <f t="shared" si="50"/>
        <v>0.79120779069746716</v>
      </c>
      <c r="Q535" t="str">
        <f t="shared" si="51"/>
        <v>Above</v>
      </c>
      <c r="R535" t="str">
        <f t="shared" si="52"/>
        <v>Yes</v>
      </c>
      <c r="S535">
        <f t="shared" si="53"/>
        <v>-1752739.5988356238</v>
      </c>
    </row>
    <row r="536" spans="1:19" x14ac:dyDescent="0.3">
      <c r="A536">
        <v>535</v>
      </c>
      <c r="B536">
        <v>2</v>
      </c>
      <c r="C536" t="s">
        <v>16</v>
      </c>
      <c r="D536" t="s">
        <v>20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21</v>
      </c>
      <c r="N536" s="2">
        <f t="shared" si="48"/>
        <v>110108.613356961</v>
      </c>
      <c r="O536">
        <f t="shared" si="49"/>
        <v>275000</v>
      </c>
      <c r="P536" s="1">
        <f t="shared" si="50"/>
        <v>0.40039495766167632</v>
      </c>
      <c r="Q536" t="str">
        <f t="shared" si="51"/>
        <v>Below</v>
      </c>
      <c r="R536" t="str">
        <f t="shared" si="52"/>
        <v>Yes</v>
      </c>
      <c r="S536">
        <f t="shared" si="53"/>
        <v>-16426067.20567064</v>
      </c>
    </row>
    <row r="537" spans="1:19" x14ac:dyDescent="0.3">
      <c r="A537">
        <v>536</v>
      </c>
      <c r="B537">
        <v>4</v>
      </c>
      <c r="C537" t="s">
        <v>19</v>
      </c>
      <c r="D537" t="s">
        <v>20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21</v>
      </c>
      <c r="N537" s="2">
        <f t="shared" si="48"/>
        <v>243792.62138608008</v>
      </c>
      <c r="O537">
        <f t="shared" si="49"/>
        <v>268750</v>
      </c>
      <c r="P537" s="1">
        <f t="shared" si="50"/>
        <v>0.90713533539006541</v>
      </c>
      <c r="Q537" t="str">
        <f t="shared" si="51"/>
        <v>Below</v>
      </c>
      <c r="R537" t="str">
        <f t="shared" si="52"/>
        <v>Yes</v>
      </c>
      <c r="S537">
        <f t="shared" si="53"/>
        <v>-8404091.6530636903</v>
      </c>
    </row>
    <row r="538" spans="1:19" x14ac:dyDescent="0.3">
      <c r="A538">
        <v>537</v>
      </c>
      <c r="B538">
        <v>2</v>
      </c>
      <c r="C538" t="s">
        <v>19</v>
      </c>
      <c r="D538" t="s">
        <v>17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18</v>
      </c>
      <c r="N538" s="2">
        <f t="shared" si="48"/>
        <v>275657.71428805648</v>
      </c>
      <c r="O538">
        <f t="shared" si="49"/>
        <v>231250</v>
      </c>
      <c r="P538" s="1">
        <f t="shared" si="50"/>
        <v>1.1920333590834875</v>
      </c>
      <c r="Q538" t="str">
        <f t="shared" si="51"/>
        <v>Below</v>
      </c>
      <c r="R538" t="str">
        <f t="shared" si="52"/>
        <v>No</v>
      </c>
      <c r="S538">
        <f t="shared" si="53"/>
        <v>-5747355.4287400637</v>
      </c>
    </row>
    <row r="539" spans="1:19" x14ac:dyDescent="0.3">
      <c r="A539">
        <v>538</v>
      </c>
      <c r="B539">
        <v>1</v>
      </c>
      <c r="C539" t="s">
        <v>16</v>
      </c>
      <c r="D539" t="s">
        <v>17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21</v>
      </c>
      <c r="N539" s="2">
        <f t="shared" si="48"/>
        <v>715516.77779362351</v>
      </c>
      <c r="O539">
        <f t="shared" si="49"/>
        <v>368750</v>
      </c>
      <c r="P539" s="1">
        <f t="shared" si="50"/>
        <v>1.9403844821521994</v>
      </c>
      <c r="Q539" t="str">
        <f t="shared" si="51"/>
        <v>Below</v>
      </c>
      <c r="R539" t="str">
        <f t="shared" si="52"/>
        <v>No</v>
      </c>
      <c r="S539">
        <f t="shared" si="53"/>
        <v>-1972402.6670469642</v>
      </c>
    </row>
    <row r="540" spans="1:19" x14ac:dyDescent="0.3">
      <c r="A540">
        <v>539</v>
      </c>
      <c r="B540">
        <v>5</v>
      </c>
      <c r="C540" t="s">
        <v>19</v>
      </c>
      <c r="D540" t="s">
        <v>20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18</v>
      </c>
      <c r="N540" s="2">
        <f t="shared" si="48"/>
        <v>377328.59429880476</v>
      </c>
      <c r="O540">
        <f t="shared" si="49"/>
        <v>537500</v>
      </c>
      <c r="P540" s="1">
        <f t="shared" si="50"/>
        <v>0.70200668706754377</v>
      </c>
      <c r="Q540" t="str">
        <f t="shared" si="51"/>
        <v>Above</v>
      </c>
      <c r="R540" t="str">
        <f t="shared" si="52"/>
        <v>Yes</v>
      </c>
      <c r="S540">
        <f t="shared" si="53"/>
        <v>-18979431.315856569</v>
      </c>
    </row>
    <row r="541" spans="1:19" x14ac:dyDescent="0.3">
      <c r="A541">
        <v>540</v>
      </c>
      <c r="B541">
        <v>3</v>
      </c>
      <c r="C541" t="s">
        <v>19</v>
      </c>
      <c r="D541" t="s">
        <v>20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18</v>
      </c>
      <c r="N541" s="2">
        <f t="shared" si="48"/>
        <v>214537.50681975047</v>
      </c>
      <c r="O541">
        <f t="shared" si="49"/>
        <v>212500</v>
      </c>
      <c r="P541" s="1">
        <f t="shared" si="50"/>
        <v>1.0095882673870611</v>
      </c>
      <c r="Q541" t="str">
        <f t="shared" si="51"/>
        <v>Above</v>
      </c>
      <c r="R541" t="str">
        <f t="shared" si="52"/>
        <v>No</v>
      </c>
      <c r="S541">
        <f t="shared" si="53"/>
        <v>-7395600.6546960492</v>
      </c>
    </row>
    <row r="542" spans="1:19" x14ac:dyDescent="0.3">
      <c r="A542">
        <v>541</v>
      </c>
      <c r="B542">
        <v>3</v>
      </c>
      <c r="C542" t="s">
        <v>19</v>
      </c>
      <c r="D542" t="s">
        <v>20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18</v>
      </c>
      <c r="N542" s="2">
        <f t="shared" si="48"/>
        <v>39405.744855619283</v>
      </c>
      <c r="O542">
        <f t="shared" si="49"/>
        <v>62500</v>
      </c>
      <c r="P542" s="1">
        <f t="shared" si="50"/>
        <v>0.63049191768990853</v>
      </c>
      <c r="Q542" t="str">
        <f t="shared" si="51"/>
        <v>Above</v>
      </c>
      <c r="R542" t="str">
        <f t="shared" si="52"/>
        <v>Yes</v>
      </c>
      <c r="S542">
        <f t="shared" si="53"/>
        <v>-3420165.1357440399</v>
      </c>
    </row>
    <row r="543" spans="1:19" x14ac:dyDescent="0.3">
      <c r="A543">
        <v>542</v>
      </c>
      <c r="B543">
        <v>1</v>
      </c>
      <c r="C543" t="s">
        <v>19</v>
      </c>
      <c r="D543" t="s">
        <v>20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21</v>
      </c>
      <c r="N543" s="2">
        <f t="shared" si="48"/>
        <v>166668.96789486721</v>
      </c>
      <c r="O543">
        <f t="shared" si="49"/>
        <v>275000</v>
      </c>
      <c r="P543" s="1">
        <f t="shared" si="50"/>
        <v>0.60606897416315353</v>
      </c>
      <c r="Q543" t="str">
        <f t="shared" si="51"/>
        <v>Below</v>
      </c>
      <c r="R543" t="str">
        <f t="shared" si="52"/>
        <v>Yes</v>
      </c>
      <c r="S543">
        <f t="shared" si="53"/>
        <v>-17800441.835814506</v>
      </c>
    </row>
    <row r="544" spans="1:19" x14ac:dyDescent="0.3">
      <c r="A544">
        <v>543</v>
      </c>
      <c r="B544">
        <v>0</v>
      </c>
      <c r="C544" t="s">
        <v>19</v>
      </c>
      <c r="D544" t="s">
        <v>17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21</v>
      </c>
      <c r="N544" s="2">
        <f t="shared" si="48"/>
        <v>96051.503085572011</v>
      </c>
      <c r="O544">
        <f t="shared" si="49"/>
        <v>225000</v>
      </c>
      <c r="P544" s="1">
        <f t="shared" si="50"/>
        <v>0.42689556926920896</v>
      </c>
      <c r="Q544" t="str">
        <f t="shared" si="51"/>
        <v>Below</v>
      </c>
      <c r="R544" t="str">
        <f t="shared" si="52"/>
        <v>Yes</v>
      </c>
      <c r="S544">
        <f t="shared" si="53"/>
        <v>-8336652.5183760962</v>
      </c>
    </row>
    <row r="545" spans="1:19" x14ac:dyDescent="0.3">
      <c r="A545">
        <v>544</v>
      </c>
      <c r="B545">
        <v>3</v>
      </c>
      <c r="C545" t="s">
        <v>19</v>
      </c>
      <c r="D545" t="s">
        <v>17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18</v>
      </c>
      <c r="N545" s="2">
        <f t="shared" si="48"/>
        <v>43882.671849494422</v>
      </c>
      <c r="O545">
        <f t="shared" si="49"/>
        <v>87500</v>
      </c>
      <c r="P545" s="1">
        <f t="shared" si="50"/>
        <v>0.50151624970850772</v>
      </c>
      <c r="Q545" t="str">
        <f t="shared" si="51"/>
        <v>Below</v>
      </c>
      <c r="R545" t="str">
        <f t="shared" si="52"/>
        <v>Yes</v>
      </c>
      <c r="S545">
        <f t="shared" si="53"/>
        <v>-1512736.4975514645</v>
      </c>
    </row>
    <row r="546" spans="1:19" x14ac:dyDescent="0.3">
      <c r="A546">
        <v>545</v>
      </c>
      <c r="B546">
        <v>0</v>
      </c>
      <c r="C546" t="s">
        <v>19</v>
      </c>
      <c r="D546" t="s">
        <v>17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18</v>
      </c>
      <c r="N546" s="2">
        <f t="shared" si="48"/>
        <v>123382.59169305288</v>
      </c>
      <c r="O546">
        <f t="shared" si="49"/>
        <v>331250</v>
      </c>
      <c r="P546" s="1">
        <f t="shared" si="50"/>
        <v>0.37247574850732945</v>
      </c>
      <c r="Q546" t="str">
        <f t="shared" si="51"/>
        <v>Above</v>
      </c>
      <c r="R546" t="str">
        <f t="shared" si="52"/>
        <v>Yes</v>
      </c>
      <c r="S546">
        <f t="shared" si="53"/>
        <v>-15750639.805699423</v>
      </c>
    </row>
    <row r="547" spans="1:19" x14ac:dyDescent="0.3">
      <c r="A547">
        <v>546</v>
      </c>
      <c r="B547">
        <v>3</v>
      </c>
      <c r="C547" t="s">
        <v>16</v>
      </c>
      <c r="D547" t="s">
        <v>20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18</v>
      </c>
      <c r="N547" s="2">
        <f t="shared" si="48"/>
        <v>400778.94630533038</v>
      </c>
      <c r="O547">
        <f t="shared" si="49"/>
        <v>587500</v>
      </c>
      <c r="P547" s="1">
        <f t="shared" si="50"/>
        <v>0.68217692988141343</v>
      </c>
      <c r="Q547" t="str">
        <f t="shared" si="51"/>
        <v>Below</v>
      </c>
      <c r="R547" t="str">
        <f t="shared" si="52"/>
        <v>Yes</v>
      </c>
      <c r="S547">
        <f t="shared" si="53"/>
        <v>-8356084.1339837834</v>
      </c>
    </row>
    <row r="548" spans="1:19" x14ac:dyDescent="0.3">
      <c r="A548">
        <v>547</v>
      </c>
      <c r="B548">
        <v>4</v>
      </c>
      <c r="C548" t="s">
        <v>19</v>
      </c>
      <c r="D548" t="s">
        <v>20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18</v>
      </c>
      <c r="N548" s="2">
        <f t="shared" si="48"/>
        <v>432059.25430964888</v>
      </c>
      <c r="O548">
        <f t="shared" si="49"/>
        <v>412500</v>
      </c>
      <c r="P548" s="1">
        <f t="shared" si="50"/>
        <v>1.0474163740839972</v>
      </c>
      <c r="Q548" t="str">
        <f t="shared" si="51"/>
        <v>Above</v>
      </c>
      <c r="R548" t="str">
        <f t="shared" si="52"/>
        <v>No</v>
      </c>
      <c r="S548">
        <f t="shared" si="53"/>
        <v>-9008266.3102947138</v>
      </c>
    </row>
    <row r="549" spans="1:19" x14ac:dyDescent="0.3">
      <c r="A549">
        <v>548</v>
      </c>
      <c r="B549">
        <v>5</v>
      </c>
      <c r="C549" t="s">
        <v>16</v>
      </c>
      <c r="D549" t="s">
        <v>17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21</v>
      </c>
      <c r="N549" s="2">
        <f t="shared" si="48"/>
        <v>425613.34382190712</v>
      </c>
      <c r="O549">
        <f t="shared" si="49"/>
        <v>612500</v>
      </c>
      <c r="P549" s="1">
        <f t="shared" si="50"/>
        <v>0.69487892868882795</v>
      </c>
      <c r="Q549" t="str">
        <f t="shared" si="51"/>
        <v>Below</v>
      </c>
      <c r="R549" t="str">
        <f t="shared" si="52"/>
        <v>Yes</v>
      </c>
      <c r="S549">
        <f t="shared" si="53"/>
        <v>-54332482.265531942</v>
      </c>
    </row>
    <row r="550" spans="1:19" x14ac:dyDescent="0.3">
      <c r="A550">
        <v>549</v>
      </c>
      <c r="B550">
        <v>1</v>
      </c>
      <c r="C550" t="s">
        <v>19</v>
      </c>
      <c r="D550" t="s">
        <v>17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18</v>
      </c>
      <c r="N550" s="2">
        <f t="shared" si="48"/>
        <v>53953.220544910888</v>
      </c>
      <c r="O550">
        <f t="shared" si="49"/>
        <v>118750</v>
      </c>
      <c r="P550" s="1">
        <f t="shared" si="50"/>
        <v>0.45434290985188114</v>
      </c>
      <c r="Q550" t="str">
        <f t="shared" si="51"/>
        <v>Below</v>
      </c>
      <c r="R550" t="str">
        <f t="shared" si="52"/>
        <v>Yes</v>
      </c>
      <c r="S550">
        <f t="shared" si="53"/>
        <v>-8048772.9307786124</v>
      </c>
    </row>
    <row r="551" spans="1:19" x14ac:dyDescent="0.3">
      <c r="A551">
        <v>550</v>
      </c>
      <c r="B551">
        <v>2</v>
      </c>
      <c r="C551" t="s">
        <v>19</v>
      </c>
      <c r="D551" t="s">
        <v>20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18</v>
      </c>
      <c r="N551" s="2">
        <f t="shared" si="48"/>
        <v>439879.33131072845</v>
      </c>
      <c r="O551">
        <f t="shared" si="49"/>
        <v>362500</v>
      </c>
      <c r="P551" s="1">
        <f t="shared" si="50"/>
        <v>1.2134602243054577</v>
      </c>
      <c r="Q551" t="str">
        <f t="shared" si="51"/>
        <v>Above</v>
      </c>
      <c r="R551" t="str">
        <f t="shared" si="52"/>
        <v>No</v>
      </c>
      <c r="S551">
        <f t="shared" si="53"/>
        <v>-9171311.8543724492</v>
      </c>
    </row>
    <row r="552" spans="1:19" x14ac:dyDescent="0.3">
      <c r="A552">
        <v>551</v>
      </c>
      <c r="B552">
        <v>2</v>
      </c>
      <c r="C552" t="s">
        <v>19</v>
      </c>
      <c r="D552" t="s">
        <v>17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21</v>
      </c>
      <c r="N552" s="2">
        <f t="shared" si="48"/>
        <v>149209.78633869087</v>
      </c>
      <c r="O552">
        <f t="shared" si="49"/>
        <v>193750</v>
      </c>
      <c r="P552" s="1">
        <f t="shared" si="50"/>
        <v>0.77011502626421091</v>
      </c>
      <c r="Q552" t="str">
        <f t="shared" si="51"/>
        <v>Below</v>
      </c>
      <c r="R552" t="str">
        <f t="shared" si="52"/>
        <v>Yes</v>
      </c>
      <c r="S552">
        <f t="shared" si="53"/>
        <v>-7505174.3606429044</v>
      </c>
    </row>
    <row r="553" spans="1:19" x14ac:dyDescent="0.3">
      <c r="A553">
        <v>552</v>
      </c>
      <c r="B553">
        <v>0</v>
      </c>
      <c r="C553" t="s">
        <v>16</v>
      </c>
      <c r="D553" t="s">
        <v>17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18</v>
      </c>
      <c r="N553" s="2">
        <f t="shared" si="48"/>
        <v>866151.88890807051</v>
      </c>
      <c r="O553">
        <f t="shared" si="49"/>
        <v>425000</v>
      </c>
      <c r="P553" s="1">
        <f t="shared" si="50"/>
        <v>2.0380044444895775</v>
      </c>
      <c r="Q553" t="str">
        <f t="shared" si="51"/>
        <v>Above</v>
      </c>
      <c r="R553" t="str">
        <f t="shared" si="52"/>
        <v>No</v>
      </c>
      <c r="S553">
        <f t="shared" si="53"/>
        <v>-2387645.333793696</v>
      </c>
    </row>
    <row r="554" spans="1:19" x14ac:dyDescent="0.3">
      <c r="A554">
        <v>553</v>
      </c>
      <c r="B554">
        <v>5</v>
      </c>
      <c r="C554" t="s">
        <v>19</v>
      </c>
      <c r="D554" t="s">
        <v>17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18</v>
      </c>
      <c r="N554" s="2">
        <f t="shared" si="48"/>
        <v>212773.90091269874</v>
      </c>
      <c r="O554">
        <f t="shared" si="49"/>
        <v>287500</v>
      </c>
      <c r="P554" s="1">
        <f t="shared" si="50"/>
        <v>0.74008313360938693</v>
      </c>
      <c r="Q554" t="str">
        <f t="shared" si="51"/>
        <v>Above</v>
      </c>
      <c r="R554" t="str">
        <f t="shared" si="52"/>
        <v>Yes</v>
      </c>
      <c r="S554">
        <f t="shared" si="53"/>
        <v>-14439441.731428621</v>
      </c>
    </row>
    <row r="555" spans="1:19" x14ac:dyDescent="0.3">
      <c r="A555">
        <v>554</v>
      </c>
      <c r="B555">
        <v>2</v>
      </c>
      <c r="C555" t="s">
        <v>19</v>
      </c>
      <c r="D555" t="s">
        <v>20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18</v>
      </c>
      <c r="N555" s="2">
        <f t="shared" si="48"/>
        <v>8216.0758821413419</v>
      </c>
      <c r="O555">
        <f t="shared" si="49"/>
        <v>12500</v>
      </c>
      <c r="P555" s="1">
        <f t="shared" si="50"/>
        <v>0.65728607057130739</v>
      </c>
      <c r="Q555" t="str">
        <f t="shared" si="51"/>
        <v>Below</v>
      </c>
      <c r="R555" t="str">
        <f t="shared" si="52"/>
        <v>Yes</v>
      </c>
      <c r="S555">
        <f t="shared" si="53"/>
        <v>-877486.56937113777</v>
      </c>
    </row>
    <row r="556" spans="1:19" x14ac:dyDescent="0.3">
      <c r="A556">
        <v>555</v>
      </c>
      <c r="B556">
        <v>3</v>
      </c>
      <c r="C556" t="s">
        <v>19</v>
      </c>
      <c r="D556" t="s">
        <v>20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21</v>
      </c>
      <c r="N556" s="2">
        <f t="shared" si="48"/>
        <v>445744.38906153815</v>
      </c>
      <c r="O556">
        <f t="shared" si="49"/>
        <v>593750</v>
      </c>
      <c r="P556" s="1">
        <f t="shared" si="50"/>
        <v>0.75072739210364325</v>
      </c>
      <c r="Q556" t="str">
        <f t="shared" si="51"/>
        <v>Below</v>
      </c>
      <c r="R556" t="str">
        <f t="shared" si="52"/>
        <v>Yes</v>
      </c>
      <c r="S556">
        <f t="shared" si="53"/>
        <v>-9293596.0124307461</v>
      </c>
    </row>
    <row r="557" spans="1:19" x14ac:dyDescent="0.3">
      <c r="A557">
        <v>556</v>
      </c>
      <c r="B557">
        <v>5</v>
      </c>
      <c r="C557" t="s">
        <v>19</v>
      </c>
      <c r="D557" t="s">
        <v>20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18</v>
      </c>
      <c r="N557" s="2">
        <f t="shared" si="48"/>
        <v>244441.12165245341</v>
      </c>
      <c r="O557">
        <f t="shared" si="49"/>
        <v>387500</v>
      </c>
      <c r="P557" s="1">
        <f t="shared" si="50"/>
        <v>0.63081579781278296</v>
      </c>
      <c r="Q557" t="str">
        <f t="shared" si="51"/>
        <v>Above</v>
      </c>
      <c r="R557" t="str">
        <f t="shared" si="52"/>
        <v>Yes</v>
      </c>
      <c r="S557">
        <f t="shared" si="53"/>
        <v>-36465869.196588829</v>
      </c>
    </row>
    <row r="558" spans="1:19" x14ac:dyDescent="0.3">
      <c r="A558">
        <v>557</v>
      </c>
      <c r="B558">
        <v>4</v>
      </c>
      <c r="C558" t="s">
        <v>19</v>
      </c>
      <c r="D558" t="s">
        <v>20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21</v>
      </c>
      <c r="N558" s="2">
        <f t="shared" si="48"/>
        <v>365619.97354913829</v>
      </c>
      <c r="O558">
        <f t="shared" si="49"/>
        <v>606250</v>
      </c>
      <c r="P558" s="1">
        <f t="shared" si="50"/>
        <v>0.60308449245218687</v>
      </c>
      <c r="Q558" t="str">
        <f t="shared" si="51"/>
        <v>Below</v>
      </c>
      <c r="R558" t="str">
        <f t="shared" si="52"/>
        <v>Yes</v>
      </c>
      <c r="S558">
        <f t="shared" si="53"/>
        <v>-46673914.286613867</v>
      </c>
    </row>
    <row r="559" spans="1:19" x14ac:dyDescent="0.3">
      <c r="A559">
        <v>558</v>
      </c>
      <c r="B559">
        <v>5</v>
      </c>
      <c r="C559" t="s">
        <v>16</v>
      </c>
      <c r="D559" t="s">
        <v>20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18</v>
      </c>
      <c r="N559" s="2">
        <f t="shared" si="48"/>
        <v>579003.70834615582</v>
      </c>
      <c r="O559">
        <f t="shared" si="49"/>
        <v>262500</v>
      </c>
      <c r="P559" s="1">
        <f t="shared" si="50"/>
        <v>2.2057284127472601</v>
      </c>
      <c r="Q559" t="str">
        <f t="shared" si="51"/>
        <v>Below</v>
      </c>
      <c r="R559" t="str">
        <f t="shared" si="52"/>
        <v>No</v>
      </c>
      <c r="S559">
        <f t="shared" si="53"/>
        <v>-1596089.0003077388</v>
      </c>
    </row>
    <row r="560" spans="1:19" x14ac:dyDescent="0.3">
      <c r="A560">
        <v>559</v>
      </c>
      <c r="B560">
        <v>1</v>
      </c>
      <c r="C560" t="s">
        <v>16</v>
      </c>
      <c r="D560" t="s">
        <v>20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21</v>
      </c>
      <c r="N560" s="2">
        <f t="shared" si="48"/>
        <v>316006.0251831332</v>
      </c>
      <c r="O560">
        <f t="shared" si="49"/>
        <v>356250</v>
      </c>
      <c r="P560" s="1">
        <f t="shared" si="50"/>
        <v>0.88703445665440894</v>
      </c>
      <c r="Q560" t="str">
        <f t="shared" si="51"/>
        <v>Below</v>
      </c>
      <c r="R560" t="str">
        <f t="shared" si="52"/>
        <v>Yes</v>
      </c>
      <c r="S560">
        <f t="shared" si="53"/>
        <v>-3168289.2087903935</v>
      </c>
    </row>
    <row r="561" spans="1:19" x14ac:dyDescent="0.3">
      <c r="A561">
        <v>560</v>
      </c>
      <c r="B561">
        <v>2</v>
      </c>
      <c r="C561" t="s">
        <v>16</v>
      </c>
      <c r="D561" t="s">
        <v>20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21</v>
      </c>
      <c r="N561" s="2">
        <f t="shared" si="48"/>
        <v>9775.0962513495215</v>
      </c>
      <c r="O561">
        <f t="shared" si="49"/>
        <v>12500</v>
      </c>
      <c r="P561" s="1">
        <f t="shared" si="50"/>
        <v>0.78200770010796172</v>
      </c>
      <c r="Q561" t="str">
        <f t="shared" si="51"/>
        <v>Above</v>
      </c>
      <c r="R561" t="str">
        <f t="shared" si="52"/>
        <v>Yes</v>
      </c>
      <c r="S561">
        <f t="shared" si="53"/>
        <v>-203806.93009716546</v>
      </c>
    </row>
    <row r="562" spans="1:19" x14ac:dyDescent="0.3">
      <c r="A562">
        <v>561</v>
      </c>
      <c r="B562">
        <v>4</v>
      </c>
      <c r="C562" t="s">
        <v>16</v>
      </c>
      <c r="D562" t="s">
        <v>17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18</v>
      </c>
      <c r="N562" s="2">
        <f t="shared" si="48"/>
        <v>671512.803514158</v>
      </c>
      <c r="O562">
        <f t="shared" si="49"/>
        <v>500000</v>
      </c>
      <c r="P562" s="1">
        <f t="shared" si="50"/>
        <v>1.343025607028316</v>
      </c>
      <c r="Q562" t="str">
        <f t="shared" si="51"/>
        <v>Above</v>
      </c>
      <c r="R562" t="str">
        <f t="shared" si="52"/>
        <v>No</v>
      </c>
      <c r="S562">
        <f t="shared" si="53"/>
        <v>-6732614.5686795898</v>
      </c>
    </row>
    <row r="563" spans="1:19" x14ac:dyDescent="0.3">
      <c r="A563">
        <v>562</v>
      </c>
      <c r="B563">
        <v>4</v>
      </c>
      <c r="C563" t="s">
        <v>16</v>
      </c>
      <c r="D563" t="s">
        <v>17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18</v>
      </c>
      <c r="N563" s="2">
        <f t="shared" si="48"/>
        <v>224621.57124820043</v>
      </c>
      <c r="O563">
        <f t="shared" si="49"/>
        <v>325000</v>
      </c>
      <c r="P563" s="1">
        <f t="shared" si="50"/>
        <v>0.69114329614830905</v>
      </c>
      <c r="Q563" t="str">
        <f t="shared" si="51"/>
        <v>Above</v>
      </c>
      <c r="R563" t="str">
        <f t="shared" si="52"/>
        <v>Yes</v>
      </c>
      <c r="S563">
        <f t="shared" si="53"/>
        <v>-33509177.099568106</v>
      </c>
    </row>
    <row r="564" spans="1:19" x14ac:dyDescent="0.3">
      <c r="A564">
        <v>563</v>
      </c>
      <c r="B564">
        <v>1</v>
      </c>
      <c r="C564" t="s">
        <v>16</v>
      </c>
      <c r="D564" t="s">
        <v>20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21</v>
      </c>
      <c r="N564" s="2">
        <f t="shared" si="48"/>
        <v>247043.18967122782</v>
      </c>
      <c r="O564">
        <f t="shared" si="49"/>
        <v>443750</v>
      </c>
      <c r="P564" s="1">
        <f t="shared" si="50"/>
        <v>0.55671704714642889</v>
      </c>
      <c r="Q564" t="str">
        <f t="shared" si="51"/>
        <v>Below</v>
      </c>
      <c r="R564" t="str">
        <f t="shared" si="52"/>
        <v>Yes</v>
      </c>
      <c r="S564">
        <f t="shared" si="53"/>
        <v>-8516146.2084378731</v>
      </c>
    </row>
    <row r="565" spans="1:19" x14ac:dyDescent="0.3">
      <c r="A565">
        <v>564</v>
      </c>
      <c r="B565">
        <v>1</v>
      </c>
      <c r="C565" t="s">
        <v>16</v>
      </c>
      <c r="D565" t="s">
        <v>20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18</v>
      </c>
      <c r="N565" s="2">
        <f t="shared" si="48"/>
        <v>366443.94046075898</v>
      </c>
      <c r="O565">
        <f t="shared" si="49"/>
        <v>581250</v>
      </c>
      <c r="P565" s="1">
        <f t="shared" si="50"/>
        <v>0.63044118788947778</v>
      </c>
      <c r="Q565" t="str">
        <f t="shared" si="51"/>
        <v>Below</v>
      </c>
      <c r="R565" t="str">
        <f t="shared" si="52"/>
        <v>Yes</v>
      </c>
      <c r="S565">
        <f t="shared" si="53"/>
        <v>-24867927.426349297</v>
      </c>
    </row>
    <row r="566" spans="1:19" x14ac:dyDescent="0.3">
      <c r="A566">
        <v>565</v>
      </c>
      <c r="B566">
        <v>5</v>
      </c>
      <c r="C566" t="s">
        <v>16</v>
      </c>
      <c r="D566" t="s">
        <v>17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18</v>
      </c>
      <c r="N566" s="2">
        <f t="shared" si="48"/>
        <v>287148.18056191469</v>
      </c>
      <c r="O566">
        <f t="shared" si="49"/>
        <v>125000</v>
      </c>
      <c r="P566" s="1">
        <f t="shared" si="50"/>
        <v>2.2971854444953177</v>
      </c>
      <c r="Q566" t="str">
        <f t="shared" si="51"/>
        <v>Below</v>
      </c>
      <c r="R566" t="str">
        <f t="shared" si="52"/>
        <v>No</v>
      </c>
      <c r="S566">
        <f t="shared" si="53"/>
        <v>-791556.33348595258</v>
      </c>
    </row>
    <row r="567" spans="1:19" x14ac:dyDescent="0.3">
      <c r="A567">
        <v>566</v>
      </c>
      <c r="B567">
        <v>3</v>
      </c>
      <c r="C567" t="s">
        <v>16</v>
      </c>
      <c r="D567" t="s">
        <v>20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18</v>
      </c>
      <c r="N567" s="2">
        <f t="shared" si="48"/>
        <v>158473.05355071012</v>
      </c>
      <c r="O567">
        <f t="shared" si="49"/>
        <v>243750</v>
      </c>
      <c r="P567" s="1">
        <f t="shared" si="50"/>
        <v>0.650145860720862</v>
      </c>
      <c r="Q567" t="str">
        <f t="shared" si="51"/>
        <v>Above</v>
      </c>
      <c r="R567" t="str">
        <f t="shared" si="52"/>
        <v>Yes</v>
      </c>
      <c r="S567">
        <f t="shared" si="53"/>
        <v>-20230179.566953383</v>
      </c>
    </row>
    <row r="568" spans="1:19" x14ac:dyDescent="0.3">
      <c r="A568">
        <v>567</v>
      </c>
      <c r="B568">
        <v>2</v>
      </c>
      <c r="C568" t="s">
        <v>19</v>
      </c>
      <c r="D568" t="s">
        <v>17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18</v>
      </c>
      <c r="N568" s="2">
        <f t="shared" si="48"/>
        <v>115346.13576592435</v>
      </c>
      <c r="O568">
        <f t="shared" si="49"/>
        <v>175000</v>
      </c>
      <c r="P568" s="1">
        <f t="shared" si="50"/>
        <v>0.65912077580528206</v>
      </c>
      <c r="Q568" t="str">
        <f t="shared" si="51"/>
        <v>Above</v>
      </c>
      <c r="R568" t="str">
        <f t="shared" si="52"/>
        <v>Yes</v>
      </c>
      <c r="S568">
        <f t="shared" si="53"/>
        <v>-2404921.7751465533</v>
      </c>
    </row>
    <row r="569" spans="1:19" x14ac:dyDescent="0.3">
      <c r="A569">
        <v>568</v>
      </c>
      <c r="B569">
        <v>5</v>
      </c>
      <c r="C569" t="s">
        <v>16</v>
      </c>
      <c r="D569" t="s">
        <v>20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21</v>
      </c>
      <c r="N569" s="2">
        <f t="shared" si="48"/>
        <v>145789.52469944174</v>
      </c>
      <c r="O569">
        <f t="shared" si="49"/>
        <v>187500</v>
      </c>
      <c r="P569" s="1">
        <f t="shared" si="50"/>
        <v>0.77754413173035597</v>
      </c>
      <c r="Q569" t="str">
        <f t="shared" si="51"/>
        <v>Below</v>
      </c>
      <c r="R569" t="str">
        <f t="shared" si="52"/>
        <v>Yes</v>
      </c>
      <c r="S569">
        <f t="shared" si="53"/>
        <v>-9893691.5567196086</v>
      </c>
    </row>
    <row r="570" spans="1:19" x14ac:dyDescent="0.3">
      <c r="A570">
        <v>569</v>
      </c>
      <c r="B570">
        <v>4</v>
      </c>
      <c r="C570" t="s">
        <v>19</v>
      </c>
      <c r="D570" t="s">
        <v>17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18</v>
      </c>
      <c r="N570" s="2">
        <f t="shared" si="48"/>
        <v>115025.06234997876</v>
      </c>
      <c r="O570">
        <f t="shared" si="49"/>
        <v>281250</v>
      </c>
      <c r="P570" s="1">
        <f t="shared" si="50"/>
        <v>0.40897799946659114</v>
      </c>
      <c r="Q570" t="str">
        <f t="shared" si="51"/>
        <v>Above</v>
      </c>
      <c r="R570" t="str">
        <f t="shared" si="52"/>
        <v>Yes</v>
      </c>
      <c r="S570">
        <f t="shared" si="53"/>
        <v>-12284811.971195921</v>
      </c>
    </row>
    <row r="571" spans="1:19" x14ac:dyDescent="0.3">
      <c r="A571">
        <v>570</v>
      </c>
      <c r="B571">
        <v>4</v>
      </c>
      <c r="C571" t="s">
        <v>16</v>
      </c>
      <c r="D571" t="s">
        <v>17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18</v>
      </c>
      <c r="N571" s="2">
        <f t="shared" si="48"/>
        <v>113235.49235728939</v>
      </c>
      <c r="O571">
        <f t="shared" si="49"/>
        <v>118750</v>
      </c>
      <c r="P571" s="1">
        <f t="shared" si="50"/>
        <v>0.95356204090348962</v>
      </c>
      <c r="Q571" t="str">
        <f t="shared" si="51"/>
        <v>Above</v>
      </c>
      <c r="R571" t="str">
        <f t="shared" si="52"/>
        <v>Yes</v>
      </c>
      <c r="S571">
        <f t="shared" si="53"/>
        <v>-1135303.6331498912</v>
      </c>
    </row>
    <row r="572" spans="1:19" x14ac:dyDescent="0.3">
      <c r="A572">
        <v>571</v>
      </c>
      <c r="B572">
        <v>1</v>
      </c>
      <c r="C572" t="s">
        <v>16</v>
      </c>
      <c r="D572" t="s">
        <v>17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21</v>
      </c>
      <c r="N572" s="2">
        <f t="shared" si="48"/>
        <v>117020.45826531845</v>
      </c>
      <c r="O572">
        <f t="shared" si="49"/>
        <v>143750</v>
      </c>
      <c r="P572" s="1">
        <f t="shared" si="50"/>
        <v>0.8140553618456936</v>
      </c>
      <c r="Q572" t="str">
        <f t="shared" si="51"/>
        <v>Below</v>
      </c>
      <c r="R572" t="str">
        <f t="shared" si="52"/>
        <v>Yes</v>
      </c>
      <c r="S572">
        <f t="shared" si="53"/>
        <v>-4033963.9934705729</v>
      </c>
    </row>
    <row r="573" spans="1:19" x14ac:dyDescent="0.3">
      <c r="A573">
        <v>572</v>
      </c>
      <c r="B573">
        <v>0</v>
      </c>
      <c r="C573" t="s">
        <v>16</v>
      </c>
      <c r="D573" t="s">
        <v>17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18</v>
      </c>
      <c r="N573" s="2">
        <f t="shared" si="48"/>
        <v>823785.76390713232</v>
      </c>
      <c r="O573">
        <f t="shared" si="49"/>
        <v>293750</v>
      </c>
      <c r="P573" s="1">
        <f t="shared" si="50"/>
        <v>2.8043770686200249</v>
      </c>
      <c r="Q573" t="str">
        <f t="shared" si="51"/>
        <v>Above</v>
      </c>
      <c r="R573" t="str">
        <f t="shared" si="52"/>
        <v>No</v>
      </c>
      <c r="S573">
        <f t="shared" si="53"/>
        <v>-2270858.3337711766</v>
      </c>
    </row>
    <row r="574" spans="1:19" x14ac:dyDescent="0.3">
      <c r="A574">
        <v>573</v>
      </c>
      <c r="B574">
        <v>2</v>
      </c>
      <c r="C574" t="s">
        <v>19</v>
      </c>
      <c r="D574" t="s">
        <v>20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18</v>
      </c>
      <c r="N574" s="2">
        <f t="shared" si="48"/>
        <v>43882.671849494422</v>
      </c>
      <c r="O574">
        <f t="shared" si="49"/>
        <v>81250</v>
      </c>
      <c r="P574" s="1">
        <f t="shared" si="50"/>
        <v>0.54009442276300823</v>
      </c>
      <c r="Q574" t="str">
        <f t="shared" si="51"/>
        <v>Below</v>
      </c>
      <c r="R574" t="str">
        <f t="shared" si="52"/>
        <v>Yes</v>
      </c>
      <c r="S574">
        <f t="shared" si="53"/>
        <v>-1512736.4975514645</v>
      </c>
    </row>
    <row r="575" spans="1:19" x14ac:dyDescent="0.3">
      <c r="A575">
        <v>574</v>
      </c>
      <c r="B575">
        <v>3</v>
      </c>
      <c r="C575" t="s">
        <v>16</v>
      </c>
      <c r="D575" t="s">
        <v>17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18</v>
      </c>
      <c r="N575" s="2">
        <f t="shared" si="48"/>
        <v>517808.19445591175</v>
      </c>
      <c r="O575">
        <f t="shared" si="49"/>
        <v>193750</v>
      </c>
      <c r="P575" s="1">
        <f t="shared" si="50"/>
        <v>2.6725584229982542</v>
      </c>
      <c r="Q575" t="str">
        <f t="shared" si="51"/>
        <v>Below</v>
      </c>
      <c r="R575" t="str">
        <f t="shared" si="52"/>
        <v>No</v>
      </c>
      <c r="S575">
        <f t="shared" si="53"/>
        <v>-1427396.6669418812</v>
      </c>
    </row>
    <row r="576" spans="1:19" x14ac:dyDescent="0.3">
      <c r="A576">
        <v>575</v>
      </c>
      <c r="B576">
        <v>0</v>
      </c>
      <c r="C576" t="s">
        <v>16</v>
      </c>
      <c r="D576" t="s">
        <v>17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21</v>
      </c>
      <c r="N576" s="2">
        <f t="shared" si="48"/>
        <v>198091.31693838764</v>
      </c>
      <c r="O576">
        <f t="shared" si="49"/>
        <v>525000</v>
      </c>
      <c r="P576" s="1">
        <f t="shared" si="50"/>
        <v>0.37731679416835739</v>
      </c>
      <c r="Q576" t="str">
        <f t="shared" si="51"/>
        <v>Below</v>
      </c>
      <c r="R576" t="str">
        <f t="shared" si="52"/>
        <v>Yes</v>
      </c>
      <c r="S576">
        <f t="shared" si="53"/>
        <v>-25287724.458691731</v>
      </c>
    </row>
    <row r="577" spans="1:19" x14ac:dyDescent="0.3">
      <c r="A577">
        <v>576</v>
      </c>
      <c r="B577">
        <v>5</v>
      </c>
      <c r="C577" t="s">
        <v>16</v>
      </c>
      <c r="D577" t="s">
        <v>20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18</v>
      </c>
      <c r="N577" s="2">
        <f t="shared" si="48"/>
        <v>152736.24550518102</v>
      </c>
      <c r="O577">
        <f t="shared" si="49"/>
        <v>106250</v>
      </c>
      <c r="P577" s="1">
        <f t="shared" si="50"/>
        <v>1.437517604754645</v>
      </c>
      <c r="Q577" t="str">
        <f t="shared" si="51"/>
        <v>Below</v>
      </c>
      <c r="R577" t="str">
        <f t="shared" si="52"/>
        <v>No</v>
      </c>
      <c r="S577">
        <f t="shared" si="53"/>
        <v>-1531339.7842486892</v>
      </c>
    </row>
    <row r="578" spans="1:19" x14ac:dyDescent="0.3">
      <c r="A578">
        <v>577</v>
      </c>
      <c r="B578">
        <v>2</v>
      </c>
      <c r="C578" t="s">
        <v>19</v>
      </c>
      <c r="D578" t="s">
        <v>17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18</v>
      </c>
      <c r="N578" s="2">
        <f t="shared" si="48"/>
        <v>353051.04167448531</v>
      </c>
      <c r="O578">
        <f t="shared" si="49"/>
        <v>118750</v>
      </c>
      <c r="P578" s="1">
        <f t="shared" si="50"/>
        <v>2.9730614035746132</v>
      </c>
      <c r="Q578" t="str">
        <f t="shared" si="51"/>
        <v>Above</v>
      </c>
      <c r="R578" t="str">
        <f t="shared" si="52"/>
        <v>No</v>
      </c>
      <c r="S578">
        <f t="shared" si="53"/>
        <v>-973225.0001876466</v>
      </c>
    </row>
    <row r="579" spans="1:19" x14ac:dyDescent="0.3">
      <c r="A579">
        <v>578</v>
      </c>
      <c r="B579">
        <v>3</v>
      </c>
      <c r="C579" t="s">
        <v>19</v>
      </c>
      <c r="D579" t="s">
        <v>17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18</v>
      </c>
      <c r="N579" s="2">
        <f t="shared" ref="N579:N642" si="54">PMT(1%,G579*12,-F579)</f>
        <v>139774.43626135259</v>
      </c>
      <c r="O579">
        <f t="shared" ref="O579:O642" si="55">(E579*0.75)/12</f>
        <v>150000</v>
      </c>
      <c r="P579" s="1">
        <f t="shared" ref="P579:P642" si="56">N579/O579</f>
        <v>0.93182957507568387</v>
      </c>
      <c r="Q579" t="str">
        <f t="shared" ref="Q579:Q642" si="57">IF(H579&gt;700,"Above","Below")</f>
        <v>Below</v>
      </c>
      <c r="R579" t="str">
        <f t="shared" ref="R579:R642" si="58">IF(O579&gt;=N579,"Yes","No")</f>
        <v>Yes</v>
      </c>
      <c r="S579">
        <f t="shared" ref="S579:S642" si="59">CUMIPMT(1%,G579*12,F579,1,G579*12,0)</f>
        <v>-4818345.8810898494</v>
      </c>
    </row>
    <row r="580" spans="1:19" x14ac:dyDescent="0.3">
      <c r="A580">
        <v>579</v>
      </c>
      <c r="B580">
        <v>5</v>
      </c>
      <c r="C580" t="s">
        <v>16</v>
      </c>
      <c r="D580" t="s">
        <v>17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18</v>
      </c>
      <c r="N580" s="2">
        <f t="shared" si="54"/>
        <v>294115.44422530412</v>
      </c>
      <c r="O580">
        <f t="shared" si="55"/>
        <v>425000</v>
      </c>
      <c r="P580" s="1">
        <f t="shared" si="56"/>
        <v>0.69203633935365672</v>
      </c>
      <c r="Q580" t="str">
        <f t="shared" si="57"/>
        <v>Below</v>
      </c>
      <c r="R580" t="str">
        <f t="shared" si="58"/>
        <v>Yes</v>
      </c>
      <c r="S580">
        <f t="shared" si="59"/>
        <v>-14793853.307036497</v>
      </c>
    </row>
    <row r="581" spans="1:19" x14ac:dyDescent="0.3">
      <c r="A581">
        <v>580</v>
      </c>
      <c r="B581">
        <v>1</v>
      </c>
      <c r="C581" t="s">
        <v>16</v>
      </c>
      <c r="D581" t="s">
        <v>17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21</v>
      </c>
      <c r="N581" s="2">
        <f t="shared" si="54"/>
        <v>120018.38855908749</v>
      </c>
      <c r="O581">
        <f t="shared" si="55"/>
        <v>181250</v>
      </c>
      <c r="P581" s="1">
        <f t="shared" si="56"/>
        <v>0.66217041963634471</v>
      </c>
      <c r="Q581" t="str">
        <f t="shared" si="57"/>
        <v>Below</v>
      </c>
      <c r="R581" t="str">
        <f t="shared" si="58"/>
        <v>Yes</v>
      </c>
      <c r="S581">
        <f t="shared" si="59"/>
        <v>-17904413.254180998</v>
      </c>
    </row>
    <row r="582" spans="1:19" x14ac:dyDescent="0.3">
      <c r="A582">
        <v>581</v>
      </c>
      <c r="B582">
        <v>4</v>
      </c>
      <c r="C582" t="s">
        <v>16</v>
      </c>
      <c r="D582" t="s">
        <v>20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21</v>
      </c>
      <c r="N582" s="2">
        <f t="shared" si="54"/>
        <v>377328.59429880476</v>
      </c>
      <c r="O582">
        <f t="shared" si="55"/>
        <v>556250</v>
      </c>
      <c r="P582" s="1">
        <f t="shared" si="56"/>
        <v>0.67834354031245803</v>
      </c>
      <c r="Q582" t="str">
        <f t="shared" si="57"/>
        <v>Below</v>
      </c>
      <c r="R582" t="str">
        <f t="shared" si="58"/>
        <v>Yes</v>
      </c>
      <c r="S582">
        <f t="shared" si="59"/>
        <v>-18979431.315856569</v>
      </c>
    </row>
    <row r="583" spans="1:19" x14ac:dyDescent="0.3">
      <c r="A583">
        <v>582</v>
      </c>
      <c r="B583">
        <v>1</v>
      </c>
      <c r="C583" t="s">
        <v>19</v>
      </c>
      <c r="D583" t="s">
        <v>17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18</v>
      </c>
      <c r="N583" s="2">
        <f t="shared" si="54"/>
        <v>251292.98491612604</v>
      </c>
      <c r="O583">
        <f t="shared" si="55"/>
        <v>550000</v>
      </c>
      <c r="P583" s="1">
        <f t="shared" si="56"/>
        <v>0.45689633621113823</v>
      </c>
      <c r="Q583" t="str">
        <f t="shared" si="57"/>
        <v>Above</v>
      </c>
      <c r="R583" t="str">
        <f t="shared" si="58"/>
        <v>Yes</v>
      </c>
      <c r="S583">
        <f t="shared" si="59"/>
        <v>-32079284.741883229</v>
      </c>
    </row>
    <row r="584" spans="1:19" x14ac:dyDescent="0.3">
      <c r="A584">
        <v>583</v>
      </c>
      <c r="B584">
        <v>0</v>
      </c>
      <c r="C584" t="s">
        <v>16</v>
      </c>
      <c r="D584" t="s">
        <v>20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21</v>
      </c>
      <c r="N584" s="2">
        <f t="shared" si="54"/>
        <v>225355.22419587677</v>
      </c>
      <c r="O584">
        <f t="shared" si="55"/>
        <v>512500</v>
      </c>
      <c r="P584" s="1">
        <f t="shared" si="56"/>
        <v>0.43971751062610104</v>
      </c>
      <c r="Q584" t="str">
        <f t="shared" si="57"/>
        <v>Below</v>
      </c>
      <c r="R584" t="str">
        <f t="shared" si="58"/>
        <v>Yes</v>
      </c>
      <c r="S584">
        <f t="shared" si="59"/>
        <v>-24068203.045608342</v>
      </c>
    </row>
    <row r="585" spans="1:19" x14ac:dyDescent="0.3">
      <c r="A585">
        <v>584</v>
      </c>
      <c r="B585">
        <v>3</v>
      </c>
      <c r="C585" t="s">
        <v>19</v>
      </c>
      <c r="D585" t="s">
        <v>20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18</v>
      </c>
      <c r="N585" s="2">
        <f t="shared" si="54"/>
        <v>154931.7166346653</v>
      </c>
      <c r="O585">
        <f t="shared" si="55"/>
        <v>225000</v>
      </c>
      <c r="P585" s="1">
        <f t="shared" si="56"/>
        <v>0.68858540726517914</v>
      </c>
      <c r="Q585" t="str">
        <f t="shared" si="57"/>
        <v>Below</v>
      </c>
      <c r="R585" t="str">
        <f t="shared" si="58"/>
        <v>Yes</v>
      </c>
      <c r="S585">
        <f t="shared" si="59"/>
        <v>-16546889.593855739</v>
      </c>
    </row>
    <row r="586" spans="1:19" x14ac:dyDescent="0.3">
      <c r="A586">
        <v>585</v>
      </c>
      <c r="B586">
        <v>4</v>
      </c>
      <c r="C586" t="s">
        <v>16</v>
      </c>
      <c r="D586" t="s">
        <v>20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21</v>
      </c>
      <c r="N586" s="2">
        <f t="shared" si="54"/>
        <v>621696.12158582953</v>
      </c>
      <c r="O586">
        <f t="shared" si="55"/>
        <v>593750</v>
      </c>
      <c r="P586" s="1">
        <f t="shared" si="56"/>
        <v>1.0470671521445549</v>
      </c>
      <c r="Q586" t="str">
        <f t="shared" si="57"/>
        <v>Below</v>
      </c>
      <c r="R586" t="str">
        <f t="shared" si="58"/>
        <v>No</v>
      </c>
      <c r="S586">
        <f t="shared" si="59"/>
        <v>-12962120.75417972</v>
      </c>
    </row>
    <row r="587" spans="1:19" x14ac:dyDescent="0.3">
      <c r="A587">
        <v>586</v>
      </c>
      <c r="B587">
        <v>0</v>
      </c>
      <c r="C587" t="s">
        <v>19</v>
      </c>
      <c r="D587" t="s">
        <v>20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18</v>
      </c>
      <c r="N587" s="2">
        <f t="shared" si="54"/>
        <v>64521.171802789111</v>
      </c>
      <c r="O587">
        <f t="shared" si="55"/>
        <v>118750</v>
      </c>
      <c r="P587" s="1">
        <f t="shared" si="56"/>
        <v>0.54333618360243463</v>
      </c>
      <c r="Q587" t="str">
        <f t="shared" si="57"/>
        <v>Below</v>
      </c>
      <c r="R587" t="str">
        <f t="shared" si="58"/>
        <v>Yes</v>
      </c>
      <c r="S587">
        <f t="shared" si="59"/>
        <v>-8236573.1094024479</v>
      </c>
    </row>
    <row r="588" spans="1:19" x14ac:dyDescent="0.3">
      <c r="A588">
        <v>587</v>
      </c>
      <c r="B588">
        <v>3</v>
      </c>
      <c r="C588" t="s">
        <v>19</v>
      </c>
      <c r="D588" t="s">
        <v>20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18</v>
      </c>
      <c r="N588" s="2">
        <f t="shared" si="54"/>
        <v>1158007.4166923116</v>
      </c>
      <c r="O588">
        <f t="shared" si="55"/>
        <v>568750</v>
      </c>
      <c r="P588" s="1">
        <f t="shared" si="56"/>
        <v>2.0360569963820865</v>
      </c>
      <c r="Q588" t="str">
        <f t="shared" si="57"/>
        <v>Above</v>
      </c>
      <c r="R588" t="str">
        <f t="shared" si="58"/>
        <v>No</v>
      </c>
      <c r="S588">
        <f t="shared" si="59"/>
        <v>-3192178.0006154776</v>
      </c>
    </row>
    <row r="589" spans="1:19" x14ac:dyDescent="0.3">
      <c r="A589">
        <v>588</v>
      </c>
      <c r="B589">
        <v>5</v>
      </c>
      <c r="C589" t="s">
        <v>16</v>
      </c>
      <c r="D589" t="s">
        <v>17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21</v>
      </c>
      <c r="N589" s="2">
        <f t="shared" si="54"/>
        <v>43014.114535192748</v>
      </c>
      <c r="O589">
        <f t="shared" si="55"/>
        <v>68750</v>
      </c>
      <c r="P589" s="1">
        <f t="shared" si="56"/>
        <v>0.6256598477846218</v>
      </c>
      <c r="Q589" t="str">
        <f t="shared" si="57"/>
        <v>Below</v>
      </c>
      <c r="R589" t="str">
        <f t="shared" si="58"/>
        <v>Yes</v>
      </c>
      <c r="S589">
        <f t="shared" si="59"/>
        <v>-5491048.7396016344</v>
      </c>
    </row>
    <row r="590" spans="1:19" x14ac:dyDescent="0.3">
      <c r="A590">
        <v>589</v>
      </c>
      <c r="B590">
        <v>5</v>
      </c>
      <c r="C590" t="s">
        <v>19</v>
      </c>
      <c r="D590" t="s">
        <v>20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18</v>
      </c>
      <c r="N590" s="2">
        <f t="shared" si="54"/>
        <v>40171.865552724463</v>
      </c>
      <c r="O590">
        <f t="shared" si="55"/>
        <v>68750</v>
      </c>
      <c r="P590" s="1">
        <f t="shared" si="56"/>
        <v>0.58431804440326496</v>
      </c>
      <c r="Q590" t="str">
        <f t="shared" si="57"/>
        <v>Below</v>
      </c>
      <c r="R590" t="str">
        <f t="shared" si="58"/>
        <v>Yes</v>
      </c>
      <c r="S590">
        <f t="shared" si="59"/>
        <v>-2020623.8663269356</v>
      </c>
    </row>
    <row r="591" spans="1:19" x14ac:dyDescent="0.3">
      <c r="A591">
        <v>590</v>
      </c>
      <c r="B591">
        <v>1</v>
      </c>
      <c r="C591" t="s">
        <v>16</v>
      </c>
      <c r="D591" t="s">
        <v>17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18</v>
      </c>
      <c r="N591" s="2">
        <f t="shared" si="54"/>
        <v>352188.84464709734</v>
      </c>
      <c r="O591">
        <f t="shared" si="55"/>
        <v>581250</v>
      </c>
      <c r="P591" s="1">
        <f t="shared" si="56"/>
        <v>0.60591629186597395</v>
      </c>
      <c r="Q591" t="str">
        <f t="shared" si="57"/>
        <v>Below</v>
      </c>
      <c r="R591" t="str">
        <f t="shared" si="58"/>
        <v>Yes</v>
      </c>
      <c r="S591">
        <f t="shared" si="59"/>
        <v>-30567725.900712356</v>
      </c>
    </row>
    <row r="592" spans="1:19" x14ac:dyDescent="0.3">
      <c r="A592">
        <v>591</v>
      </c>
      <c r="B592">
        <v>4</v>
      </c>
      <c r="C592" t="s">
        <v>16</v>
      </c>
      <c r="D592" t="s">
        <v>20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21</v>
      </c>
      <c r="N592" s="2">
        <f t="shared" si="54"/>
        <v>498978.80556660588</v>
      </c>
      <c r="O592">
        <f t="shared" si="55"/>
        <v>243750</v>
      </c>
      <c r="P592" s="1">
        <f t="shared" si="56"/>
        <v>2.0470925356578702</v>
      </c>
      <c r="Q592" t="str">
        <f t="shared" si="57"/>
        <v>Below</v>
      </c>
      <c r="R592" t="str">
        <f t="shared" si="58"/>
        <v>No</v>
      </c>
      <c r="S592">
        <f t="shared" si="59"/>
        <v>-1375491.3335985411</v>
      </c>
    </row>
    <row r="593" spans="1:19" x14ac:dyDescent="0.3">
      <c r="A593">
        <v>592</v>
      </c>
      <c r="B593">
        <v>5</v>
      </c>
      <c r="C593" t="s">
        <v>19</v>
      </c>
      <c r="D593" t="s">
        <v>20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21</v>
      </c>
      <c r="N593" s="2">
        <f t="shared" si="54"/>
        <v>52536.765657456483</v>
      </c>
      <c r="O593">
        <f t="shared" si="55"/>
        <v>93750</v>
      </c>
      <c r="P593" s="1">
        <f t="shared" si="56"/>
        <v>0.5603921670128692</v>
      </c>
      <c r="Q593" t="str">
        <f t="shared" si="57"/>
        <v>Below</v>
      </c>
      <c r="R593" t="str">
        <f t="shared" si="58"/>
        <v>Yes</v>
      </c>
      <c r="S593">
        <f t="shared" si="59"/>
        <v>-3565294.2546737334</v>
      </c>
    </row>
    <row r="594" spans="1:19" x14ac:dyDescent="0.3">
      <c r="A594">
        <v>593</v>
      </c>
      <c r="B594">
        <v>5</v>
      </c>
      <c r="C594" t="s">
        <v>16</v>
      </c>
      <c r="D594" t="s">
        <v>17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21</v>
      </c>
      <c r="N594" s="2">
        <f t="shared" si="54"/>
        <v>43010.423505937899</v>
      </c>
      <c r="O594">
        <f t="shared" si="55"/>
        <v>50000</v>
      </c>
      <c r="P594" s="1">
        <f t="shared" si="56"/>
        <v>0.86020847011875801</v>
      </c>
      <c r="Q594" t="str">
        <f t="shared" si="57"/>
        <v>Below</v>
      </c>
      <c r="R594" t="str">
        <f t="shared" si="58"/>
        <v>Yes</v>
      </c>
      <c r="S594">
        <f t="shared" si="59"/>
        <v>-896750.49242752884</v>
      </c>
    </row>
    <row r="595" spans="1:19" x14ac:dyDescent="0.3">
      <c r="A595">
        <v>594</v>
      </c>
      <c r="B595">
        <v>4</v>
      </c>
      <c r="C595" t="s">
        <v>16</v>
      </c>
      <c r="D595" t="s">
        <v>17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18</v>
      </c>
      <c r="N595" s="2">
        <f t="shared" si="54"/>
        <v>35190.34650485828</v>
      </c>
      <c r="O595">
        <f t="shared" si="55"/>
        <v>37500</v>
      </c>
      <c r="P595" s="1">
        <f t="shared" si="56"/>
        <v>0.93840924012955418</v>
      </c>
      <c r="Q595" t="str">
        <f t="shared" si="57"/>
        <v>Above</v>
      </c>
      <c r="R595" t="str">
        <f t="shared" si="58"/>
        <v>Yes</v>
      </c>
      <c r="S595">
        <f t="shared" si="59"/>
        <v>-733704.94834979624</v>
      </c>
    </row>
    <row r="596" spans="1:19" x14ac:dyDescent="0.3">
      <c r="A596">
        <v>595</v>
      </c>
      <c r="B596">
        <v>2</v>
      </c>
      <c r="C596" t="s">
        <v>16</v>
      </c>
      <c r="D596" t="s">
        <v>17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21</v>
      </c>
      <c r="N596" s="2">
        <f t="shared" si="54"/>
        <v>141493.79781313404</v>
      </c>
      <c r="O596">
        <f t="shared" si="55"/>
        <v>275000</v>
      </c>
      <c r="P596" s="1">
        <f t="shared" si="56"/>
        <v>0.51452290113866916</v>
      </c>
      <c r="Q596" t="str">
        <f t="shared" si="57"/>
        <v>Below</v>
      </c>
      <c r="R596" t="str">
        <f t="shared" si="58"/>
        <v>Yes</v>
      </c>
      <c r="S596">
        <f t="shared" si="59"/>
        <v>-18062660.32763695</v>
      </c>
    </row>
    <row r="597" spans="1:19" x14ac:dyDescent="0.3">
      <c r="A597">
        <v>596</v>
      </c>
      <c r="B597">
        <v>4</v>
      </c>
      <c r="C597" t="s">
        <v>16</v>
      </c>
      <c r="D597" t="s">
        <v>20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18</v>
      </c>
      <c r="N597" s="2">
        <f t="shared" si="54"/>
        <v>105571.03951457483</v>
      </c>
      <c r="O597">
        <f t="shared" si="55"/>
        <v>168750</v>
      </c>
      <c r="P597" s="1">
        <f t="shared" si="56"/>
        <v>0.62560616008636938</v>
      </c>
      <c r="Q597" t="str">
        <f t="shared" si="57"/>
        <v>Above</v>
      </c>
      <c r="R597" t="str">
        <f t="shared" si="58"/>
        <v>Yes</v>
      </c>
      <c r="S597">
        <f t="shared" si="59"/>
        <v>-2201114.8450493868</v>
      </c>
    </row>
    <row r="598" spans="1:19" x14ac:dyDescent="0.3">
      <c r="A598">
        <v>597</v>
      </c>
      <c r="B598">
        <v>3</v>
      </c>
      <c r="C598" t="s">
        <v>19</v>
      </c>
      <c r="D598" t="s">
        <v>20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18</v>
      </c>
      <c r="N598" s="2">
        <f t="shared" si="54"/>
        <v>687272.69445966464</v>
      </c>
      <c r="O598">
        <f t="shared" si="55"/>
        <v>387500</v>
      </c>
      <c r="P598" s="1">
        <f t="shared" si="56"/>
        <v>1.7736069534442958</v>
      </c>
      <c r="Q598" t="str">
        <f t="shared" si="57"/>
        <v>Below</v>
      </c>
      <c r="R598" t="str">
        <f t="shared" si="58"/>
        <v>No</v>
      </c>
      <c r="S598">
        <f t="shared" si="59"/>
        <v>-1894544.6670319512</v>
      </c>
    </row>
    <row r="599" spans="1:19" x14ac:dyDescent="0.3">
      <c r="A599">
        <v>598</v>
      </c>
      <c r="B599">
        <v>5</v>
      </c>
      <c r="C599" t="s">
        <v>16</v>
      </c>
      <c r="D599" t="s">
        <v>20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21</v>
      </c>
      <c r="N599" s="2">
        <f t="shared" si="54"/>
        <v>15258.426638262488</v>
      </c>
      <c r="O599">
        <f t="shared" si="55"/>
        <v>43750</v>
      </c>
      <c r="P599" s="1">
        <f t="shared" si="56"/>
        <v>0.34876403744599971</v>
      </c>
      <c r="Q599" t="str">
        <f t="shared" si="57"/>
        <v>Below</v>
      </c>
      <c r="R599" t="str">
        <f t="shared" si="58"/>
        <v>Yes</v>
      </c>
      <c r="S599">
        <f t="shared" si="59"/>
        <v>-1629617.9145463975</v>
      </c>
    </row>
    <row r="600" spans="1:19" x14ac:dyDescent="0.3">
      <c r="A600">
        <v>599</v>
      </c>
      <c r="B600">
        <v>0</v>
      </c>
      <c r="C600" t="s">
        <v>16</v>
      </c>
      <c r="D600" t="s">
        <v>17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18</v>
      </c>
      <c r="N600" s="2">
        <f t="shared" si="54"/>
        <v>183771.80952537101</v>
      </c>
      <c r="O600">
        <f t="shared" si="55"/>
        <v>212500</v>
      </c>
      <c r="P600" s="1">
        <f t="shared" si="56"/>
        <v>0.86480851541351056</v>
      </c>
      <c r="Q600" t="str">
        <f t="shared" si="57"/>
        <v>Above</v>
      </c>
      <c r="R600" t="str">
        <f t="shared" si="58"/>
        <v>Yes</v>
      </c>
      <c r="S600">
        <f t="shared" si="59"/>
        <v>-3831570.2858267128</v>
      </c>
    </row>
    <row r="601" spans="1:19" x14ac:dyDescent="0.3">
      <c r="A601">
        <v>600</v>
      </c>
      <c r="B601">
        <v>1</v>
      </c>
      <c r="C601" t="s">
        <v>19</v>
      </c>
      <c r="D601" t="s">
        <v>20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18</v>
      </c>
      <c r="N601" s="2">
        <f t="shared" si="54"/>
        <v>220654.41576131721</v>
      </c>
      <c r="O601">
        <f t="shared" si="55"/>
        <v>306250</v>
      </c>
      <c r="P601" s="1">
        <f t="shared" si="56"/>
        <v>0.7205042147308317</v>
      </c>
      <c r="Q601" t="str">
        <f t="shared" si="57"/>
        <v>Above</v>
      </c>
      <c r="R601" t="str">
        <f t="shared" si="58"/>
        <v>Yes</v>
      </c>
      <c r="S601">
        <f t="shared" si="59"/>
        <v>-14974235.869629677</v>
      </c>
    </row>
    <row r="602" spans="1:19" x14ac:dyDescent="0.3">
      <c r="A602">
        <v>601</v>
      </c>
      <c r="B602">
        <v>3</v>
      </c>
      <c r="C602" t="s">
        <v>19</v>
      </c>
      <c r="D602" t="s">
        <v>20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21</v>
      </c>
      <c r="N602" s="2">
        <f t="shared" si="54"/>
        <v>456612.68056566763</v>
      </c>
      <c r="O602">
        <f t="shared" si="55"/>
        <v>262500</v>
      </c>
      <c r="P602" s="1">
        <f t="shared" si="56"/>
        <v>1.7394768783454004</v>
      </c>
      <c r="Q602" t="str">
        <f t="shared" si="57"/>
        <v>Below</v>
      </c>
      <c r="R602" t="str">
        <f t="shared" si="58"/>
        <v>No</v>
      </c>
      <c r="S602">
        <f t="shared" si="59"/>
        <v>-1258704.3335760236</v>
      </c>
    </row>
    <row r="603" spans="1:19" x14ac:dyDescent="0.3">
      <c r="A603">
        <v>602</v>
      </c>
      <c r="B603">
        <v>0</v>
      </c>
      <c r="C603" t="s">
        <v>16</v>
      </c>
      <c r="D603" t="s">
        <v>20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18</v>
      </c>
      <c r="N603" s="2">
        <f t="shared" si="54"/>
        <v>498978.80556660588</v>
      </c>
      <c r="O603">
        <f t="shared" si="55"/>
        <v>331250</v>
      </c>
      <c r="P603" s="1">
        <f t="shared" si="56"/>
        <v>1.5063511111444705</v>
      </c>
      <c r="Q603" t="str">
        <f t="shared" si="57"/>
        <v>Above</v>
      </c>
      <c r="R603" t="str">
        <f t="shared" si="58"/>
        <v>No</v>
      </c>
      <c r="S603">
        <f t="shared" si="59"/>
        <v>-1375491.3335985411</v>
      </c>
    </row>
    <row r="604" spans="1:19" x14ac:dyDescent="0.3">
      <c r="A604">
        <v>603</v>
      </c>
      <c r="B604">
        <v>5</v>
      </c>
      <c r="C604" t="s">
        <v>16</v>
      </c>
      <c r="D604" t="s">
        <v>20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18</v>
      </c>
      <c r="N604" s="2">
        <f t="shared" si="54"/>
        <v>110108.613356961</v>
      </c>
      <c r="O604">
        <f t="shared" si="55"/>
        <v>231250</v>
      </c>
      <c r="P604" s="1">
        <f t="shared" si="56"/>
        <v>0.47614535505712863</v>
      </c>
      <c r="Q604" t="str">
        <f t="shared" si="57"/>
        <v>Above</v>
      </c>
      <c r="R604" t="str">
        <f t="shared" si="58"/>
        <v>Yes</v>
      </c>
      <c r="S604">
        <f t="shared" si="59"/>
        <v>-16426067.20567064</v>
      </c>
    </row>
    <row r="605" spans="1:19" x14ac:dyDescent="0.3">
      <c r="A605">
        <v>604</v>
      </c>
      <c r="B605">
        <v>4</v>
      </c>
      <c r="C605" t="s">
        <v>19</v>
      </c>
      <c r="D605" t="s">
        <v>20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21</v>
      </c>
      <c r="N605" s="2">
        <f t="shared" si="54"/>
        <v>251074.1597045279</v>
      </c>
      <c r="O605">
        <f t="shared" si="55"/>
        <v>350000</v>
      </c>
      <c r="P605" s="1">
        <f t="shared" si="56"/>
        <v>0.71735474201293692</v>
      </c>
      <c r="Q605" t="str">
        <f t="shared" si="57"/>
        <v>Below</v>
      </c>
      <c r="R605" t="str">
        <f t="shared" si="58"/>
        <v>Yes</v>
      </c>
      <c r="S605">
        <f t="shared" si="59"/>
        <v>-12628899.164543349</v>
      </c>
    </row>
    <row r="606" spans="1:19" x14ac:dyDescent="0.3">
      <c r="A606">
        <v>605</v>
      </c>
      <c r="B606">
        <v>2</v>
      </c>
      <c r="C606" t="s">
        <v>16</v>
      </c>
      <c r="D606" t="s">
        <v>20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18</v>
      </c>
      <c r="N606" s="2">
        <f t="shared" si="54"/>
        <v>197028.7242780964</v>
      </c>
      <c r="O606">
        <f t="shared" si="55"/>
        <v>268750</v>
      </c>
      <c r="P606" s="1">
        <f t="shared" si="56"/>
        <v>0.73313013684873074</v>
      </c>
      <c r="Q606" t="str">
        <f t="shared" si="57"/>
        <v>Below</v>
      </c>
      <c r="R606" t="str">
        <f t="shared" si="58"/>
        <v>Yes</v>
      </c>
      <c r="S606">
        <f t="shared" si="59"/>
        <v>-17100825.678720195</v>
      </c>
    </row>
    <row r="607" spans="1:19" x14ac:dyDescent="0.3">
      <c r="A607">
        <v>606</v>
      </c>
      <c r="B607">
        <v>4</v>
      </c>
      <c r="C607" t="s">
        <v>19</v>
      </c>
      <c r="D607" t="s">
        <v>20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18</v>
      </c>
      <c r="N607" s="2">
        <f t="shared" si="54"/>
        <v>301700.23405083513</v>
      </c>
      <c r="O607">
        <f t="shared" si="55"/>
        <v>443750</v>
      </c>
      <c r="P607" s="1">
        <f t="shared" si="56"/>
        <v>0.67988785138216368</v>
      </c>
      <c r="Q607" t="str">
        <f t="shared" si="57"/>
        <v>Below</v>
      </c>
      <c r="R607" t="str">
        <f t="shared" si="58"/>
        <v>Yes</v>
      </c>
      <c r="S607">
        <f t="shared" si="59"/>
        <v>-26185639.320540298</v>
      </c>
    </row>
    <row r="608" spans="1:19" x14ac:dyDescent="0.3">
      <c r="A608">
        <v>607</v>
      </c>
      <c r="B608">
        <v>4</v>
      </c>
      <c r="C608" t="s">
        <v>16</v>
      </c>
      <c r="D608" t="s">
        <v>20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18</v>
      </c>
      <c r="N608" s="2">
        <f t="shared" si="54"/>
        <v>334439.70998548262</v>
      </c>
      <c r="O608">
        <f t="shared" si="55"/>
        <v>337500</v>
      </c>
      <c r="P608" s="1">
        <f t="shared" si="56"/>
        <v>0.99093247403105966</v>
      </c>
      <c r="Q608" t="str">
        <f t="shared" si="57"/>
        <v>Below</v>
      </c>
      <c r="R608" t="str">
        <f t="shared" si="58"/>
        <v>Yes</v>
      </c>
      <c r="S608">
        <f t="shared" si="59"/>
        <v>-3353106.0793031659</v>
      </c>
    </row>
    <row r="609" spans="1:19" x14ac:dyDescent="0.3">
      <c r="A609">
        <v>608</v>
      </c>
      <c r="B609">
        <v>0</v>
      </c>
      <c r="C609" t="s">
        <v>19</v>
      </c>
      <c r="D609" t="s">
        <v>17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21</v>
      </c>
      <c r="N609" s="2">
        <f t="shared" si="54"/>
        <v>256107.52178535744</v>
      </c>
      <c r="O609">
        <f t="shared" si="55"/>
        <v>375000</v>
      </c>
      <c r="P609" s="1">
        <f t="shared" si="56"/>
        <v>0.68295339142761979</v>
      </c>
      <c r="Q609" t="str">
        <f t="shared" si="57"/>
        <v>Below</v>
      </c>
      <c r="R609" t="str">
        <f t="shared" si="58"/>
        <v>Yes</v>
      </c>
      <c r="S609">
        <f t="shared" si="59"/>
        <v>-5339741.5685457364</v>
      </c>
    </row>
    <row r="610" spans="1:19" x14ac:dyDescent="0.3">
      <c r="A610">
        <v>609</v>
      </c>
      <c r="B610">
        <v>4</v>
      </c>
      <c r="C610" t="s">
        <v>16</v>
      </c>
      <c r="D610" t="s">
        <v>20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18</v>
      </c>
      <c r="N610" s="2">
        <f t="shared" si="54"/>
        <v>588418.40279080882</v>
      </c>
      <c r="O610">
        <f t="shared" si="55"/>
        <v>256250</v>
      </c>
      <c r="P610" s="1">
        <f t="shared" si="56"/>
        <v>2.2962669377202296</v>
      </c>
      <c r="Q610" t="str">
        <f t="shared" si="57"/>
        <v>Below</v>
      </c>
      <c r="R610" t="str">
        <f t="shared" si="58"/>
        <v>No</v>
      </c>
      <c r="S610">
        <f t="shared" si="59"/>
        <v>-1622041.6669794135</v>
      </c>
    </row>
    <row r="611" spans="1:19" x14ac:dyDescent="0.3">
      <c r="A611">
        <v>610</v>
      </c>
      <c r="B611">
        <v>4</v>
      </c>
      <c r="C611" t="s">
        <v>19</v>
      </c>
      <c r="D611" t="s">
        <v>17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18</v>
      </c>
      <c r="N611" s="2">
        <f t="shared" si="54"/>
        <v>197094.41790896017</v>
      </c>
      <c r="O611">
        <f t="shared" si="55"/>
        <v>518750</v>
      </c>
      <c r="P611" s="1">
        <f t="shared" si="56"/>
        <v>0.37994104657148947</v>
      </c>
      <c r="Q611" t="str">
        <f t="shared" si="57"/>
        <v>Above</v>
      </c>
      <c r="R611" t="str">
        <f t="shared" si="58"/>
        <v>Yes</v>
      </c>
      <c r="S611">
        <f t="shared" si="59"/>
        <v>-29402660.298150443</v>
      </c>
    </row>
    <row r="612" spans="1:19" x14ac:dyDescent="0.3">
      <c r="A612">
        <v>611</v>
      </c>
      <c r="B612">
        <v>3</v>
      </c>
      <c r="C612" t="s">
        <v>16</v>
      </c>
      <c r="D612" t="s">
        <v>17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21</v>
      </c>
      <c r="N612" s="2">
        <f t="shared" si="54"/>
        <v>342895.56668218382</v>
      </c>
      <c r="O612">
        <f t="shared" si="55"/>
        <v>506250</v>
      </c>
      <c r="P612" s="1">
        <f t="shared" si="56"/>
        <v>0.67732457616233843</v>
      </c>
      <c r="Q612" t="str">
        <f t="shared" si="57"/>
        <v>Below</v>
      </c>
      <c r="R612" t="str">
        <f t="shared" si="58"/>
        <v>Yes</v>
      </c>
      <c r="S612">
        <f t="shared" si="59"/>
        <v>-17247468.001862053</v>
      </c>
    </row>
    <row r="613" spans="1:19" x14ac:dyDescent="0.3">
      <c r="A613">
        <v>612</v>
      </c>
      <c r="B613">
        <v>1</v>
      </c>
      <c r="C613" t="s">
        <v>19</v>
      </c>
      <c r="D613" t="s">
        <v>17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18</v>
      </c>
      <c r="N613" s="2">
        <f t="shared" si="54"/>
        <v>306625.95215778757</v>
      </c>
      <c r="O613">
        <f t="shared" si="55"/>
        <v>450000</v>
      </c>
      <c r="P613" s="1">
        <f t="shared" si="56"/>
        <v>0.68139100479508352</v>
      </c>
      <c r="Q613" t="str">
        <f t="shared" si="57"/>
        <v>Below</v>
      </c>
      <c r="R613" t="str">
        <f t="shared" si="58"/>
        <v>Yes</v>
      </c>
      <c r="S613">
        <f t="shared" si="59"/>
        <v>-26613159.962508313</v>
      </c>
    </row>
    <row r="614" spans="1:19" x14ac:dyDescent="0.3">
      <c r="A614">
        <v>613</v>
      </c>
      <c r="B614">
        <v>5</v>
      </c>
      <c r="C614" t="s">
        <v>16</v>
      </c>
      <c r="D614" t="s">
        <v>17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21</v>
      </c>
      <c r="N614" s="2">
        <f t="shared" si="54"/>
        <v>460842.12005873589</v>
      </c>
      <c r="O614">
        <f t="shared" si="55"/>
        <v>450000</v>
      </c>
      <c r="P614" s="1">
        <f t="shared" si="56"/>
        <v>1.0240936001305243</v>
      </c>
      <c r="Q614" t="str">
        <f t="shared" si="57"/>
        <v>Below</v>
      </c>
      <c r="R614" t="str">
        <f t="shared" si="58"/>
        <v>No</v>
      </c>
      <c r="S614">
        <f t="shared" si="59"/>
        <v>-4620421.7628193237</v>
      </c>
    </row>
    <row r="615" spans="1:19" x14ac:dyDescent="0.3">
      <c r="A615">
        <v>614</v>
      </c>
      <c r="B615">
        <v>2</v>
      </c>
      <c r="C615" t="s">
        <v>16</v>
      </c>
      <c r="D615" t="s">
        <v>20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18</v>
      </c>
      <c r="N615" s="2">
        <f t="shared" si="54"/>
        <v>213304.0669986149</v>
      </c>
      <c r="O615">
        <f t="shared" si="55"/>
        <v>218750</v>
      </c>
      <c r="P615" s="1">
        <f t="shared" si="56"/>
        <v>0.97510430627938238</v>
      </c>
      <c r="Q615" t="str">
        <f t="shared" si="57"/>
        <v>Below</v>
      </c>
      <c r="R615" t="str">
        <f t="shared" si="58"/>
        <v>Yes</v>
      </c>
      <c r="S615">
        <f t="shared" si="59"/>
        <v>-2138595.2159335157</v>
      </c>
    </row>
    <row r="616" spans="1:19" x14ac:dyDescent="0.3">
      <c r="A616">
        <v>615</v>
      </c>
      <c r="B616">
        <v>1</v>
      </c>
      <c r="C616" t="s">
        <v>16</v>
      </c>
      <c r="D616" t="s">
        <v>17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18</v>
      </c>
      <c r="N616" s="2">
        <f t="shared" si="54"/>
        <v>256116.73258010033</v>
      </c>
      <c r="O616">
        <f t="shared" si="55"/>
        <v>387500</v>
      </c>
      <c r="P616" s="1">
        <f t="shared" si="56"/>
        <v>0.66094640665832338</v>
      </c>
      <c r="Q616" t="str">
        <f t="shared" si="57"/>
        <v>Above</v>
      </c>
      <c r="R616" t="str">
        <f t="shared" si="58"/>
        <v>Yes</v>
      </c>
      <c r="S616">
        <f t="shared" si="59"/>
        <v>-17380809.491534449</v>
      </c>
    </row>
    <row r="617" spans="1:19" x14ac:dyDescent="0.3">
      <c r="A617">
        <v>616</v>
      </c>
      <c r="B617">
        <v>3</v>
      </c>
      <c r="C617" t="s">
        <v>19</v>
      </c>
      <c r="D617" t="s">
        <v>17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21</v>
      </c>
      <c r="N617" s="2">
        <f t="shared" si="54"/>
        <v>248204.74073647615</v>
      </c>
      <c r="O617">
        <f t="shared" si="55"/>
        <v>325000</v>
      </c>
      <c r="P617" s="1">
        <f t="shared" si="56"/>
        <v>0.76370689457377272</v>
      </c>
      <c r="Q617" t="str">
        <f t="shared" si="57"/>
        <v>Below</v>
      </c>
      <c r="R617" t="str">
        <f t="shared" si="58"/>
        <v>Yes</v>
      </c>
      <c r="S617">
        <f t="shared" si="59"/>
        <v>-12484568.888377137</v>
      </c>
    </row>
    <row r="618" spans="1:19" x14ac:dyDescent="0.3">
      <c r="A618">
        <v>617</v>
      </c>
      <c r="B618">
        <v>0</v>
      </c>
      <c r="C618" t="s">
        <v>19</v>
      </c>
      <c r="D618" t="s">
        <v>17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18</v>
      </c>
      <c r="N618" s="2">
        <f t="shared" si="54"/>
        <v>682565.3472373382</v>
      </c>
      <c r="O618">
        <f t="shared" si="55"/>
        <v>281250</v>
      </c>
      <c r="P618" s="1">
        <f t="shared" si="56"/>
        <v>2.4268990123994247</v>
      </c>
      <c r="Q618" t="str">
        <f t="shared" si="57"/>
        <v>Above</v>
      </c>
      <c r="R618" t="str">
        <f t="shared" si="58"/>
        <v>No</v>
      </c>
      <c r="S618">
        <f t="shared" si="59"/>
        <v>-1881568.3336961176</v>
      </c>
    </row>
    <row r="619" spans="1:19" x14ac:dyDescent="0.3">
      <c r="A619">
        <v>618</v>
      </c>
      <c r="B619">
        <v>5</v>
      </c>
      <c r="C619" t="s">
        <v>19</v>
      </c>
      <c r="D619" t="s">
        <v>17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21</v>
      </c>
      <c r="N619" s="2">
        <f t="shared" si="54"/>
        <v>198326.29035689821</v>
      </c>
      <c r="O619">
        <f t="shared" si="55"/>
        <v>337500</v>
      </c>
      <c r="P619" s="1">
        <f t="shared" si="56"/>
        <v>0.587633452909328</v>
      </c>
      <c r="Q619" t="str">
        <f t="shared" si="57"/>
        <v>Below</v>
      </c>
      <c r="R619" t="str">
        <f t="shared" si="58"/>
        <v>Yes</v>
      </c>
      <c r="S619">
        <f t="shared" si="59"/>
        <v>-13458985.811393345</v>
      </c>
    </row>
    <row r="620" spans="1:19" x14ac:dyDescent="0.3">
      <c r="A620">
        <v>619</v>
      </c>
      <c r="B620">
        <v>3</v>
      </c>
      <c r="C620" t="s">
        <v>19</v>
      </c>
      <c r="D620" t="s">
        <v>20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18</v>
      </c>
      <c r="N620" s="2">
        <f t="shared" si="54"/>
        <v>134896.32826862339</v>
      </c>
      <c r="O620">
        <f t="shared" si="55"/>
        <v>125000</v>
      </c>
      <c r="P620" s="1">
        <f t="shared" si="56"/>
        <v>1.0791706261489871</v>
      </c>
      <c r="Q620" t="str">
        <f t="shared" si="57"/>
        <v>Above</v>
      </c>
      <c r="R620" t="str">
        <f t="shared" si="58"/>
        <v>No</v>
      </c>
      <c r="S620">
        <f t="shared" si="59"/>
        <v>-2812535.6353408843</v>
      </c>
    </row>
    <row r="621" spans="1:19" x14ac:dyDescent="0.3">
      <c r="A621">
        <v>620</v>
      </c>
      <c r="B621">
        <v>3</v>
      </c>
      <c r="C621" t="s">
        <v>16</v>
      </c>
      <c r="D621" t="s">
        <v>17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18</v>
      </c>
      <c r="N621" s="2">
        <f t="shared" si="54"/>
        <v>412822.17221376224</v>
      </c>
      <c r="O621">
        <f t="shared" si="55"/>
        <v>556250</v>
      </c>
      <c r="P621" s="1">
        <f t="shared" si="56"/>
        <v>0.74215221971013434</v>
      </c>
      <c r="Q621" t="str">
        <f t="shared" si="57"/>
        <v>Below</v>
      </c>
      <c r="R621" t="str">
        <f t="shared" si="58"/>
        <v>Yes</v>
      </c>
      <c r="S621">
        <f t="shared" si="59"/>
        <v>-14230928.532521177</v>
      </c>
    </row>
    <row r="622" spans="1:19" x14ac:dyDescent="0.3">
      <c r="A622">
        <v>621</v>
      </c>
      <c r="B622">
        <v>2</v>
      </c>
      <c r="C622" t="s">
        <v>16</v>
      </c>
      <c r="D622" t="s">
        <v>17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18</v>
      </c>
      <c r="N622" s="2">
        <f t="shared" si="54"/>
        <v>279138.65557843435</v>
      </c>
      <c r="O622">
        <f t="shared" si="55"/>
        <v>312500</v>
      </c>
      <c r="P622" s="1">
        <f t="shared" si="56"/>
        <v>0.89324369785098989</v>
      </c>
      <c r="Q622" t="str">
        <f t="shared" si="57"/>
        <v>Below</v>
      </c>
      <c r="R622" t="str">
        <f t="shared" si="58"/>
        <v>Yes</v>
      </c>
      <c r="S622">
        <f t="shared" si="59"/>
        <v>-2798655.4677648488</v>
      </c>
    </row>
    <row r="623" spans="1:19" x14ac:dyDescent="0.3">
      <c r="A623">
        <v>622</v>
      </c>
      <c r="B623">
        <v>2</v>
      </c>
      <c r="C623" t="s">
        <v>16</v>
      </c>
      <c r="D623" t="s">
        <v>17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18</v>
      </c>
      <c r="N623" s="2">
        <f t="shared" si="54"/>
        <v>344083.38804750319</v>
      </c>
      <c r="O623">
        <f t="shared" si="55"/>
        <v>306250</v>
      </c>
      <c r="P623" s="1">
        <f t="shared" si="56"/>
        <v>1.1235375936245002</v>
      </c>
      <c r="Q623" t="str">
        <f t="shared" si="57"/>
        <v>Above</v>
      </c>
      <c r="R623" t="str">
        <f t="shared" si="58"/>
        <v>No</v>
      </c>
      <c r="S623">
        <f t="shared" si="59"/>
        <v>-7174003.9394202307</v>
      </c>
    </row>
    <row r="624" spans="1:19" x14ac:dyDescent="0.3">
      <c r="A624">
        <v>623</v>
      </c>
      <c r="B624">
        <v>4</v>
      </c>
      <c r="C624" t="s">
        <v>16</v>
      </c>
      <c r="D624" t="s">
        <v>20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18</v>
      </c>
      <c r="N624" s="2">
        <f t="shared" si="54"/>
        <v>505609.64029301307</v>
      </c>
      <c r="O624">
        <f t="shared" si="55"/>
        <v>331250</v>
      </c>
      <c r="P624" s="1">
        <f t="shared" si="56"/>
        <v>1.5263687254128697</v>
      </c>
      <c r="Q624" t="str">
        <f t="shared" si="57"/>
        <v>Below</v>
      </c>
      <c r="R624" t="str">
        <f t="shared" si="58"/>
        <v>No</v>
      </c>
      <c r="S624">
        <f t="shared" si="59"/>
        <v>-5069262.7340646274</v>
      </c>
    </row>
    <row r="625" spans="1:19" x14ac:dyDescent="0.3">
      <c r="A625">
        <v>624</v>
      </c>
      <c r="B625">
        <v>3</v>
      </c>
      <c r="C625" t="s">
        <v>19</v>
      </c>
      <c r="D625" t="s">
        <v>20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18</v>
      </c>
      <c r="N625" s="2">
        <f t="shared" si="54"/>
        <v>729447.24146439915</v>
      </c>
      <c r="O625">
        <f t="shared" si="55"/>
        <v>531250</v>
      </c>
      <c r="P625" s="1">
        <f t="shared" si="56"/>
        <v>1.373077160403575</v>
      </c>
      <c r="Q625" t="str">
        <f t="shared" si="57"/>
        <v>Below</v>
      </c>
      <c r="R625" t="str">
        <f t="shared" si="58"/>
        <v>No</v>
      </c>
      <c r="S625">
        <f t="shared" si="59"/>
        <v>-7313467.5902911574</v>
      </c>
    </row>
    <row r="626" spans="1:19" x14ac:dyDescent="0.3">
      <c r="A626">
        <v>625</v>
      </c>
      <c r="B626">
        <v>5</v>
      </c>
      <c r="C626" t="s">
        <v>16</v>
      </c>
      <c r="D626" t="s">
        <v>20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18</v>
      </c>
      <c r="N626" s="2">
        <f t="shared" si="54"/>
        <v>25860.020061500156</v>
      </c>
      <c r="O626">
        <f t="shared" si="55"/>
        <v>43750</v>
      </c>
      <c r="P626" s="1">
        <f t="shared" si="56"/>
        <v>0.59108617283428933</v>
      </c>
      <c r="Q626" t="str">
        <f t="shared" si="57"/>
        <v>Above</v>
      </c>
      <c r="R626" t="str">
        <f t="shared" si="58"/>
        <v>Yes</v>
      </c>
      <c r="S626">
        <f t="shared" si="59"/>
        <v>-2244483.3703320259</v>
      </c>
    </row>
    <row r="627" spans="1:19" x14ac:dyDescent="0.3">
      <c r="A627">
        <v>626</v>
      </c>
      <c r="B627">
        <v>3</v>
      </c>
      <c r="C627" t="s">
        <v>19</v>
      </c>
      <c r="D627" t="s">
        <v>20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18</v>
      </c>
      <c r="N627" s="2">
        <f t="shared" si="54"/>
        <v>497709.4896634348</v>
      </c>
      <c r="O627">
        <f t="shared" si="55"/>
        <v>368750</v>
      </c>
      <c r="P627" s="1">
        <f t="shared" si="56"/>
        <v>1.3497206499347385</v>
      </c>
      <c r="Q627" t="str">
        <f t="shared" si="57"/>
        <v>Above</v>
      </c>
      <c r="R627" t="str">
        <f t="shared" si="58"/>
        <v>No</v>
      </c>
      <c r="S627">
        <f t="shared" si="59"/>
        <v>-4990055.5038448721</v>
      </c>
    </row>
    <row r="628" spans="1:19" x14ac:dyDescent="0.3">
      <c r="A628">
        <v>627</v>
      </c>
      <c r="B628">
        <v>3</v>
      </c>
      <c r="C628" t="s">
        <v>16</v>
      </c>
      <c r="D628" t="s">
        <v>17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18</v>
      </c>
      <c r="N628" s="2">
        <f t="shared" si="54"/>
        <v>350240.01124463929</v>
      </c>
      <c r="O628">
        <f t="shared" si="55"/>
        <v>218750</v>
      </c>
      <c r="P628" s="1">
        <f t="shared" si="56"/>
        <v>1.6010971942612082</v>
      </c>
      <c r="Q628" t="str">
        <f t="shared" si="57"/>
        <v>Above</v>
      </c>
      <c r="R628" t="str">
        <f t="shared" si="58"/>
        <v>No</v>
      </c>
      <c r="S628">
        <f t="shared" si="59"/>
        <v>-3511520.5397426859</v>
      </c>
    </row>
    <row r="629" spans="1:19" x14ac:dyDescent="0.3">
      <c r="A629">
        <v>628</v>
      </c>
      <c r="B629">
        <v>5</v>
      </c>
      <c r="C629" t="s">
        <v>19</v>
      </c>
      <c r="D629" t="s">
        <v>20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18</v>
      </c>
      <c r="N629" s="2">
        <f t="shared" si="54"/>
        <v>221834.04881781619</v>
      </c>
      <c r="O629">
        <f t="shared" si="55"/>
        <v>481250</v>
      </c>
      <c r="P629" s="1">
        <f t="shared" si="56"/>
        <v>0.46095386767338431</v>
      </c>
      <c r="Q629" t="str">
        <f t="shared" si="57"/>
        <v>Below</v>
      </c>
      <c r="R629" t="str">
        <f t="shared" si="58"/>
        <v>Yes</v>
      </c>
      <c r="S629">
        <f t="shared" si="59"/>
        <v>-23692137.373020709</v>
      </c>
    </row>
    <row r="630" spans="1:19" x14ac:dyDescent="0.3">
      <c r="A630">
        <v>629</v>
      </c>
      <c r="B630">
        <v>2</v>
      </c>
      <c r="C630" t="s">
        <v>19</v>
      </c>
      <c r="D630" t="s">
        <v>20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21</v>
      </c>
      <c r="N630" s="2">
        <f t="shared" si="54"/>
        <v>164177.3926795515</v>
      </c>
      <c r="O630">
        <f t="shared" si="55"/>
        <v>281250</v>
      </c>
      <c r="P630" s="1">
        <f t="shared" si="56"/>
        <v>0.58374184063840528</v>
      </c>
      <c r="Q630" t="str">
        <f t="shared" si="57"/>
        <v>Below</v>
      </c>
      <c r="R630" t="str">
        <f t="shared" si="58"/>
        <v>Yes</v>
      </c>
      <c r="S630">
        <f t="shared" si="59"/>
        <v>-11141544.54585542</v>
      </c>
    </row>
    <row r="631" spans="1:19" x14ac:dyDescent="0.3">
      <c r="A631">
        <v>630</v>
      </c>
      <c r="B631">
        <v>0</v>
      </c>
      <c r="C631" t="s">
        <v>16</v>
      </c>
      <c r="D631" t="s">
        <v>17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21</v>
      </c>
      <c r="N631" s="2">
        <f t="shared" si="54"/>
        <v>434014.2735599188</v>
      </c>
      <c r="O631">
        <f t="shared" si="55"/>
        <v>568750</v>
      </c>
      <c r="P631" s="1">
        <f t="shared" si="56"/>
        <v>0.76310201944601108</v>
      </c>
      <c r="Q631" t="str">
        <f t="shared" si="57"/>
        <v>Below</v>
      </c>
      <c r="R631" t="str">
        <f t="shared" si="58"/>
        <v>Yes</v>
      </c>
      <c r="S631">
        <f t="shared" si="59"/>
        <v>-9049027.6963141523</v>
      </c>
    </row>
    <row r="632" spans="1:19" x14ac:dyDescent="0.3">
      <c r="A632">
        <v>631</v>
      </c>
      <c r="B632">
        <v>1</v>
      </c>
      <c r="C632" t="s">
        <v>19</v>
      </c>
      <c r="D632" t="s">
        <v>20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18</v>
      </c>
      <c r="N632" s="2">
        <f t="shared" si="54"/>
        <v>1407496.8194756147</v>
      </c>
      <c r="O632">
        <f t="shared" si="55"/>
        <v>562500</v>
      </c>
      <c r="P632" s="1">
        <f t="shared" si="56"/>
        <v>2.5022165679566482</v>
      </c>
      <c r="Q632" t="str">
        <f t="shared" si="57"/>
        <v>Below</v>
      </c>
      <c r="R632" t="str">
        <f t="shared" si="58"/>
        <v>No</v>
      </c>
      <c r="S632">
        <f t="shared" si="59"/>
        <v>-3879923.6674147546</v>
      </c>
    </row>
    <row r="633" spans="1:19" x14ac:dyDescent="0.3">
      <c r="A633">
        <v>632</v>
      </c>
      <c r="B633">
        <v>2</v>
      </c>
      <c r="C633" t="s">
        <v>19</v>
      </c>
      <c r="D633" t="s">
        <v>17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18</v>
      </c>
      <c r="N633" s="2">
        <f t="shared" si="54"/>
        <v>474582.96963156923</v>
      </c>
      <c r="O633">
        <f t="shared" si="55"/>
        <v>556250</v>
      </c>
      <c r="P633" s="1">
        <f t="shared" si="56"/>
        <v>0.85318286675338284</v>
      </c>
      <c r="Q633" t="str">
        <f t="shared" si="57"/>
        <v>Below</v>
      </c>
      <c r="R633" t="str">
        <f t="shared" si="58"/>
        <v>Yes</v>
      </c>
      <c r="S633">
        <f t="shared" si="59"/>
        <v>-16359965.08463065</v>
      </c>
    </row>
    <row r="634" spans="1:19" x14ac:dyDescent="0.3">
      <c r="A634">
        <v>633</v>
      </c>
      <c r="B634">
        <v>5</v>
      </c>
      <c r="C634" t="s">
        <v>19</v>
      </c>
      <c r="D634" t="s">
        <v>17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21</v>
      </c>
      <c r="N634" s="2">
        <f t="shared" si="54"/>
        <v>197989.90879557055</v>
      </c>
      <c r="O634">
        <f t="shared" si="55"/>
        <v>406250</v>
      </c>
      <c r="P634" s="1">
        <f t="shared" si="56"/>
        <v>0.48735977549678905</v>
      </c>
      <c r="Q634" t="str">
        <f t="shared" si="57"/>
        <v>Below</v>
      </c>
      <c r="R634" t="str">
        <f t="shared" si="58"/>
        <v>Yes</v>
      </c>
      <c r="S634">
        <f t="shared" si="59"/>
        <v>-9958789.0554684661</v>
      </c>
    </row>
    <row r="635" spans="1:19" x14ac:dyDescent="0.3">
      <c r="A635">
        <v>634</v>
      </c>
      <c r="B635">
        <v>4</v>
      </c>
      <c r="C635" t="s">
        <v>19</v>
      </c>
      <c r="D635" t="s">
        <v>20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18</v>
      </c>
      <c r="N635" s="2">
        <f t="shared" si="54"/>
        <v>292551.14566329611</v>
      </c>
      <c r="O635">
        <f t="shared" si="55"/>
        <v>506250</v>
      </c>
      <c r="P635" s="1">
        <f t="shared" si="56"/>
        <v>0.57787880624848609</v>
      </c>
      <c r="Q635" t="str">
        <f t="shared" si="57"/>
        <v>Above</v>
      </c>
      <c r="R635" t="str">
        <f t="shared" si="58"/>
        <v>Yes</v>
      </c>
      <c r="S635">
        <f t="shared" si="59"/>
        <v>-10084909.983676426</v>
      </c>
    </row>
    <row r="636" spans="1:19" x14ac:dyDescent="0.3">
      <c r="A636">
        <v>635</v>
      </c>
      <c r="B636">
        <v>1</v>
      </c>
      <c r="C636" t="s">
        <v>19</v>
      </c>
      <c r="D636" t="s">
        <v>17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21</v>
      </c>
      <c r="N636" s="2">
        <f t="shared" si="54"/>
        <v>350943.81268003723</v>
      </c>
      <c r="O636">
        <f t="shared" si="55"/>
        <v>525000</v>
      </c>
      <c r="P636" s="1">
        <f t="shared" si="56"/>
        <v>0.66846440510483285</v>
      </c>
      <c r="Q636" t="str">
        <f t="shared" si="57"/>
        <v>Below</v>
      </c>
      <c r="R636" t="str">
        <f t="shared" si="58"/>
        <v>Yes</v>
      </c>
      <c r="S636">
        <f t="shared" si="59"/>
        <v>-37481212.034567147</v>
      </c>
    </row>
    <row r="637" spans="1:19" x14ac:dyDescent="0.3">
      <c r="A637">
        <v>636</v>
      </c>
      <c r="B637">
        <v>0</v>
      </c>
      <c r="C637" t="s">
        <v>19</v>
      </c>
      <c r="D637" t="s">
        <v>17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18</v>
      </c>
      <c r="N637" s="2">
        <f t="shared" si="54"/>
        <v>391003.85005398089</v>
      </c>
      <c r="O637">
        <f t="shared" si="55"/>
        <v>331250</v>
      </c>
      <c r="P637" s="1">
        <f t="shared" si="56"/>
        <v>1.1803889812950366</v>
      </c>
      <c r="Q637" t="str">
        <f t="shared" si="57"/>
        <v>Above</v>
      </c>
      <c r="R637" t="str">
        <f t="shared" si="58"/>
        <v>No</v>
      </c>
      <c r="S637">
        <f t="shared" si="59"/>
        <v>-8152277.2038866244</v>
      </c>
    </row>
    <row r="638" spans="1:19" x14ac:dyDescent="0.3">
      <c r="A638">
        <v>637</v>
      </c>
      <c r="B638">
        <v>2</v>
      </c>
      <c r="C638" t="s">
        <v>16</v>
      </c>
      <c r="D638" t="s">
        <v>17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18</v>
      </c>
      <c r="N638" s="2">
        <f t="shared" si="54"/>
        <v>204893.38606408026</v>
      </c>
      <c r="O638">
        <f t="shared" si="55"/>
        <v>256250</v>
      </c>
      <c r="P638" s="1">
        <f t="shared" si="56"/>
        <v>0.79958394561592294</v>
      </c>
      <c r="Q638" t="str">
        <f t="shared" si="57"/>
        <v>Above</v>
      </c>
      <c r="R638" t="str">
        <f t="shared" si="58"/>
        <v>Yes</v>
      </c>
      <c r="S638">
        <f t="shared" si="59"/>
        <v>-13904647.59322756</v>
      </c>
    </row>
    <row r="639" spans="1:19" x14ac:dyDescent="0.3">
      <c r="A639">
        <v>638</v>
      </c>
      <c r="B639">
        <v>3</v>
      </c>
      <c r="C639" t="s">
        <v>19</v>
      </c>
      <c r="D639" t="s">
        <v>17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18</v>
      </c>
      <c r="N639" s="2">
        <f t="shared" si="54"/>
        <v>721547.09083482076</v>
      </c>
      <c r="O639">
        <f t="shared" si="55"/>
        <v>431250</v>
      </c>
      <c r="P639" s="1">
        <f t="shared" si="56"/>
        <v>1.6731526743995844</v>
      </c>
      <c r="Q639" t="str">
        <f t="shared" si="57"/>
        <v>Below</v>
      </c>
      <c r="R639" t="str">
        <f t="shared" si="58"/>
        <v>No</v>
      </c>
      <c r="S639">
        <f t="shared" si="59"/>
        <v>-7234260.360071402</v>
      </c>
    </row>
    <row r="640" spans="1:19" x14ac:dyDescent="0.3">
      <c r="A640">
        <v>639</v>
      </c>
      <c r="B640">
        <v>1</v>
      </c>
      <c r="C640" t="s">
        <v>16</v>
      </c>
      <c r="D640" t="s">
        <v>20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18</v>
      </c>
      <c r="N640" s="2">
        <f t="shared" si="54"/>
        <v>256116.73258010033</v>
      </c>
      <c r="O640">
        <f t="shared" si="55"/>
        <v>325000</v>
      </c>
      <c r="P640" s="1">
        <f t="shared" si="56"/>
        <v>0.78805148486184717</v>
      </c>
      <c r="Q640" t="str">
        <f t="shared" si="57"/>
        <v>Above</v>
      </c>
      <c r="R640" t="str">
        <f t="shared" si="58"/>
        <v>Yes</v>
      </c>
      <c r="S640">
        <f t="shared" si="59"/>
        <v>-17380809.491534449</v>
      </c>
    </row>
    <row r="641" spans="1:19" x14ac:dyDescent="0.3">
      <c r="A641">
        <v>640</v>
      </c>
      <c r="B641">
        <v>5</v>
      </c>
      <c r="C641" t="s">
        <v>19</v>
      </c>
      <c r="D641" t="s">
        <v>20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18</v>
      </c>
      <c r="N641" s="2">
        <f t="shared" si="54"/>
        <v>91125.784978619587</v>
      </c>
      <c r="O641">
        <f t="shared" si="55"/>
        <v>125000</v>
      </c>
      <c r="P641" s="1">
        <f t="shared" si="56"/>
        <v>0.72900627982895672</v>
      </c>
      <c r="Q641" t="str">
        <f t="shared" si="57"/>
        <v>Above</v>
      </c>
      <c r="R641" t="str">
        <f t="shared" si="58"/>
        <v>Yes</v>
      </c>
      <c r="S641">
        <f t="shared" si="59"/>
        <v>-7909131.8764080908</v>
      </c>
    </row>
    <row r="642" spans="1:19" x14ac:dyDescent="0.3">
      <c r="A642">
        <v>641</v>
      </c>
      <c r="B642">
        <v>3</v>
      </c>
      <c r="C642" t="s">
        <v>16</v>
      </c>
      <c r="D642" t="s">
        <v>17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18</v>
      </c>
      <c r="N642" s="2">
        <f t="shared" si="54"/>
        <v>195993.33177539057</v>
      </c>
      <c r="O642">
        <f t="shared" si="55"/>
        <v>287500</v>
      </c>
      <c r="P642" s="1">
        <f t="shared" si="56"/>
        <v>0.68171593661005414</v>
      </c>
      <c r="Q642" t="str">
        <f t="shared" si="57"/>
        <v>Above</v>
      </c>
      <c r="R642" t="str">
        <f t="shared" si="58"/>
        <v>Yes</v>
      </c>
      <c r="S642">
        <f t="shared" si="59"/>
        <v>-29238399.626093738</v>
      </c>
    </row>
    <row r="643" spans="1:19" x14ac:dyDescent="0.3">
      <c r="A643">
        <v>642</v>
      </c>
      <c r="B643">
        <v>0</v>
      </c>
      <c r="C643" t="s">
        <v>16</v>
      </c>
      <c r="D643" t="s">
        <v>20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18</v>
      </c>
      <c r="N643" s="2">
        <f t="shared" ref="N643:N706" si="60">PMT(1%,G643*12,-F643)</f>
        <v>235918.75033005848</v>
      </c>
      <c r="O643">
        <f t="shared" ref="O643:O706" si="61">(E643*0.75)/12</f>
        <v>443750</v>
      </c>
      <c r="P643" s="1">
        <f t="shared" ref="P643:P706" si="62">N643/O643</f>
        <v>0.53164788806773744</v>
      </c>
      <c r="Q643" t="str">
        <f t="shared" ref="Q643:Q706" si="63">IF(H643&gt;700,"Above","Below")</f>
        <v>Above</v>
      </c>
      <c r="R643" t="str">
        <f t="shared" ref="R643:R706" si="64">IF(O643&gt;=N643,"Yes","No")</f>
        <v>Yes</v>
      </c>
      <c r="S643">
        <f t="shared" ref="S643:S706" si="65">CUMIPMT(1%,G643*12,F643,1,G643*12,0)</f>
        <v>-25196400.063371226</v>
      </c>
    </row>
    <row r="644" spans="1:19" x14ac:dyDescent="0.3">
      <c r="A644">
        <v>643</v>
      </c>
      <c r="B644">
        <v>0</v>
      </c>
      <c r="C644" t="s">
        <v>19</v>
      </c>
      <c r="D644" t="s">
        <v>17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18</v>
      </c>
      <c r="N644" s="2">
        <f t="shared" si="60"/>
        <v>288376.6062892006</v>
      </c>
      <c r="O644">
        <f t="shared" si="61"/>
        <v>581250</v>
      </c>
      <c r="P644" s="1">
        <f t="shared" si="62"/>
        <v>0.49613179576636662</v>
      </c>
      <c r="Q644" t="str">
        <f t="shared" si="63"/>
        <v>Above</v>
      </c>
      <c r="R644" t="str">
        <f t="shared" si="64"/>
        <v>Yes</v>
      </c>
      <c r="S644">
        <f t="shared" si="65"/>
        <v>-14505192.754704073</v>
      </c>
    </row>
    <row r="645" spans="1:19" x14ac:dyDescent="0.3">
      <c r="A645">
        <v>644</v>
      </c>
      <c r="B645">
        <v>3</v>
      </c>
      <c r="C645" t="s">
        <v>19</v>
      </c>
      <c r="D645" t="s">
        <v>17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18</v>
      </c>
      <c r="N645" s="2">
        <f t="shared" si="60"/>
        <v>213610.70991250433</v>
      </c>
      <c r="O645">
        <f t="shared" si="61"/>
        <v>337500</v>
      </c>
      <c r="P645" s="1">
        <f t="shared" si="62"/>
        <v>0.63292062196297583</v>
      </c>
      <c r="Q645" t="str">
        <f t="shared" si="63"/>
        <v>Above</v>
      </c>
      <c r="R645" t="str">
        <f t="shared" si="64"/>
        <v>Yes</v>
      </c>
      <c r="S645">
        <f t="shared" si="65"/>
        <v>-31866570.379001036</v>
      </c>
    </row>
    <row r="646" spans="1:19" x14ac:dyDescent="0.3">
      <c r="A646">
        <v>645</v>
      </c>
      <c r="B646">
        <v>3</v>
      </c>
      <c r="C646" t="s">
        <v>19</v>
      </c>
      <c r="D646" t="s">
        <v>17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18</v>
      </c>
      <c r="N646" s="2">
        <f t="shared" si="60"/>
        <v>400124.51389774994</v>
      </c>
      <c r="O646">
        <f t="shared" si="61"/>
        <v>256250</v>
      </c>
      <c r="P646" s="1">
        <f t="shared" si="62"/>
        <v>1.5614615176497559</v>
      </c>
      <c r="Q646" t="str">
        <f t="shared" si="63"/>
        <v>Above</v>
      </c>
      <c r="R646" t="str">
        <f t="shared" si="64"/>
        <v>No</v>
      </c>
      <c r="S646">
        <f t="shared" si="65"/>
        <v>-1102988.3335459977</v>
      </c>
    </row>
    <row r="647" spans="1:19" x14ac:dyDescent="0.3">
      <c r="A647">
        <v>646</v>
      </c>
      <c r="B647">
        <v>4</v>
      </c>
      <c r="C647" t="s">
        <v>19</v>
      </c>
      <c r="D647" t="s">
        <v>17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21</v>
      </c>
      <c r="N647" s="2">
        <f t="shared" si="60"/>
        <v>185282.39225342087</v>
      </c>
      <c r="O647">
        <f t="shared" si="61"/>
        <v>306250</v>
      </c>
      <c r="P647" s="1">
        <f t="shared" si="62"/>
        <v>0.6050037298070885</v>
      </c>
      <c r="Q647" t="str">
        <f t="shared" si="63"/>
        <v>Below</v>
      </c>
      <c r="R647" t="str">
        <f t="shared" si="64"/>
        <v>Yes</v>
      </c>
      <c r="S647">
        <f t="shared" si="65"/>
        <v>-6387109.6563284025</v>
      </c>
    </row>
    <row r="648" spans="1:19" x14ac:dyDescent="0.3">
      <c r="A648">
        <v>647</v>
      </c>
      <c r="B648">
        <v>5</v>
      </c>
      <c r="C648" t="s">
        <v>16</v>
      </c>
      <c r="D648" t="s">
        <v>20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18</v>
      </c>
      <c r="N648" s="2">
        <f t="shared" si="60"/>
        <v>233430.26031675731</v>
      </c>
      <c r="O648">
        <f t="shared" si="61"/>
        <v>337500</v>
      </c>
      <c r="P648" s="1">
        <f t="shared" si="62"/>
        <v>0.69164521575335502</v>
      </c>
      <c r="Q648" t="str">
        <f t="shared" si="63"/>
        <v>Above</v>
      </c>
      <c r="R648" t="str">
        <f t="shared" si="64"/>
        <v>Yes</v>
      </c>
      <c r="S648">
        <f t="shared" si="65"/>
        <v>-34823262.476021752</v>
      </c>
    </row>
    <row r="649" spans="1:19" x14ac:dyDescent="0.3">
      <c r="A649">
        <v>648</v>
      </c>
      <c r="B649">
        <v>0</v>
      </c>
      <c r="C649" t="s">
        <v>16</v>
      </c>
      <c r="D649" t="s">
        <v>17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18</v>
      </c>
      <c r="N649" s="2">
        <f t="shared" si="60"/>
        <v>126088.23757789555</v>
      </c>
      <c r="O649">
        <f t="shared" si="61"/>
        <v>187500</v>
      </c>
      <c r="P649" s="1">
        <f t="shared" si="62"/>
        <v>0.67247060041544293</v>
      </c>
      <c r="Q649" t="str">
        <f t="shared" si="63"/>
        <v>Below</v>
      </c>
      <c r="R649" t="str">
        <f t="shared" si="64"/>
        <v>Yes</v>
      </c>
      <c r="S649">
        <f t="shared" si="65"/>
        <v>-8556706.2112169601</v>
      </c>
    </row>
    <row r="650" spans="1:19" x14ac:dyDescent="0.3">
      <c r="A650">
        <v>649</v>
      </c>
      <c r="B650">
        <v>0</v>
      </c>
      <c r="C650" t="s">
        <v>19</v>
      </c>
      <c r="D650" t="s">
        <v>20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18</v>
      </c>
      <c r="N650" s="2">
        <f t="shared" si="60"/>
        <v>234040.9165306369</v>
      </c>
      <c r="O650">
        <f t="shared" si="61"/>
        <v>425000</v>
      </c>
      <c r="P650" s="1">
        <f t="shared" si="62"/>
        <v>0.5506845094838515</v>
      </c>
      <c r="Q650" t="str">
        <f t="shared" si="63"/>
        <v>Above</v>
      </c>
      <c r="R650" t="str">
        <f t="shared" si="64"/>
        <v>Yes</v>
      </c>
      <c r="S650">
        <f t="shared" si="65"/>
        <v>-8067927.9869411457</v>
      </c>
    </row>
    <row r="651" spans="1:19" x14ac:dyDescent="0.3">
      <c r="A651">
        <v>650</v>
      </c>
      <c r="B651">
        <v>4</v>
      </c>
      <c r="C651" t="s">
        <v>16</v>
      </c>
      <c r="D651" t="s">
        <v>20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21</v>
      </c>
      <c r="N651" s="2">
        <f t="shared" si="60"/>
        <v>183878.67980109766</v>
      </c>
      <c r="O651">
        <f t="shared" si="61"/>
        <v>318750</v>
      </c>
      <c r="P651" s="1">
        <f t="shared" si="62"/>
        <v>0.5768742895720711</v>
      </c>
      <c r="Q651" t="str">
        <f t="shared" si="63"/>
        <v>Below</v>
      </c>
      <c r="R651" t="str">
        <f t="shared" si="64"/>
        <v>Yes</v>
      </c>
      <c r="S651">
        <f t="shared" si="65"/>
        <v>-12478529.891358064</v>
      </c>
    </row>
    <row r="652" spans="1:19" x14ac:dyDescent="0.3">
      <c r="A652">
        <v>651</v>
      </c>
      <c r="B652">
        <v>0</v>
      </c>
      <c r="C652" t="s">
        <v>16</v>
      </c>
      <c r="D652" t="s">
        <v>20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18</v>
      </c>
      <c r="N652" s="2">
        <f t="shared" si="60"/>
        <v>467715.29179243481</v>
      </c>
      <c r="O652">
        <f t="shared" si="61"/>
        <v>612500</v>
      </c>
      <c r="P652" s="1">
        <f t="shared" si="62"/>
        <v>0.7636168029264242</v>
      </c>
      <c r="Q652" t="str">
        <f t="shared" si="63"/>
        <v>Above</v>
      </c>
      <c r="R652" t="str">
        <f t="shared" si="64"/>
        <v>Yes</v>
      </c>
      <c r="S652">
        <f t="shared" si="65"/>
        <v>-23525835.015092175</v>
      </c>
    </row>
    <row r="653" spans="1:19" x14ac:dyDescent="0.3">
      <c r="A653">
        <v>652</v>
      </c>
      <c r="B653">
        <v>1</v>
      </c>
      <c r="C653" t="s">
        <v>16</v>
      </c>
      <c r="D653" t="s">
        <v>20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21</v>
      </c>
      <c r="N653" s="2">
        <f t="shared" si="60"/>
        <v>80155.789261066078</v>
      </c>
      <c r="O653">
        <f t="shared" si="61"/>
        <v>100000</v>
      </c>
      <c r="P653" s="1">
        <f t="shared" si="62"/>
        <v>0.80155789261066079</v>
      </c>
      <c r="Q653" t="str">
        <f t="shared" si="63"/>
        <v>Below</v>
      </c>
      <c r="R653" t="str">
        <f t="shared" si="64"/>
        <v>Yes</v>
      </c>
      <c r="S653">
        <f t="shared" si="65"/>
        <v>-1671216.8267967575</v>
      </c>
    </row>
    <row r="654" spans="1:19" x14ac:dyDescent="0.3">
      <c r="A654">
        <v>653</v>
      </c>
      <c r="B654">
        <v>4</v>
      </c>
      <c r="C654" t="s">
        <v>16</v>
      </c>
      <c r="D654" t="s">
        <v>17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18</v>
      </c>
      <c r="N654" s="2">
        <f t="shared" si="60"/>
        <v>766314.611069098</v>
      </c>
      <c r="O654">
        <f t="shared" si="61"/>
        <v>500000</v>
      </c>
      <c r="P654" s="1">
        <f t="shared" si="62"/>
        <v>1.5326292221381961</v>
      </c>
      <c r="Q654" t="str">
        <f t="shared" si="63"/>
        <v>Below</v>
      </c>
      <c r="R654" t="str">
        <f t="shared" si="64"/>
        <v>No</v>
      </c>
      <c r="S654">
        <f t="shared" si="65"/>
        <v>-7683101.3313167021</v>
      </c>
    </row>
    <row r="655" spans="1:19" x14ac:dyDescent="0.3">
      <c r="A655">
        <v>654</v>
      </c>
      <c r="B655">
        <v>5</v>
      </c>
      <c r="C655" t="s">
        <v>16</v>
      </c>
      <c r="D655" t="s">
        <v>17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18</v>
      </c>
      <c r="N655" s="2">
        <f t="shared" si="60"/>
        <v>82505.77829145288</v>
      </c>
      <c r="O655">
        <f t="shared" si="61"/>
        <v>181250</v>
      </c>
      <c r="P655" s="1">
        <f t="shared" si="62"/>
        <v>0.45520429402180901</v>
      </c>
      <c r="Q655" t="str">
        <f t="shared" si="63"/>
        <v>Above</v>
      </c>
      <c r="R655" t="str">
        <f t="shared" si="64"/>
        <v>Yes</v>
      </c>
      <c r="S655">
        <f t="shared" si="65"/>
        <v>-7160970.7529640822</v>
      </c>
    </row>
    <row r="656" spans="1:19" x14ac:dyDescent="0.3">
      <c r="A656">
        <v>655</v>
      </c>
      <c r="B656">
        <v>4</v>
      </c>
      <c r="C656" t="s">
        <v>16</v>
      </c>
      <c r="D656" t="s">
        <v>17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18</v>
      </c>
      <c r="N656" s="2">
        <f t="shared" si="60"/>
        <v>434716.97365983971</v>
      </c>
      <c r="O656">
        <f t="shared" si="61"/>
        <v>575000</v>
      </c>
      <c r="P656" s="1">
        <f t="shared" si="62"/>
        <v>0.75602951940841689</v>
      </c>
      <c r="Q656" t="str">
        <f t="shared" si="63"/>
        <v>Below</v>
      </c>
      <c r="R656" t="str">
        <f t="shared" si="64"/>
        <v>Yes</v>
      </c>
      <c r="S656">
        <f t="shared" si="65"/>
        <v>-21866036.839180768</v>
      </c>
    </row>
    <row r="657" spans="1:19" x14ac:dyDescent="0.3">
      <c r="A657">
        <v>656</v>
      </c>
      <c r="B657">
        <v>3</v>
      </c>
      <c r="C657" t="s">
        <v>19</v>
      </c>
      <c r="D657" t="s">
        <v>17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21</v>
      </c>
      <c r="N657" s="2">
        <f t="shared" si="60"/>
        <v>251211.62345457292</v>
      </c>
      <c r="O657">
        <f t="shared" si="61"/>
        <v>593750</v>
      </c>
      <c r="P657" s="1">
        <f t="shared" si="62"/>
        <v>0.42309326055507018</v>
      </c>
      <c r="Q657" t="str">
        <f t="shared" si="63"/>
        <v>Below</v>
      </c>
      <c r="R657" t="str">
        <f t="shared" si="64"/>
        <v>Yes</v>
      </c>
      <c r="S657">
        <f t="shared" si="65"/>
        <v>-21803552.740368254</v>
      </c>
    </row>
    <row r="658" spans="1:19" x14ac:dyDescent="0.3">
      <c r="A658">
        <v>657</v>
      </c>
      <c r="B658">
        <v>0</v>
      </c>
      <c r="C658" t="s">
        <v>16</v>
      </c>
      <c r="D658" t="s">
        <v>20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21</v>
      </c>
      <c r="N658" s="2">
        <f t="shared" si="60"/>
        <v>138149.15211877873</v>
      </c>
      <c r="O658">
        <f t="shared" si="61"/>
        <v>231250</v>
      </c>
      <c r="P658" s="1">
        <f t="shared" si="62"/>
        <v>0.59740173889201609</v>
      </c>
      <c r="Q658" t="str">
        <f t="shared" si="63"/>
        <v>Below</v>
      </c>
      <c r="R658" t="str">
        <f t="shared" si="64"/>
        <v>Yes</v>
      </c>
      <c r="S658">
        <f t="shared" si="65"/>
        <v>-4762318.603402758</v>
      </c>
    </row>
    <row r="659" spans="1:19" x14ac:dyDescent="0.3">
      <c r="A659">
        <v>658</v>
      </c>
      <c r="B659">
        <v>5</v>
      </c>
      <c r="C659" t="s">
        <v>16</v>
      </c>
      <c r="D659" t="s">
        <v>20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21</v>
      </c>
      <c r="N659" s="2">
        <f t="shared" si="60"/>
        <v>406644.00405614014</v>
      </c>
      <c r="O659">
        <f t="shared" si="61"/>
        <v>443750</v>
      </c>
      <c r="P659" s="1">
        <f t="shared" si="62"/>
        <v>0.91638085421102</v>
      </c>
      <c r="Q659" t="str">
        <f t="shared" si="63"/>
        <v>Below</v>
      </c>
      <c r="R659" t="str">
        <f t="shared" si="64"/>
        <v>Yes</v>
      </c>
      <c r="S659">
        <f t="shared" si="65"/>
        <v>-8478368.2920420878</v>
      </c>
    </row>
    <row r="660" spans="1:19" x14ac:dyDescent="0.3">
      <c r="A660">
        <v>659</v>
      </c>
      <c r="B660">
        <v>5</v>
      </c>
      <c r="C660" t="s">
        <v>19</v>
      </c>
      <c r="D660" t="s">
        <v>17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21</v>
      </c>
      <c r="N660" s="2">
        <f t="shared" si="60"/>
        <v>216731.59670590606</v>
      </c>
      <c r="O660">
        <f t="shared" si="61"/>
        <v>350000</v>
      </c>
      <c r="P660" s="1">
        <f t="shared" si="62"/>
        <v>0.61923313344544595</v>
      </c>
      <c r="Q660" t="str">
        <f t="shared" si="63"/>
        <v>Below</v>
      </c>
      <c r="R660" t="str">
        <f t="shared" si="64"/>
        <v>Yes</v>
      </c>
      <c r="S660">
        <f t="shared" si="65"/>
        <v>-18810908.246592216</v>
      </c>
    </row>
    <row r="661" spans="1:19" x14ac:dyDescent="0.3">
      <c r="A661">
        <v>660</v>
      </c>
      <c r="B661">
        <v>0</v>
      </c>
      <c r="C661" t="s">
        <v>16</v>
      </c>
      <c r="D661" t="s">
        <v>20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18</v>
      </c>
      <c r="N661" s="2">
        <f t="shared" si="60"/>
        <v>127098.3750028147</v>
      </c>
      <c r="O661">
        <f t="shared" si="61"/>
        <v>75000</v>
      </c>
      <c r="P661" s="1">
        <f t="shared" si="62"/>
        <v>1.6946450000375295</v>
      </c>
      <c r="Q661" t="str">
        <f t="shared" si="63"/>
        <v>Below</v>
      </c>
      <c r="R661" t="str">
        <f t="shared" si="64"/>
        <v>No</v>
      </c>
      <c r="S661">
        <f t="shared" si="65"/>
        <v>-350361.00006755302</v>
      </c>
    </row>
    <row r="662" spans="1:19" x14ac:dyDescent="0.3">
      <c r="A662">
        <v>661</v>
      </c>
      <c r="B662">
        <v>3</v>
      </c>
      <c r="C662" t="s">
        <v>19</v>
      </c>
      <c r="D662" t="s">
        <v>17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18</v>
      </c>
      <c r="N662" s="2">
        <f t="shared" si="60"/>
        <v>109481.07801511463</v>
      </c>
      <c r="O662">
        <f t="shared" si="61"/>
        <v>100000</v>
      </c>
      <c r="P662" s="1">
        <f t="shared" si="62"/>
        <v>1.0948107801511464</v>
      </c>
      <c r="Q662" t="str">
        <f t="shared" si="63"/>
        <v>Above</v>
      </c>
      <c r="R662" t="str">
        <f t="shared" si="64"/>
        <v>No</v>
      </c>
      <c r="S662">
        <f t="shared" si="65"/>
        <v>-2282637.6170882536</v>
      </c>
    </row>
    <row r="663" spans="1:19" x14ac:dyDescent="0.3">
      <c r="A663">
        <v>662</v>
      </c>
      <c r="B663">
        <v>4</v>
      </c>
      <c r="C663" t="s">
        <v>19</v>
      </c>
      <c r="D663" t="s">
        <v>20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18</v>
      </c>
      <c r="N663" s="2">
        <f t="shared" si="60"/>
        <v>52852.134411341278</v>
      </c>
      <c r="O663">
        <f t="shared" si="61"/>
        <v>100000</v>
      </c>
      <c r="P663" s="1">
        <f t="shared" si="62"/>
        <v>0.52852134411341278</v>
      </c>
      <c r="Q663" t="str">
        <f t="shared" si="63"/>
        <v>Below</v>
      </c>
      <c r="R663" t="str">
        <f t="shared" si="64"/>
        <v>Yes</v>
      </c>
      <c r="S663">
        <f t="shared" si="65"/>
        <v>-7884512.2587219067</v>
      </c>
    </row>
    <row r="664" spans="1:19" x14ac:dyDescent="0.3">
      <c r="A664">
        <v>663</v>
      </c>
      <c r="B664">
        <v>2</v>
      </c>
      <c r="C664" t="s">
        <v>19</v>
      </c>
      <c r="D664" t="s">
        <v>17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21</v>
      </c>
      <c r="N664" s="2">
        <f t="shared" si="60"/>
        <v>289811.3157732265</v>
      </c>
      <c r="O664">
        <f t="shared" si="61"/>
        <v>331250</v>
      </c>
      <c r="P664" s="1">
        <f t="shared" si="62"/>
        <v>0.87490208535313663</v>
      </c>
      <c r="Q664" t="str">
        <f t="shared" si="63"/>
        <v>Below</v>
      </c>
      <c r="R664" t="str">
        <f t="shared" si="64"/>
        <v>Yes</v>
      </c>
      <c r="S664">
        <f t="shared" si="65"/>
        <v>-14577357.892787181</v>
      </c>
    </row>
    <row r="665" spans="1:19" x14ac:dyDescent="0.3">
      <c r="A665">
        <v>664</v>
      </c>
      <c r="B665">
        <v>5</v>
      </c>
      <c r="C665" t="s">
        <v>19</v>
      </c>
      <c r="D665" t="s">
        <v>17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21</v>
      </c>
      <c r="N665" s="2">
        <f t="shared" si="60"/>
        <v>219116.14058035237</v>
      </c>
      <c r="O665">
        <f t="shared" si="61"/>
        <v>568750</v>
      </c>
      <c r="P665" s="1">
        <f t="shared" si="62"/>
        <v>0.385259148273147</v>
      </c>
      <c r="Q665" t="str">
        <f t="shared" si="63"/>
        <v>Below</v>
      </c>
      <c r="R665" t="str">
        <f t="shared" si="64"/>
        <v>Yes</v>
      </c>
      <c r="S665">
        <f t="shared" si="65"/>
        <v>-32687873.739284571</v>
      </c>
    </row>
    <row r="666" spans="1:19" x14ac:dyDescent="0.3">
      <c r="A666">
        <v>665</v>
      </c>
      <c r="B666">
        <v>4</v>
      </c>
      <c r="C666" t="s">
        <v>19</v>
      </c>
      <c r="D666" t="s">
        <v>20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21</v>
      </c>
      <c r="N666" s="2">
        <f t="shared" si="60"/>
        <v>502148.31940905581</v>
      </c>
      <c r="O666">
        <f t="shared" si="61"/>
        <v>587500</v>
      </c>
      <c r="P666" s="1">
        <f t="shared" si="62"/>
        <v>0.85472054367498862</v>
      </c>
      <c r="Q666" t="str">
        <f t="shared" si="63"/>
        <v>Below</v>
      </c>
      <c r="R666" t="str">
        <f t="shared" si="64"/>
        <v>Yes</v>
      </c>
      <c r="S666">
        <f t="shared" si="65"/>
        <v>-25257798.329086699</v>
      </c>
    </row>
    <row r="667" spans="1:19" x14ac:dyDescent="0.3">
      <c r="A667">
        <v>666</v>
      </c>
      <c r="B667">
        <v>3</v>
      </c>
      <c r="C667" t="s">
        <v>19</v>
      </c>
      <c r="D667" t="s">
        <v>17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21</v>
      </c>
      <c r="N667" s="2">
        <f t="shared" si="60"/>
        <v>437924.31206045853</v>
      </c>
      <c r="O667">
        <f t="shared" si="61"/>
        <v>368750</v>
      </c>
      <c r="P667" s="1">
        <f t="shared" si="62"/>
        <v>1.1875913547402266</v>
      </c>
      <c r="Q667" t="str">
        <f t="shared" si="63"/>
        <v>Below</v>
      </c>
      <c r="R667" t="str">
        <f t="shared" si="64"/>
        <v>No</v>
      </c>
      <c r="S667">
        <f t="shared" si="65"/>
        <v>-9130550.4683530144</v>
      </c>
    </row>
    <row r="668" spans="1:19" x14ac:dyDescent="0.3">
      <c r="A668">
        <v>667</v>
      </c>
      <c r="B668">
        <v>2</v>
      </c>
      <c r="C668" t="s">
        <v>16</v>
      </c>
      <c r="D668" t="s">
        <v>20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21</v>
      </c>
      <c r="N668" s="2">
        <f t="shared" si="60"/>
        <v>48780.122456879697</v>
      </c>
      <c r="O668">
        <f t="shared" si="61"/>
        <v>68750</v>
      </c>
      <c r="P668" s="1">
        <f t="shared" si="62"/>
        <v>0.70952905391825016</v>
      </c>
      <c r="Q668" t="str">
        <f t="shared" si="63"/>
        <v>Below</v>
      </c>
      <c r="R668" t="str">
        <f t="shared" si="64"/>
        <v>Yes</v>
      </c>
      <c r="S668">
        <f t="shared" si="65"/>
        <v>-2453614.6948255636</v>
      </c>
    </row>
    <row r="669" spans="1:19" x14ac:dyDescent="0.3">
      <c r="A669">
        <v>668</v>
      </c>
      <c r="B669">
        <v>4</v>
      </c>
      <c r="C669" t="s">
        <v>16</v>
      </c>
      <c r="D669" t="s">
        <v>20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18</v>
      </c>
      <c r="N669" s="2">
        <f t="shared" si="60"/>
        <v>141614.39557488181</v>
      </c>
      <c r="O669">
        <f t="shared" si="61"/>
        <v>193750</v>
      </c>
      <c r="P669" s="1">
        <f t="shared" si="62"/>
        <v>0.73091300941874482</v>
      </c>
      <c r="Q669" t="str">
        <f t="shared" si="63"/>
        <v>Above</v>
      </c>
      <c r="R669" t="str">
        <f t="shared" si="64"/>
        <v>Yes</v>
      </c>
      <c r="S669">
        <f t="shared" si="65"/>
        <v>-12291218.456580142</v>
      </c>
    </row>
    <row r="670" spans="1:19" x14ac:dyDescent="0.3">
      <c r="A670">
        <v>669</v>
      </c>
      <c r="B670">
        <v>4</v>
      </c>
      <c r="C670" t="s">
        <v>19</v>
      </c>
      <c r="D670" t="s">
        <v>17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21</v>
      </c>
      <c r="N670" s="2">
        <f t="shared" si="60"/>
        <v>94693.407486986442</v>
      </c>
      <c r="O670">
        <f t="shared" si="61"/>
        <v>137500</v>
      </c>
      <c r="P670" s="1">
        <f t="shared" si="62"/>
        <v>0.68867932717808322</v>
      </c>
      <c r="Q670" t="str">
        <f t="shared" si="63"/>
        <v>Below</v>
      </c>
      <c r="R670" t="str">
        <f t="shared" si="64"/>
        <v>Yes</v>
      </c>
      <c r="S670">
        <f t="shared" si="65"/>
        <v>-14126417.796876749</v>
      </c>
    </row>
    <row r="671" spans="1:19" x14ac:dyDescent="0.3">
      <c r="A671">
        <v>670</v>
      </c>
      <c r="B671">
        <v>1</v>
      </c>
      <c r="C671" t="s">
        <v>16</v>
      </c>
      <c r="D671" t="s">
        <v>17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21</v>
      </c>
      <c r="N671" s="2">
        <f t="shared" si="60"/>
        <v>392958.86930425081</v>
      </c>
      <c r="O671">
        <f t="shared" si="61"/>
        <v>375000</v>
      </c>
      <c r="P671" s="1">
        <f t="shared" si="62"/>
        <v>1.0478903181446688</v>
      </c>
      <c r="Q671" t="str">
        <f t="shared" si="63"/>
        <v>Below</v>
      </c>
      <c r="R671" t="str">
        <f t="shared" si="64"/>
        <v>No</v>
      </c>
      <c r="S671">
        <f t="shared" si="65"/>
        <v>-8193038.5899060555</v>
      </c>
    </row>
    <row r="672" spans="1:19" x14ac:dyDescent="0.3">
      <c r="A672">
        <v>671</v>
      </c>
      <c r="B672">
        <v>1</v>
      </c>
      <c r="C672" t="s">
        <v>16</v>
      </c>
      <c r="D672" t="s">
        <v>20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21</v>
      </c>
      <c r="N672" s="2">
        <f t="shared" si="60"/>
        <v>63389.221420284048</v>
      </c>
      <c r="O672">
        <f t="shared" si="61"/>
        <v>125000</v>
      </c>
      <c r="P672" s="1">
        <f t="shared" si="62"/>
        <v>0.50711377136227243</v>
      </c>
      <c r="Q672" t="str">
        <f t="shared" si="63"/>
        <v>Below</v>
      </c>
      <c r="R672" t="str">
        <f t="shared" si="64"/>
        <v>Yes</v>
      </c>
      <c r="S672">
        <f t="shared" si="65"/>
        <v>-8092071.8267813548</v>
      </c>
    </row>
    <row r="673" spans="1:19" x14ac:dyDescent="0.3">
      <c r="A673">
        <v>672</v>
      </c>
      <c r="B673">
        <v>4</v>
      </c>
      <c r="C673" t="s">
        <v>16</v>
      </c>
      <c r="D673" t="s">
        <v>17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18</v>
      </c>
      <c r="N673" s="2">
        <f t="shared" si="60"/>
        <v>259216.63759366152</v>
      </c>
      <c r="O673">
        <f t="shared" si="61"/>
        <v>450000</v>
      </c>
      <c r="P673" s="1">
        <f t="shared" si="62"/>
        <v>0.5760369724303589</v>
      </c>
      <c r="Q673" t="str">
        <f t="shared" si="63"/>
        <v>Below</v>
      </c>
      <c r="R673" t="str">
        <f t="shared" si="64"/>
        <v>Yes</v>
      </c>
      <c r="S673">
        <f t="shared" si="65"/>
        <v>-33090793.720230892</v>
      </c>
    </row>
    <row r="674" spans="1:19" x14ac:dyDescent="0.3">
      <c r="A674">
        <v>673</v>
      </c>
      <c r="B674">
        <v>1</v>
      </c>
      <c r="C674" t="s">
        <v>19</v>
      </c>
      <c r="D674" t="s">
        <v>20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18</v>
      </c>
      <c r="N674" s="2">
        <f t="shared" si="60"/>
        <v>24954.963687291827</v>
      </c>
      <c r="O674">
        <f t="shared" si="61"/>
        <v>31250</v>
      </c>
      <c r="P674" s="1">
        <f t="shared" si="62"/>
        <v>0.79855883799333849</v>
      </c>
      <c r="Q674" t="str">
        <f t="shared" si="63"/>
        <v>Above</v>
      </c>
      <c r="R674" t="str">
        <f t="shared" si="64"/>
        <v>Yes</v>
      </c>
      <c r="S674">
        <f t="shared" si="65"/>
        <v>-1693514.7709700235</v>
      </c>
    </row>
    <row r="675" spans="1:19" x14ac:dyDescent="0.3">
      <c r="A675">
        <v>674</v>
      </c>
      <c r="B675">
        <v>1</v>
      </c>
      <c r="C675" t="s">
        <v>19</v>
      </c>
      <c r="D675" t="s">
        <v>20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21</v>
      </c>
      <c r="N675" s="2">
        <f t="shared" si="60"/>
        <v>271747.67578751669</v>
      </c>
      <c r="O675">
        <f t="shared" si="61"/>
        <v>362500</v>
      </c>
      <c r="P675" s="1">
        <f t="shared" si="62"/>
        <v>0.74964876079314946</v>
      </c>
      <c r="Q675" t="str">
        <f t="shared" si="63"/>
        <v>Below</v>
      </c>
      <c r="R675" t="str">
        <f t="shared" si="64"/>
        <v>Yes</v>
      </c>
      <c r="S675">
        <f t="shared" si="65"/>
        <v>-5665832.6567012034</v>
      </c>
    </row>
    <row r="676" spans="1:19" x14ac:dyDescent="0.3">
      <c r="A676">
        <v>675</v>
      </c>
      <c r="B676">
        <v>0</v>
      </c>
      <c r="C676" t="s">
        <v>19</v>
      </c>
      <c r="D676" t="s">
        <v>17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21</v>
      </c>
      <c r="N676" s="2">
        <f t="shared" si="60"/>
        <v>5865.0577508097131</v>
      </c>
      <c r="O676">
        <f t="shared" si="61"/>
        <v>12500</v>
      </c>
      <c r="P676" s="1">
        <f t="shared" si="62"/>
        <v>0.46920462006477703</v>
      </c>
      <c r="Q676" t="str">
        <f t="shared" si="63"/>
        <v>Below</v>
      </c>
      <c r="R676" t="str">
        <f t="shared" si="64"/>
        <v>Yes</v>
      </c>
      <c r="S676">
        <f t="shared" si="65"/>
        <v>-122284.15805829928</v>
      </c>
    </row>
    <row r="677" spans="1:19" x14ac:dyDescent="0.3">
      <c r="A677">
        <v>676</v>
      </c>
      <c r="B677">
        <v>4</v>
      </c>
      <c r="C677" t="s">
        <v>19</v>
      </c>
      <c r="D677" t="s">
        <v>20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18</v>
      </c>
      <c r="N677" s="2">
        <f t="shared" si="60"/>
        <v>104603.18268911295</v>
      </c>
      <c r="O677">
        <f t="shared" si="61"/>
        <v>287500</v>
      </c>
      <c r="P677" s="1">
        <f t="shared" si="62"/>
        <v>0.36383715717952331</v>
      </c>
      <c r="Q677" t="str">
        <f t="shared" si="63"/>
        <v>Below</v>
      </c>
      <c r="R677" t="str">
        <f t="shared" si="64"/>
        <v>Yes</v>
      </c>
      <c r="S677">
        <f t="shared" si="65"/>
        <v>-15604763.845387109</v>
      </c>
    </row>
    <row r="678" spans="1:19" x14ac:dyDescent="0.3">
      <c r="A678">
        <v>677</v>
      </c>
      <c r="B678">
        <v>5</v>
      </c>
      <c r="C678" t="s">
        <v>19</v>
      </c>
      <c r="D678" t="s">
        <v>20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18</v>
      </c>
      <c r="N678" s="2">
        <f t="shared" si="60"/>
        <v>157622.97942247713</v>
      </c>
      <c r="O678">
        <f t="shared" si="61"/>
        <v>287500</v>
      </c>
      <c r="P678" s="1">
        <f t="shared" si="62"/>
        <v>0.54825384146948564</v>
      </c>
      <c r="Q678" t="str">
        <f t="shared" si="63"/>
        <v>Above</v>
      </c>
      <c r="R678" t="str">
        <f t="shared" si="64"/>
        <v>Yes</v>
      </c>
      <c r="S678">
        <f t="shared" si="65"/>
        <v>-13680660.54297616</v>
      </c>
    </row>
    <row r="679" spans="1:19" x14ac:dyDescent="0.3">
      <c r="A679">
        <v>678</v>
      </c>
      <c r="B679">
        <v>1</v>
      </c>
      <c r="C679" t="s">
        <v>16</v>
      </c>
      <c r="D679" t="s">
        <v>17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18</v>
      </c>
      <c r="N679" s="2">
        <f t="shared" si="60"/>
        <v>254350.89685457991</v>
      </c>
      <c r="O679">
        <f t="shared" si="61"/>
        <v>406250</v>
      </c>
      <c r="P679" s="1">
        <f t="shared" si="62"/>
        <v>0.62609451533435057</v>
      </c>
      <c r="Q679" t="str">
        <f t="shared" si="63"/>
        <v>Above</v>
      </c>
      <c r="R679" t="str">
        <f t="shared" si="64"/>
        <v>Yes</v>
      </c>
      <c r="S679">
        <f t="shared" si="65"/>
        <v>-37944215.245099179</v>
      </c>
    </row>
    <row r="680" spans="1:19" x14ac:dyDescent="0.3">
      <c r="A680">
        <v>679</v>
      </c>
      <c r="B680">
        <v>4</v>
      </c>
      <c r="C680" t="s">
        <v>19</v>
      </c>
      <c r="D680" t="s">
        <v>20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18</v>
      </c>
      <c r="N680" s="2">
        <f t="shared" si="60"/>
        <v>204417.30143852503</v>
      </c>
      <c r="O680">
        <f t="shared" si="61"/>
        <v>275000</v>
      </c>
      <c r="P680" s="1">
        <f t="shared" si="62"/>
        <v>0.7433356415946365</v>
      </c>
      <c r="Q680" t="str">
        <f t="shared" si="63"/>
        <v>Above</v>
      </c>
      <c r="R680" t="str">
        <f t="shared" si="64"/>
        <v>Yes</v>
      </c>
      <c r="S680">
        <f t="shared" si="65"/>
        <v>-17742106.641672201</v>
      </c>
    </row>
    <row r="681" spans="1:19" x14ac:dyDescent="0.3">
      <c r="A681">
        <v>680</v>
      </c>
      <c r="B681">
        <v>0</v>
      </c>
      <c r="C681" t="s">
        <v>19</v>
      </c>
      <c r="D681" t="s">
        <v>20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18</v>
      </c>
      <c r="N681" s="2">
        <f t="shared" si="60"/>
        <v>51649.541424931449</v>
      </c>
      <c r="O681">
        <f t="shared" si="61"/>
        <v>56250</v>
      </c>
      <c r="P681" s="1">
        <f t="shared" si="62"/>
        <v>0.91821406977655906</v>
      </c>
      <c r="Q681" t="str">
        <f t="shared" si="63"/>
        <v>Below</v>
      </c>
      <c r="R681" t="str">
        <f t="shared" si="64"/>
        <v>Yes</v>
      </c>
      <c r="S681">
        <f t="shared" si="65"/>
        <v>-2597944.9709917735</v>
      </c>
    </row>
    <row r="682" spans="1:19" x14ac:dyDescent="0.3">
      <c r="A682">
        <v>681</v>
      </c>
      <c r="B682">
        <v>0</v>
      </c>
      <c r="C682" t="s">
        <v>19</v>
      </c>
      <c r="D682" t="s">
        <v>20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18</v>
      </c>
      <c r="N682" s="2">
        <f t="shared" si="60"/>
        <v>83764.32830537534</v>
      </c>
      <c r="O682">
        <f t="shared" si="61"/>
        <v>200000</v>
      </c>
      <c r="P682" s="1">
        <f t="shared" si="62"/>
        <v>0.41882164152687668</v>
      </c>
      <c r="Q682" t="str">
        <f t="shared" si="63"/>
        <v>Above</v>
      </c>
      <c r="R682" t="str">
        <f t="shared" si="64"/>
        <v>Yes</v>
      </c>
      <c r="S682">
        <f t="shared" si="65"/>
        <v>-10693094.913961075</v>
      </c>
    </row>
    <row r="683" spans="1:19" x14ac:dyDescent="0.3">
      <c r="A683">
        <v>682</v>
      </c>
      <c r="B683">
        <v>3</v>
      </c>
      <c r="C683" t="s">
        <v>16</v>
      </c>
      <c r="D683" t="s">
        <v>17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21</v>
      </c>
      <c r="N683" s="2">
        <f t="shared" si="60"/>
        <v>17878.125568312538</v>
      </c>
      <c r="O683">
        <f t="shared" si="61"/>
        <v>37500</v>
      </c>
      <c r="P683" s="1">
        <f t="shared" si="62"/>
        <v>0.47675001515500104</v>
      </c>
      <c r="Q683" t="str">
        <f t="shared" si="63"/>
        <v>Below</v>
      </c>
      <c r="R683" t="str">
        <f t="shared" si="64"/>
        <v>Yes</v>
      </c>
      <c r="S683">
        <f t="shared" si="65"/>
        <v>-616300.05455800402</v>
      </c>
    </row>
    <row r="684" spans="1:19" x14ac:dyDescent="0.3">
      <c r="A684">
        <v>683</v>
      </c>
      <c r="B684">
        <v>1</v>
      </c>
      <c r="C684" t="s">
        <v>19</v>
      </c>
      <c r="D684" t="s">
        <v>17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18</v>
      </c>
      <c r="N684" s="2">
        <f t="shared" si="60"/>
        <v>180773.39498726008</v>
      </c>
      <c r="O684">
        <f t="shared" si="61"/>
        <v>325000</v>
      </c>
      <c r="P684" s="1">
        <f t="shared" si="62"/>
        <v>0.55622583073003096</v>
      </c>
      <c r="Q684" t="str">
        <f t="shared" si="63"/>
        <v>Above</v>
      </c>
      <c r="R684" t="str">
        <f t="shared" si="64"/>
        <v>Yes</v>
      </c>
      <c r="S684">
        <f t="shared" si="65"/>
        <v>-9092807.3984712102</v>
      </c>
    </row>
    <row r="685" spans="1:19" x14ac:dyDescent="0.3">
      <c r="A685">
        <v>684</v>
      </c>
      <c r="B685">
        <v>3</v>
      </c>
      <c r="C685" t="s">
        <v>19</v>
      </c>
      <c r="D685" t="s">
        <v>20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21</v>
      </c>
      <c r="N685" s="2">
        <f t="shared" si="60"/>
        <v>187177.28806419161</v>
      </c>
      <c r="O685">
        <f t="shared" si="61"/>
        <v>400000</v>
      </c>
      <c r="P685" s="1">
        <f t="shared" si="62"/>
        <v>0.46794322016047901</v>
      </c>
      <c r="Q685" t="str">
        <f t="shared" si="63"/>
        <v>Below</v>
      </c>
      <c r="R685" t="str">
        <f t="shared" si="64"/>
        <v>Yes</v>
      </c>
      <c r="S685">
        <f t="shared" si="65"/>
        <v>-16245784.394784188</v>
      </c>
    </row>
    <row r="686" spans="1:19" x14ac:dyDescent="0.3">
      <c r="A686">
        <v>685</v>
      </c>
      <c r="B686">
        <v>2</v>
      </c>
      <c r="C686" t="s">
        <v>19</v>
      </c>
      <c r="D686" t="s">
        <v>17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18</v>
      </c>
      <c r="N686" s="2">
        <f t="shared" si="60"/>
        <v>48875.481256747611</v>
      </c>
      <c r="O686">
        <f t="shared" si="61"/>
        <v>62500</v>
      </c>
      <c r="P686" s="1">
        <f t="shared" si="62"/>
        <v>0.78200770010796172</v>
      </c>
      <c r="Q686" t="str">
        <f t="shared" si="63"/>
        <v>Below</v>
      </c>
      <c r="R686" t="str">
        <f t="shared" si="64"/>
        <v>Yes</v>
      </c>
      <c r="S686">
        <f t="shared" si="65"/>
        <v>-1019034.6504858281</v>
      </c>
    </row>
    <row r="687" spans="1:19" x14ac:dyDescent="0.3">
      <c r="A687">
        <v>686</v>
      </c>
      <c r="B687">
        <v>2</v>
      </c>
      <c r="C687" t="s">
        <v>19</v>
      </c>
      <c r="D687" t="s">
        <v>17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18</v>
      </c>
      <c r="N687" s="2">
        <f t="shared" si="60"/>
        <v>182251.56995723917</v>
      </c>
      <c r="O687">
        <f t="shared" si="61"/>
        <v>425000</v>
      </c>
      <c r="P687" s="1">
        <f t="shared" si="62"/>
        <v>0.42882722342879803</v>
      </c>
      <c r="Q687" t="str">
        <f t="shared" si="63"/>
        <v>Above</v>
      </c>
      <c r="R687" t="str">
        <f t="shared" si="64"/>
        <v>Yes</v>
      </c>
      <c r="S687">
        <f t="shared" si="65"/>
        <v>-15818263.752816182</v>
      </c>
    </row>
    <row r="688" spans="1:19" x14ac:dyDescent="0.3">
      <c r="A688">
        <v>687</v>
      </c>
      <c r="B688">
        <v>0</v>
      </c>
      <c r="C688" t="s">
        <v>16</v>
      </c>
      <c r="D688" t="s">
        <v>17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21</v>
      </c>
      <c r="N688" s="2">
        <f t="shared" si="60"/>
        <v>120515.5966581734</v>
      </c>
      <c r="O688">
        <f t="shared" si="61"/>
        <v>187500</v>
      </c>
      <c r="P688" s="1">
        <f t="shared" si="62"/>
        <v>0.64274984884359143</v>
      </c>
      <c r="Q688" t="str">
        <f t="shared" si="63"/>
        <v>Below</v>
      </c>
      <c r="R688" t="str">
        <f t="shared" si="64"/>
        <v>Yes</v>
      </c>
      <c r="S688">
        <f t="shared" si="65"/>
        <v>-6061871.5989808068</v>
      </c>
    </row>
    <row r="689" spans="1:19" x14ac:dyDescent="0.3">
      <c r="A689">
        <v>688</v>
      </c>
      <c r="B689">
        <v>1</v>
      </c>
      <c r="C689" t="s">
        <v>19</v>
      </c>
      <c r="D689" t="s">
        <v>20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18</v>
      </c>
      <c r="N689" s="2">
        <f t="shared" si="60"/>
        <v>600190.90983286058</v>
      </c>
      <c r="O689">
        <f t="shared" si="61"/>
        <v>543750</v>
      </c>
      <c r="P689" s="1">
        <f t="shared" si="62"/>
        <v>1.1037993744052608</v>
      </c>
      <c r="Q689" t="str">
        <f t="shared" si="63"/>
        <v>Above</v>
      </c>
      <c r="R689" t="str">
        <f t="shared" si="64"/>
        <v>No</v>
      </c>
      <c r="S689">
        <f t="shared" si="65"/>
        <v>-12513745.507965956</v>
      </c>
    </row>
    <row r="690" spans="1:19" x14ac:dyDescent="0.3">
      <c r="A690">
        <v>689</v>
      </c>
      <c r="B690">
        <v>4</v>
      </c>
      <c r="C690" t="s">
        <v>16</v>
      </c>
      <c r="D690" t="s">
        <v>20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18</v>
      </c>
      <c r="N690" s="2">
        <f t="shared" si="60"/>
        <v>236577.62994356008</v>
      </c>
      <c r="O690">
        <f t="shared" si="61"/>
        <v>550000</v>
      </c>
      <c r="P690" s="1">
        <f t="shared" si="62"/>
        <v>0.43014114535192743</v>
      </c>
      <c r="Q690" t="str">
        <f t="shared" si="63"/>
        <v>Above</v>
      </c>
      <c r="R690" t="str">
        <f t="shared" si="64"/>
        <v>Yes</v>
      </c>
      <c r="S690">
        <f t="shared" si="65"/>
        <v>-30200768.067808982</v>
      </c>
    </row>
    <row r="691" spans="1:19" x14ac:dyDescent="0.3">
      <c r="A691">
        <v>690</v>
      </c>
      <c r="B691">
        <v>1</v>
      </c>
      <c r="C691" t="s">
        <v>19</v>
      </c>
      <c r="D691" t="s">
        <v>20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21</v>
      </c>
      <c r="N691" s="2">
        <f t="shared" si="60"/>
        <v>541344.93056754407</v>
      </c>
      <c r="O691">
        <f t="shared" si="61"/>
        <v>243750</v>
      </c>
      <c r="P691" s="1">
        <f t="shared" si="62"/>
        <v>2.220902279251463</v>
      </c>
      <c r="Q691" t="str">
        <f t="shared" si="63"/>
        <v>Below</v>
      </c>
      <c r="R691" t="str">
        <f t="shared" si="64"/>
        <v>No</v>
      </c>
      <c r="S691">
        <f t="shared" si="65"/>
        <v>-1492278.3336210586</v>
      </c>
    </row>
    <row r="692" spans="1:19" x14ac:dyDescent="0.3">
      <c r="A692">
        <v>691</v>
      </c>
      <c r="B692">
        <v>5</v>
      </c>
      <c r="C692" t="s">
        <v>16</v>
      </c>
      <c r="D692" t="s">
        <v>17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21</v>
      </c>
      <c r="N692" s="2">
        <f t="shared" si="60"/>
        <v>202415.93056003819</v>
      </c>
      <c r="O692">
        <f t="shared" si="61"/>
        <v>106250</v>
      </c>
      <c r="P692" s="1">
        <f t="shared" si="62"/>
        <v>1.9050911111533007</v>
      </c>
      <c r="Q692" t="str">
        <f t="shared" si="63"/>
        <v>Below</v>
      </c>
      <c r="R692" t="str">
        <f t="shared" si="64"/>
        <v>No</v>
      </c>
      <c r="S692">
        <f t="shared" si="65"/>
        <v>-557982.33344091754</v>
      </c>
    </row>
    <row r="693" spans="1:19" x14ac:dyDescent="0.3">
      <c r="A693">
        <v>692</v>
      </c>
      <c r="B693">
        <v>3</v>
      </c>
      <c r="C693" t="s">
        <v>19</v>
      </c>
      <c r="D693" t="s">
        <v>20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18</v>
      </c>
      <c r="N693" s="2">
        <f t="shared" si="60"/>
        <v>44965.442756207798</v>
      </c>
      <c r="O693">
        <f t="shared" si="61"/>
        <v>56250</v>
      </c>
      <c r="P693" s="1">
        <f t="shared" si="62"/>
        <v>0.7993856489992498</v>
      </c>
      <c r="Q693" t="str">
        <f t="shared" si="63"/>
        <v>Above</v>
      </c>
      <c r="R693" t="str">
        <f t="shared" si="64"/>
        <v>Yes</v>
      </c>
      <c r="S693">
        <f t="shared" si="65"/>
        <v>-937511.87844696129</v>
      </c>
    </row>
    <row r="694" spans="1:19" x14ac:dyDescent="0.3">
      <c r="A694">
        <v>693</v>
      </c>
      <c r="B694">
        <v>1</v>
      </c>
      <c r="C694" t="s">
        <v>19</v>
      </c>
      <c r="D694" t="s">
        <v>17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18</v>
      </c>
      <c r="N694" s="2">
        <f t="shared" si="60"/>
        <v>482889.7548166663</v>
      </c>
      <c r="O694">
        <f t="shared" si="61"/>
        <v>450000</v>
      </c>
      <c r="P694" s="1">
        <f t="shared" si="62"/>
        <v>1.0730883440370362</v>
      </c>
      <c r="Q694" t="str">
        <f t="shared" si="63"/>
        <v>Below</v>
      </c>
      <c r="R694" t="str">
        <f t="shared" si="64"/>
        <v>No</v>
      </c>
      <c r="S694">
        <f t="shared" si="65"/>
        <v>-10068062.346799977</v>
      </c>
    </row>
    <row r="695" spans="1:19" x14ac:dyDescent="0.3">
      <c r="A695">
        <v>694</v>
      </c>
      <c r="B695">
        <v>0</v>
      </c>
      <c r="C695" t="s">
        <v>16</v>
      </c>
      <c r="D695" t="s">
        <v>17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18</v>
      </c>
      <c r="N695" s="2">
        <f t="shared" si="60"/>
        <v>1195666.1944709234</v>
      </c>
      <c r="O695">
        <f t="shared" si="61"/>
        <v>575000</v>
      </c>
      <c r="P695" s="1">
        <f t="shared" si="62"/>
        <v>2.0794194686450842</v>
      </c>
      <c r="Q695" t="str">
        <f t="shared" si="63"/>
        <v>Above</v>
      </c>
      <c r="R695" t="str">
        <f t="shared" si="64"/>
        <v>No</v>
      </c>
      <c r="S695">
        <f t="shared" si="65"/>
        <v>-3295988.6673021615</v>
      </c>
    </row>
    <row r="696" spans="1:19" x14ac:dyDescent="0.3">
      <c r="A696">
        <v>695</v>
      </c>
      <c r="B696">
        <v>3</v>
      </c>
      <c r="C696" t="s">
        <v>19</v>
      </c>
      <c r="D696" t="s">
        <v>17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18</v>
      </c>
      <c r="N696" s="2">
        <f t="shared" si="60"/>
        <v>913225.36113133526</v>
      </c>
      <c r="O696">
        <f t="shared" si="61"/>
        <v>356250</v>
      </c>
      <c r="P696" s="1">
        <f t="shared" si="62"/>
        <v>2.563439610193222</v>
      </c>
      <c r="Q696" t="str">
        <f t="shared" si="63"/>
        <v>Below</v>
      </c>
      <c r="R696" t="str">
        <f t="shared" si="64"/>
        <v>No</v>
      </c>
      <c r="S696">
        <f t="shared" si="65"/>
        <v>-2517408.6671520472</v>
      </c>
    </row>
    <row r="697" spans="1:19" x14ac:dyDescent="0.3">
      <c r="A697">
        <v>696</v>
      </c>
      <c r="B697">
        <v>5</v>
      </c>
      <c r="C697" t="s">
        <v>19</v>
      </c>
      <c r="D697" t="s">
        <v>20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18</v>
      </c>
      <c r="N697" s="2">
        <f t="shared" si="60"/>
        <v>71101.355666204967</v>
      </c>
      <c r="O697">
        <f t="shared" si="61"/>
        <v>68750</v>
      </c>
      <c r="P697" s="1">
        <f t="shared" si="62"/>
        <v>1.0342015369629813</v>
      </c>
      <c r="Q697" t="str">
        <f t="shared" si="63"/>
        <v>Above</v>
      </c>
      <c r="R697" t="str">
        <f t="shared" si="64"/>
        <v>No</v>
      </c>
      <c r="S697">
        <f t="shared" si="65"/>
        <v>-712865.07197783887</v>
      </c>
    </row>
    <row r="698" spans="1:19" x14ac:dyDescent="0.3">
      <c r="A698">
        <v>697</v>
      </c>
      <c r="B698">
        <v>2</v>
      </c>
      <c r="C698" t="s">
        <v>19</v>
      </c>
      <c r="D698" t="s">
        <v>20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18</v>
      </c>
      <c r="N698" s="2">
        <f t="shared" si="60"/>
        <v>57934.437950241081</v>
      </c>
      <c r="O698">
        <f t="shared" si="61"/>
        <v>68750</v>
      </c>
      <c r="P698" s="1">
        <f t="shared" si="62"/>
        <v>0.84268273382168846</v>
      </c>
      <c r="Q698" t="str">
        <f t="shared" si="63"/>
        <v>Above</v>
      </c>
      <c r="R698" t="str">
        <f t="shared" si="64"/>
        <v>Yes</v>
      </c>
      <c r="S698">
        <f t="shared" si="65"/>
        <v>-580853.02161157178</v>
      </c>
    </row>
    <row r="699" spans="1:19" x14ac:dyDescent="0.3">
      <c r="A699">
        <v>698</v>
      </c>
      <c r="B699">
        <v>0</v>
      </c>
      <c r="C699" t="s">
        <v>16</v>
      </c>
      <c r="D699" t="s">
        <v>20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18</v>
      </c>
      <c r="N699" s="2">
        <f t="shared" si="60"/>
        <v>629378.66682307352</v>
      </c>
      <c r="O699">
        <f t="shared" si="61"/>
        <v>375000</v>
      </c>
      <c r="P699" s="1">
        <f t="shared" si="62"/>
        <v>1.6783431115281962</v>
      </c>
      <c r="Q699" t="str">
        <f t="shared" si="63"/>
        <v>Below</v>
      </c>
      <c r="R699" t="str">
        <f t="shared" si="64"/>
        <v>No</v>
      </c>
      <c r="S699">
        <f t="shared" si="65"/>
        <v>-6310176.0075075328</v>
      </c>
    </row>
    <row r="700" spans="1:19" x14ac:dyDescent="0.3">
      <c r="A700">
        <v>699</v>
      </c>
      <c r="B700">
        <v>2</v>
      </c>
      <c r="C700" t="s">
        <v>16</v>
      </c>
      <c r="D700" t="s">
        <v>20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21</v>
      </c>
      <c r="N700" s="2">
        <f t="shared" si="60"/>
        <v>313809.54806733882</v>
      </c>
      <c r="O700">
        <f t="shared" si="61"/>
        <v>506250</v>
      </c>
      <c r="P700" s="1">
        <f t="shared" si="62"/>
        <v>0.61987071223178036</v>
      </c>
      <c r="Q700" t="str">
        <f t="shared" si="63"/>
        <v>Below</v>
      </c>
      <c r="R700" t="str">
        <f t="shared" si="64"/>
        <v>Yes</v>
      </c>
      <c r="S700">
        <f t="shared" si="65"/>
        <v>-46814291.536161318</v>
      </c>
    </row>
    <row r="701" spans="1:19" x14ac:dyDescent="0.3">
      <c r="A701">
        <v>700</v>
      </c>
      <c r="B701">
        <v>2</v>
      </c>
      <c r="C701" t="s">
        <v>19</v>
      </c>
      <c r="D701" t="s">
        <v>20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18</v>
      </c>
      <c r="N701" s="2">
        <f t="shared" si="60"/>
        <v>276372.61952597211</v>
      </c>
      <c r="O701">
        <f t="shared" si="61"/>
        <v>406250</v>
      </c>
      <c r="P701" s="1">
        <f t="shared" si="62"/>
        <v>0.68030183267931599</v>
      </c>
      <c r="Q701" t="str">
        <f t="shared" si="63"/>
        <v>Above</v>
      </c>
      <c r="R701" t="str">
        <f t="shared" si="64"/>
        <v>Yes</v>
      </c>
      <c r="S701">
        <f t="shared" si="65"/>
        <v>-41229428.686233304</v>
      </c>
    </row>
    <row r="702" spans="1:19" x14ac:dyDescent="0.3">
      <c r="A702">
        <v>701</v>
      </c>
      <c r="B702">
        <v>0</v>
      </c>
      <c r="C702" t="s">
        <v>16</v>
      </c>
      <c r="D702" t="s">
        <v>20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18</v>
      </c>
      <c r="N702" s="2">
        <f t="shared" si="60"/>
        <v>210096.79755761428</v>
      </c>
      <c r="O702">
        <f t="shared" si="61"/>
        <v>475000</v>
      </c>
      <c r="P702" s="1">
        <f t="shared" si="62"/>
        <v>0.44230904748971428</v>
      </c>
      <c r="Q702" t="str">
        <f t="shared" si="63"/>
        <v>Above</v>
      </c>
      <c r="R702" t="str">
        <f t="shared" si="64"/>
        <v>Yes</v>
      </c>
      <c r="S702">
        <f t="shared" si="65"/>
        <v>-22438585.131061941</v>
      </c>
    </row>
    <row r="703" spans="1:19" x14ac:dyDescent="0.3">
      <c r="A703">
        <v>702</v>
      </c>
      <c r="B703">
        <v>1</v>
      </c>
      <c r="C703" t="s">
        <v>16</v>
      </c>
      <c r="D703" t="s">
        <v>17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21</v>
      </c>
      <c r="N703" s="2">
        <f t="shared" si="60"/>
        <v>79638.922986119491</v>
      </c>
      <c r="O703">
        <f t="shared" si="61"/>
        <v>137500</v>
      </c>
      <c r="P703" s="1">
        <f t="shared" si="62"/>
        <v>0.57919216717177813</v>
      </c>
      <c r="Q703" t="str">
        <f t="shared" si="63"/>
        <v>Below</v>
      </c>
      <c r="R703" t="str">
        <f t="shared" si="64"/>
        <v>Yes</v>
      </c>
      <c r="S703">
        <f t="shared" si="65"/>
        <v>-2745336.6066674711</v>
      </c>
    </row>
    <row r="704" spans="1:19" x14ac:dyDescent="0.3">
      <c r="A704">
        <v>703</v>
      </c>
      <c r="B704">
        <v>4</v>
      </c>
      <c r="C704" t="s">
        <v>16</v>
      </c>
      <c r="D704" t="s">
        <v>20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18</v>
      </c>
      <c r="N704" s="2">
        <f t="shared" si="60"/>
        <v>467249.60081450711</v>
      </c>
      <c r="O704">
        <f t="shared" si="61"/>
        <v>393750</v>
      </c>
      <c r="P704" s="1">
        <f t="shared" si="62"/>
        <v>1.1866656528622403</v>
      </c>
      <c r="Q704" t="str">
        <f t="shared" si="63"/>
        <v>Above</v>
      </c>
      <c r="R704" t="str">
        <f t="shared" si="64"/>
        <v>No</v>
      </c>
      <c r="S704">
        <f t="shared" si="65"/>
        <v>-9741971.2586445138</v>
      </c>
    </row>
    <row r="705" spans="1:19" x14ac:dyDescent="0.3">
      <c r="A705">
        <v>704</v>
      </c>
      <c r="B705">
        <v>4</v>
      </c>
      <c r="C705" t="s">
        <v>19</v>
      </c>
      <c r="D705" t="s">
        <v>20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21</v>
      </c>
      <c r="N705" s="2">
        <f t="shared" si="60"/>
        <v>207520.22434695307</v>
      </c>
      <c r="O705">
        <f t="shared" si="61"/>
        <v>418750</v>
      </c>
      <c r="P705" s="1">
        <f t="shared" si="62"/>
        <v>0.49557068500764911</v>
      </c>
      <c r="Q705" t="str">
        <f t="shared" si="63"/>
        <v>Below</v>
      </c>
      <c r="R705" t="str">
        <f t="shared" si="64"/>
        <v>Yes</v>
      </c>
      <c r="S705">
        <f t="shared" si="65"/>
        <v>-14082912.305961242</v>
      </c>
    </row>
    <row r="706" spans="1:19" x14ac:dyDescent="0.3">
      <c r="A706">
        <v>705</v>
      </c>
      <c r="B706">
        <v>5</v>
      </c>
      <c r="C706" t="s">
        <v>16</v>
      </c>
      <c r="D706" t="s">
        <v>20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18</v>
      </c>
      <c r="N706" s="2">
        <f t="shared" si="60"/>
        <v>202415.93056003819</v>
      </c>
      <c r="O706">
        <f t="shared" si="61"/>
        <v>81250</v>
      </c>
      <c r="P706" s="1">
        <f t="shared" si="62"/>
        <v>2.4912729915081622</v>
      </c>
      <c r="Q706" t="str">
        <f t="shared" si="63"/>
        <v>Below</v>
      </c>
      <c r="R706" t="str">
        <f t="shared" si="64"/>
        <v>No</v>
      </c>
      <c r="S706">
        <f t="shared" si="65"/>
        <v>-557982.33344091754</v>
      </c>
    </row>
    <row r="707" spans="1:19" x14ac:dyDescent="0.3">
      <c r="A707">
        <v>706</v>
      </c>
      <c r="B707">
        <v>1</v>
      </c>
      <c r="C707" t="s">
        <v>19</v>
      </c>
      <c r="D707" t="s">
        <v>17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21</v>
      </c>
      <c r="N707" s="2">
        <f t="shared" ref="N707:N770" si="66">PMT(1%,G707*12,-F707)</f>
        <v>87999.082476239593</v>
      </c>
      <c r="O707">
        <f t="shared" ref="O707:O770" si="67">(E707*0.75)/12</f>
        <v>175000</v>
      </c>
      <c r="P707" s="1">
        <f t="shared" ref="P707:P770" si="68">N707/O707</f>
        <v>0.50285189986422629</v>
      </c>
      <c r="Q707" t="str">
        <f t="shared" ref="Q707:Q770" si="69">IF(H707&gt;700,"Above","Below")</f>
        <v>Below</v>
      </c>
      <c r="R707" t="str">
        <f t="shared" ref="R707:R770" si="70">IF(O707&gt;=N707,"Yes","No")</f>
        <v>Yes</v>
      </c>
      <c r="S707">
        <f t="shared" ref="S707:S770" si="71">CUMIPMT(1%,G707*12,F707,1,G707*12,0)</f>
        <v>-5971867.8765785033</v>
      </c>
    </row>
    <row r="708" spans="1:19" x14ac:dyDescent="0.3">
      <c r="A708">
        <v>707</v>
      </c>
      <c r="B708">
        <v>3</v>
      </c>
      <c r="C708" t="s">
        <v>16</v>
      </c>
      <c r="D708" t="s">
        <v>17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18</v>
      </c>
      <c r="N708" s="2">
        <f t="shared" si="66"/>
        <v>889688.62501970294</v>
      </c>
      <c r="O708">
        <f t="shared" si="67"/>
        <v>437500</v>
      </c>
      <c r="P708" s="1">
        <f t="shared" si="68"/>
        <v>2.0335740000450353</v>
      </c>
      <c r="Q708" t="str">
        <f t="shared" si="69"/>
        <v>Below</v>
      </c>
      <c r="R708" t="str">
        <f t="shared" si="70"/>
        <v>No</v>
      </c>
      <c r="S708">
        <f t="shared" si="71"/>
        <v>-2452527.0004728697</v>
      </c>
    </row>
    <row r="709" spans="1:19" x14ac:dyDescent="0.3">
      <c r="A709">
        <v>708</v>
      </c>
      <c r="B709">
        <v>3</v>
      </c>
      <c r="C709" t="s">
        <v>19</v>
      </c>
      <c r="D709" t="s">
        <v>20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21</v>
      </c>
      <c r="N709" s="2">
        <f t="shared" si="66"/>
        <v>383067.43223490828</v>
      </c>
      <c r="O709">
        <f t="shared" si="67"/>
        <v>550000</v>
      </c>
      <c r="P709" s="1">
        <f t="shared" si="68"/>
        <v>0.69648624042710594</v>
      </c>
      <c r="Q709" t="str">
        <f t="shared" si="69"/>
        <v>Below</v>
      </c>
      <c r="R709" t="str">
        <f t="shared" si="70"/>
        <v>Yes</v>
      </c>
      <c r="S709">
        <f t="shared" si="71"/>
        <v>-19268091.868188988</v>
      </c>
    </row>
    <row r="710" spans="1:19" x14ac:dyDescent="0.3">
      <c r="A710">
        <v>709</v>
      </c>
      <c r="B710">
        <v>0</v>
      </c>
      <c r="C710" t="s">
        <v>16</v>
      </c>
      <c r="D710" t="s">
        <v>17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21</v>
      </c>
      <c r="N710" s="2">
        <f t="shared" si="66"/>
        <v>292043.19868630863</v>
      </c>
      <c r="O710">
        <f t="shared" si="67"/>
        <v>556250</v>
      </c>
      <c r="P710" s="1">
        <f t="shared" si="68"/>
        <v>0.52502148078437505</v>
      </c>
      <c r="Q710" t="str">
        <f t="shared" si="69"/>
        <v>Below</v>
      </c>
      <c r="R710" t="str">
        <f t="shared" si="70"/>
        <v>Yes</v>
      </c>
      <c r="S710">
        <f t="shared" si="71"/>
        <v>-37281330.916242667</v>
      </c>
    </row>
    <row r="711" spans="1:19" x14ac:dyDescent="0.3">
      <c r="A711">
        <v>710</v>
      </c>
      <c r="B711">
        <v>5</v>
      </c>
      <c r="C711" t="s">
        <v>19</v>
      </c>
      <c r="D711" t="s">
        <v>17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18</v>
      </c>
      <c r="N711" s="2">
        <f t="shared" si="66"/>
        <v>574077.61241602525</v>
      </c>
      <c r="O711">
        <f t="shared" si="67"/>
        <v>437500</v>
      </c>
      <c r="P711" s="1">
        <f t="shared" si="68"/>
        <v>1.3121773998080577</v>
      </c>
      <c r="Q711" t="str">
        <f t="shared" si="69"/>
        <v>Below</v>
      </c>
      <c r="R711" t="str">
        <f t="shared" si="70"/>
        <v>No</v>
      </c>
      <c r="S711">
        <f t="shared" si="71"/>
        <v>-5755725.3959692121</v>
      </c>
    </row>
    <row r="712" spans="1:19" x14ac:dyDescent="0.3">
      <c r="A712">
        <v>711</v>
      </c>
      <c r="B712">
        <v>0</v>
      </c>
      <c r="C712" t="s">
        <v>16</v>
      </c>
      <c r="D712" t="s">
        <v>20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21</v>
      </c>
      <c r="N712" s="2">
        <f t="shared" si="66"/>
        <v>266855.96402881248</v>
      </c>
      <c r="O712">
        <f t="shared" si="67"/>
        <v>431250</v>
      </c>
      <c r="P712" s="1">
        <f t="shared" si="68"/>
        <v>0.61879643832768116</v>
      </c>
      <c r="Q712" t="str">
        <f t="shared" si="69"/>
        <v>Below</v>
      </c>
      <c r="R712" t="str">
        <f t="shared" si="70"/>
        <v>Yes</v>
      </c>
      <c r="S712">
        <f t="shared" si="71"/>
        <v>-13422715.683457498</v>
      </c>
    </row>
    <row r="713" spans="1:19" x14ac:dyDescent="0.3">
      <c r="A713">
        <v>712</v>
      </c>
      <c r="B713">
        <v>5</v>
      </c>
      <c r="C713" t="s">
        <v>16</v>
      </c>
      <c r="D713" t="s">
        <v>17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21</v>
      </c>
      <c r="N713" s="2">
        <f t="shared" si="66"/>
        <v>342727.73679789598</v>
      </c>
      <c r="O713">
        <f t="shared" si="67"/>
        <v>575000</v>
      </c>
      <c r="P713" s="1">
        <f t="shared" si="68"/>
        <v>0.59604823790938433</v>
      </c>
      <c r="Q713" t="str">
        <f t="shared" si="69"/>
        <v>Below</v>
      </c>
      <c r="R713" t="str">
        <f t="shared" si="70"/>
        <v>Yes</v>
      </c>
      <c r="S713">
        <f t="shared" si="71"/>
        <v>-36603725.465196028</v>
      </c>
    </row>
    <row r="714" spans="1:19" x14ac:dyDescent="0.3">
      <c r="A714">
        <v>713</v>
      </c>
      <c r="B714">
        <v>0</v>
      </c>
      <c r="C714" t="s">
        <v>16</v>
      </c>
      <c r="D714" t="s">
        <v>20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18</v>
      </c>
      <c r="N714" s="2">
        <f t="shared" si="66"/>
        <v>231223.84982597773</v>
      </c>
      <c r="O714">
        <f t="shared" si="67"/>
        <v>381250</v>
      </c>
      <c r="P714" s="1">
        <f t="shared" si="68"/>
        <v>0.606488786428794</v>
      </c>
      <c r="Q714" t="str">
        <f t="shared" si="69"/>
        <v>Below</v>
      </c>
      <c r="R714" t="str">
        <f t="shared" si="70"/>
        <v>Yes</v>
      </c>
      <c r="S714">
        <f t="shared" si="71"/>
        <v>-24694979.166587725</v>
      </c>
    </row>
    <row r="715" spans="1:19" x14ac:dyDescent="0.3">
      <c r="A715">
        <v>714</v>
      </c>
      <c r="B715">
        <v>1</v>
      </c>
      <c r="C715" t="s">
        <v>16</v>
      </c>
      <c r="D715" t="s">
        <v>20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18</v>
      </c>
      <c r="N715" s="2">
        <f t="shared" si="66"/>
        <v>238916.76895835847</v>
      </c>
      <c r="O715">
        <f t="shared" si="67"/>
        <v>275000</v>
      </c>
      <c r="P715" s="1">
        <f t="shared" si="68"/>
        <v>0.86878825075766719</v>
      </c>
      <c r="Q715" t="str">
        <f t="shared" si="69"/>
        <v>Above</v>
      </c>
      <c r="R715" t="str">
        <f t="shared" si="70"/>
        <v>Yes</v>
      </c>
      <c r="S715">
        <f t="shared" si="71"/>
        <v>-8236009.8200024161</v>
      </c>
    </row>
    <row r="716" spans="1:19" x14ac:dyDescent="0.3">
      <c r="A716">
        <v>715</v>
      </c>
      <c r="B716">
        <v>4</v>
      </c>
      <c r="C716" t="s">
        <v>19</v>
      </c>
      <c r="D716" t="s">
        <v>17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18</v>
      </c>
      <c r="N716" s="2">
        <f t="shared" si="66"/>
        <v>298146.14510606549</v>
      </c>
      <c r="O716">
        <f t="shared" si="67"/>
        <v>618750</v>
      </c>
      <c r="P716" s="1">
        <f t="shared" si="68"/>
        <v>0.48185235572697455</v>
      </c>
      <c r="Q716" t="str">
        <f t="shared" si="69"/>
        <v>Below</v>
      </c>
      <c r="R716" t="str">
        <f t="shared" si="70"/>
        <v>Yes</v>
      </c>
      <c r="S716">
        <f t="shared" si="71"/>
        <v>-20233044.895273436</v>
      </c>
    </row>
    <row r="717" spans="1:19" x14ac:dyDescent="0.3">
      <c r="A717">
        <v>716</v>
      </c>
      <c r="B717">
        <v>5</v>
      </c>
      <c r="C717" t="s">
        <v>19</v>
      </c>
      <c r="D717" t="s">
        <v>17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18</v>
      </c>
      <c r="N717" s="2">
        <f t="shared" si="66"/>
        <v>368673.69604698877</v>
      </c>
      <c r="O717">
        <f t="shared" si="67"/>
        <v>243750</v>
      </c>
      <c r="P717" s="1">
        <f t="shared" si="68"/>
        <v>1.5125074709620052</v>
      </c>
      <c r="Q717" t="str">
        <f t="shared" si="69"/>
        <v>Above</v>
      </c>
      <c r="R717" t="str">
        <f t="shared" si="70"/>
        <v>No</v>
      </c>
      <c r="S717">
        <f t="shared" si="71"/>
        <v>-3696337.4102554619</v>
      </c>
    </row>
    <row r="718" spans="1:19" x14ac:dyDescent="0.3">
      <c r="A718">
        <v>717</v>
      </c>
      <c r="B718">
        <v>3</v>
      </c>
      <c r="C718" t="s">
        <v>16</v>
      </c>
      <c r="D718" t="s">
        <v>17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18</v>
      </c>
      <c r="N718" s="2">
        <f t="shared" si="66"/>
        <v>997957.61113321176</v>
      </c>
      <c r="O718">
        <f t="shared" si="67"/>
        <v>425000</v>
      </c>
      <c r="P718" s="1">
        <f t="shared" si="68"/>
        <v>2.3481355556075569</v>
      </c>
      <c r="Q718" t="str">
        <f t="shared" si="69"/>
        <v>Below</v>
      </c>
      <c r="R718" t="str">
        <f t="shared" si="70"/>
        <v>No</v>
      </c>
      <c r="S718">
        <f t="shared" si="71"/>
        <v>-2750982.6671970822</v>
      </c>
    </row>
    <row r="719" spans="1:19" x14ac:dyDescent="0.3">
      <c r="A719">
        <v>718</v>
      </c>
      <c r="B719">
        <v>4</v>
      </c>
      <c r="C719" t="s">
        <v>19</v>
      </c>
      <c r="D719" t="s">
        <v>17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21</v>
      </c>
      <c r="N719" s="2">
        <f t="shared" si="66"/>
        <v>107134.36882621494</v>
      </c>
      <c r="O719">
        <f t="shared" si="67"/>
        <v>225000</v>
      </c>
      <c r="P719" s="1">
        <f t="shared" si="68"/>
        <v>0.47615275033873306</v>
      </c>
      <c r="Q719" t="str">
        <f t="shared" si="69"/>
        <v>Below</v>
      </c>
      <c r="R719" t="str">
        <f t="shared" si="70"/>
        <v>Yes</v>
      </c>
      <c r="S719">
        <f t="shared" si="71"/>
        <v>-9298573.9628041089</v>
      </c>
    </row>
    <row r="720" spans="1:19" x14ac:dyDescent="0.3">
      <c r="A720">
        <v>719</v>
      </c>
      <c r="B720">
        <v>4</v>
      </c>
      <c r="C720" t="s">
        <v>16</v>
      </c>
      <c r="D720" t="s">
        <v>17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18</v>
      </c>
      <c r="N720" s="2">
        <f t="shared" si="66"/>
        <v>32017.16769519067</v>
      </c>
      <c r="O720">
        <f t="shared" si="67"/>
        <v>43750</v>
      </c>
      <c r="P720" s="1">
        <f t="shared" si="68"/>
        <v>0.73182097589007244</v>
      </c>
      <c r="Q720" t="str">
        <f t="shared" si="69"/>
        <v>Above</v>
      </c>
      <c r="R720" t="str">
        <f t="shared" si="70"/>
        <v>Yes</v>
      </c>
      <c r="S720">
        <f t="shared" si="71"/>
        <v>-2778884.1727920319</v>
      </c>
    </row>
    <row r="721" spans="1:19" x14ac:dyDescent="0.3">
      <c r="A721">
        <v>720</v>
      </c>
      <c r="B721">
        <v>2</v>
      </c>
      <c r="C721" t="s">
        <v>19</v>
      </c>
      <c r="D721" t="s">
        <v>20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21</v>
      </c>
      <c r="N721" s="2">
        <f t="shared" si="66"/>
        <v>166176.63627294186</v>
      </c>
      <c r="O721">
        <f t="shared" si="67"/>
        <v>250000</v>
      </c>
      <c r="P721" s="1">
        <f t="shared" si="68"/>
        <v>0.66470654509176741</v>
      </c>
      <c r="Q721" t="str">
        <f t="shared" si="69"/>
        <v>Below</v>
      </c>
      <c r="R721" t="str">
        <f t="shared" si="70"/>
        <v>Yes</v>
      </c>
      <c r="S721">
        <f t="shared" si="71"/>
        <v>-3464717.8116518129</v>
      </c>
    </row>
    <row r="722" spans="1:19" x14ac:dyDescent="0.3">
      <c r="A722">
        <v>721</v>
      </c>
      <c r="B722">
        <v>4</v>
      </c>
      <c r="C722" t="s">
        <v>16</v>
      </c>
      <c r="D722" t="s">
        <v>17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18</v>
      </c>
      <c r="N722" s="2">
        <f t="shared" si="66"/>
        <v>53850.184798892886</v>
      </c>
      <c r="O722">
        <f t="shared" si="67"/>
        <v>112500</v>
      </c>
      <c r="P722" s="1">
        <f t="shared" si="68"/>
        <v>0.4786683093234923</v>
      </c>
      <c r="Q722" t="str">
        <f t="shared" si="69"/>
        <v>Below</v>
      </c>
      <c r="R722" t="str">
        <f t="shared" si="70"/>
        <v>Yes</v>
      </c>
      <c r="S722">
        <f t="shared" si="71"/>
        <v>-3654426.6110405759</v>
      </c>
    </row>
    <row r="723" spans="1:19" x14ac:dyDescent="0.3">
      <c r="A723">
        <v>722</v>
      </c>
      <c r="B723">
        <v>3</v>
      </c>
      <c r="C723" t="s">
        <v>19</v>
      </c>
      <c r="D723" t="s">
        <v>17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18</v>
      </c>
      <c r="N723" s="2">
        <f t="shared" si="66"/>
        <v>275818.01970164652</v>
      </c>
      <c r="O723">
        <f t="shared" si="67"/>
        <v>350000</v>
      </c>
      <c r="P723" s="1">
        <f t="shared" si="68"/>
        <v>0.78805148486184717</v>
      </c>
      <c r="Q723" t="str">
        <f t="shared" si="69"/>
        <v>Below</v>
      </c>
      <c r="R723" t="str">
        <f t="shared" si="70"/>
        <v>Yes</v>
      </c>
      <c r="S723">
        <f t="shared" si="71"/>
        <v>-18717794.837037105</v>
      </c>
    </row>
    <row r="724" spans="1:19" x14ac:dyDescent="0.3">
      <c r="A724">
        <v>723</v>
      </c>
      <c r="B724">
        <v>4</v>
      </c>
      <c r="C724" t="s">
        <v>19</v>
      </c>
      <c r="D724" t="s">
        <v>17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21</v>
      </c>
      <c r="N724" s="2">
        <f t="shared" si="66"/>
        <v>273931.99256622745</v>
      </c>
      <c r="O724">
        <f t="shared" si="67"/>
        <v>425000</v>
      </c>
      <c r="P724" s="1">
        <f t="shared" si="68"/>
        <v>0.64454586486171161</v>
      </c>
      <c r="Q724" t="str">
        <f t="shared" si="69"/>
        <v>Below</v>
      </c>
      <c r="R724" t="str">
        <f t="shared" si="70"/>
        <v>Yes</v>
      </c>
      <c r="S724">
        <f t="shared" si="71"/>
        <v>-34969310.394305125</v>
      </c>
    </row>
    <row r="725" spans="1:19" x14ac:dyDescent="0.3">
      <c r="A725">
        <v>724</v>
      </c>
      <c r="B725">
        <v>5</v>
      </c>
      <c r="C725" t="s">
        <v>19</v>
      </c>
      <c r="D725" t="s">
        <v>20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21</v>
      </c>
      <c r="N725" s="2">
        <f t="shared" si="66"/>
        <v>70610.208334897048</v>
      </c>
      <c r="O725">
        <f t="shared" si="67"/>
        <v>37500</v>
      </c>
      <c r="P725" s="1">
        <f t="shared" si="68"/>
        <v>1.882938888930588</v>
      </c>
      <c r="Q725" t="str">
        <f t="shared" si="69"/>
        <v>Below</v>
      </c>
      <c r="R725" t="str">
        <f t="shared" si="70"/>
        <v>No</v>
      </c>
      <c r="S725">
        <f t="shared" si="71"/>
        <v>-194645.00003752927</v>
      </c>
    </row>
    <row r="726" spans="1:19" x14ac:dyDescent="0.3">
      <c r="A726">
        <v>725</v>
      </c>
      <c r="B726">
        <v>1</v>
      </c>
      <c r="C726" t="s">
        <v>19</v>
      </c>
      <c r="D726" t="s">
        <v>17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21</v>
      </c>
      <c r="N726" s="2">
        <f t="shared" si="66"/>
        <v>199491.58333157265</v>
      </c>
      <c r="O726">
        <f t="shared" si="67"/>
        <v>262500</v>
      </c>
      <c r="P726" s="1">
        <f t="shared" si="68"/>
        <v>0.75996793650122918</v>
      </c>
      <c r="Q726" t="str">
        <f t="shared" si="69"/>
        <v>Below</v>
      </c>
      <c r="R726" t="str">
        <f t="shared" si="70"/>
        <v>Yes</v>
      </c>
      <c r="S726">
        <f t="shared" si="71"/>
        <v>-17314585.999704204</v>
      </c>
    </row>
    <row r="727" spans="1:19" x14ac:dyDescent="0.3">
      <c r="A727">
        <v>726</v>
      </c>
      <c r="B727">
        <v>4</v>
      </c>
      <c r="C727" t="s">
        <v>19</v>
      </c>
      <c r="D727" t="s">
        <v>17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18</v>
      </c>
      <c r="N727" s="2">
        <f t="shared" si="66"/>
        <v>268290.67351283837</v>
      </c>
      <c r="O727">
        <f t="shared" si="67"/>
        <v>312500</v>
      </c>
      <c r="P727" s="1">
        <f t="shared" si="68"/>
        <v>0.85853015524108278</v>
      </c>
      <c r="Q727" t="str">
        <f t="shared" si="69"/>
        <v>Above</v>
      </c>
      <c r="R727" t="str">
        <f t="shared" si="70"/>
        <v>Yes</v>
      </c>
      <c r="S727">
        <f t="shared" si="71"/>
        <v>-13494880.821540605</v>
      </c>
    </row>
    <row r="728" spans="1:19" x14ac:dyDescent="0.3">
      <c r="A728">
        <v>727</v>
      </c>
      <c r="B728">
        <v>1</v>
      </c>
      <c r="C728" t="s">
        <v>19</v>
      </c>
      <c r="D728" t="s">
        <v>17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21</v>
      </c>
      <c r="N728" s="2">
        <f t="shared" si="66"/>
        <v>238512.3485329283</v>
      </c>
      <c r="O728">
        <f t="shared" si="67"/>
        <v>256250</v>
      </c>
      <c r="P728" s="1">
        <f t="shared" si="68"/>
        <v>0.93077989671386652</v>
      </c>
      <c r="Q728" t="str">
        <f t="shared" si="69"/>
        <v>Below</v>
      </c>
      <c r="R728" t="str">
        <f t="shared" si="70"/>
        <v>Yes</v>
      </c>
      <c r="S728">
        <f t="shared" si="71"/>
        <v>-4972889.0943708383</v>
      </c>
    </row>
    <row r="729" spans="1:19" x14ac:dyDescent="0.3">
      <c r="A729">
        <v>728</v>
      </c>
      <c r="B729">
        <v>3</v>
      </c>
      <c r="C729" t="s">
        <v>19</v>
      </c>
      <c r="D729" t="s">
        <v>20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18</v>
      </c>
      <c r="N729" s="2">
        <f t="shared" si="66"/>
        <v>414246.55556472938</v>
      </c>
      <c r="O729">
        <f t="shared" si="67"/>
        <v>137500</v>
      </c>
      <c r="P729" s="1">
        <f t="shared" si="68"/>
        <v>3.012702222288941</v>
      </c>
      <c r="Q729" t="str">
        <f t="shared" si="69"/>
        <v>Above</v>
      </c>
      <c r="R729" t="str">
        <f t="shared" si="70"/>
        <v>No</v>
      </c>
      <c r="S729">
        <f t="shared" si="71"/>
        <v>-1141917.3335535061</v>
      </c>
    </row>
    <row r="730" spans="1:19" x14ac:dyDescent="0.3">
      <c r="A730">
        <v>729</v>
      </c>
      <c r="B730">
        <v>1</v>
      </c>
      <c r="C730" t="s">
        <v>19</v>
      </c>
      <c r="D730" t="s">
        <v>17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21</v>
      </c>
      <c r="N730" s="2">
        <f t="shared" si="66"/>
        <v>100940.36083773647</v>
      </c>
      <c r="O730">
        <f t="shared" si="67"/>
        <v>212500</v>
      </c>
      <c r="P730" s="1">
        <f t="shared" si="68"/>
        <v>0.47501346276581868</v>
      </c>
      <c r="Q730" t="str">
        <f t="shared" si="69"/>
        <v>Below</v>
      </c>
      <c r="R730" t="str">
        <f t="shared" si="70"/>
        <v>Yes</v>
      </c>
      <c r="S730">
        <f t="shared" si="71"/>
        <v>-10780549.280845404</v>
      </c>
    </row>
    <row r="731" spans="1:19" x14ac:dyDescent="0.3">
      <c r="A731">
        <v>730</v>
      </c>
      <c r="B731">
        <v>0</v>
      </c>
      <c r="C731" t="s">
        <v>16</v>
      </c>
      <c r="D731" t="s">
        <v>17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18</v>
      </c>
      <c r="N731" s="2">
        <f t="shared" si="66"/>
        <v>195797.29475135833</v>
      </c>
      <c r="O731">
        <f t="shared" si="67"/>
        <v>443750</v>
      </c>
      <c r="P731" s="1">
        <f t="shared" si="68"/>
        <v>0.4412333402847512</v>
      </c>
      <c r="Q731" t="str">
        <f t="shared" si="69"/>
        <v>Above</v>
      </c>
      <c r="R731" t="str">
        <f t="shared" si="70"/>
        <v>Yes</v>
      </c>
      <c r="S731">
        <f t="shared" si="71"/>
        <v>-16993945.518228196</v>
      </c>
    </row>
    <row r="732" spans="1:19" x14ac:dyDescent="0.3">
      <c r="A732">
        <v>731</v>
      </c>
      <c r="B732">
        <v>3</v>
      </c>
      <c r="C732" t="s">
        <v>16</v>
      </c>
      <c r="D732" t="s">
        <v>17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21</v>
      </c>
      <c r="N732" s="2">
        <f t="shared" si="66"/>
        <v>230050.12469995752</v>
      </c>
      <c r="O732">
        <f t="shared" si="67"/>
        <v>362500</v>
      </c>
      <c r="P732" s="1">
        <f t="shared" si="68"/>
        <v>0.63462103365505529</v>
      </c>
      <c r="Q732" t="str">
        <f t="shared" si="69"/>
        <v>Below</v>
      </c>
      <c r="R732" t="str">
        <f t="shared" si="70"/>
        <v>Yes</v>
      </c>
      <c r="S732">
        <f t="shared" si="71"/>
        <v>-24569623.942391843</v>
      </c>
    </row>
    <row r="733" spans="1:19" x14ac:dyDescent="0.3">
      <c r="A733">
        <v>732</v>
      </c>
      <c r="B733">
        <v>2</v>
      </c>
      <c r="C733" t="s">
        <v>16</v>
      </c>
      <c r="D733" t="s">
        <v>17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18</v>
      </c>
      <c r="N733" s="2">
        <f t="shared" si="66"/>
        <v>158854.40894921526</v>
      </c>
      <c r="O733">
        <f t="shared" si="67"/>
        <v>212500</v>
      </c>
      <c r="P733" s="1">
        <f t="shared" si="68"/>
        <v>0.74755015976101302</v>
      </c>
      <c r="Q733" t="str">
        <f t="shared" si="69"/>
        <v>Above</v>
      </c>
      <c r="R733" t="str">
        <f t="shared" si="70"/>
        <v>Yes</v>
      </c>
      <c r="S733">
        <f t="shared" si="71"/>
        <v>-13787540.703468161</v>
      </c>
    </row>
    <row r="734" spans="1:19" x14ac:dyDescent="0.3">
      <c r="A734">
        <v>733</v>
      </c>
      <c r="B734">
        <v>2</v>
      </c>
      <c r="C734" t="s">
        <v>19</v>
      </c>
      <c r="D734" t="s">
        <v>17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21</v>
      </c>
      <c r="N734" s="2">
        <f t="shared" si="66"/>
        <v>201498.76244323861</v>
      </c>
      <c r="O734">
        <f t="shared" si="67"/>
        <v>481250</v>
      </c>
      <c r="P734" s="1">
        <f t="shared" si="68"/>
        <v>0.41869872715478151</v>
      </c>
      <c r="Q734" t="str">
        <f t="shared" si="69"/>
        <v>Below</v>
      </c>
      <c r="R734" t="str">
        <f t="shared" si="70"/>
        <v>Yes</v>
      </c>
      <c r="S734">
        <f t="shared" si="71"/>
        <v>-30059702.986377269</v>
      </c>
    </row>
    <row r="735" spans="1:19" x14ac:dyDescent="0.3">
      <c r="A735">
        <v>734</v>
      </c>
      <c r="B735">
        <v>0</v>
      </c>
      <c r="C735" t="s">
        <v>16</v>
      </c>
      <c r="D735" t="s">
        <v>17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18</v>
      </c>
      <c r="N735" s="2">
        <f t="shared" si="66"/>
        <v>14777.154320857231</v>
      </c>
      <c r="O735">
        <f t="shared" si="67"/>
        <v>31250</v>
      </c>
      <c r="P735" s="1">
        <f t="shared" si="68"/>
        <v>0.47286893826743137</v>
      </c>
      <c r="Q735" t="str">
        <f t="shared" si="69"/>
        <v>Below</v>
      </c>
      <c r="R735" t="str">
        <f t="shared" si="70"/>
        <v>Yes</v>
      </c>
      <c r="S735">
        <f t="shared" si="71"/>
        <v>-1282561.9259040146</v>
      </c>
    </row>
    <row r="736" spans="1:19" x14ac:dyDescent="0.3">
      <c r="A736">
        <v>735</v>
      </c>
      <c r="B736">
        <v>2</v>
      </c>
      <c r="C736" t="s">
        <v>16</v>
      </c>
      <c r="D736" t="s">
        <v>20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21</v>
      </c>
      <c r="N736" s="2">
        <f t="shared" si="66"/>
        <v>135457.24794119128</v>
      </c>
      <c r="O736">
        <f t="shared" si="67"/>
        <v>331250</v>
      </c>
      <c r="P736" s="1">
        <f t="shared" si="68"/>
        <v>0.4089275409545397</v>
      </c>
      <c r="Q736" t="str">
        <f t="shared" si="69"/>
        <v>Below</v>
      </c>
      <c r="R736" t="str">
        <f t="shared" si="70"/>
        <v>Yes</v>
      </c>
      <c r="S736">
        <f t="shared" si="71"/>
        <v>-11756817.654120134</v>
      </c>
    </row>
    <row r="737" spans="1:19" x14ac:dyDescent="0.3">
      <c r="A737">
        <v>736</v>
      </c>
      <c r="B737">
        <v>0</v>
      </c>
      <c r="C737" t="s">
        <v>16</v>
      </c>
      <c r="D737" t="s">
        <v>17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18</v>
      </c>
      <c r="N737" s="2">
        <f t="shared" si="66"/>
        <v>177325.8518502868</v>
      </c>
      <c r="O737">
        <f t="shared" si="67"/>
        <v>293750</v>
      </c>
      <c r="P737" s="1">
        <f t="shared" si="68"/>
        <v>0.60366247438395504</v>
      </c>
      <c r="Q737" t="str">
        <f t="shared" si="69"/>
        <v>Above</v>
      </c>
      <c r="R737" t="str">
        <f t="shared" si="70"/>
        <v>Yes</v>
      </c>
      <c r="S737">
        <f t="shared" si="71"/>
        <v>-15390743.110848179</v>
      </c>
    </row>
    <row r="738" spans="1:19" x14ac:dyDescent="0.3">
      <c r="A738">
        <v>737</v>
      </c>
      <c r="B738">
        <v>2</v>
      </c>
      <c r="C738" t="s">
        <v>16</v>
      </c>
      <c r="D738" t="s">
        <v>20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18</v>
      </c>
      <c r="N738" s="2">
        <f t="shared" si="66"/>
        <v>150234.40226204853</v>
      </c>
      <c r="O738">
        <f t="shared" si="67"/>
        <v>268750</v>
      </c>
      <c r="P738" s="1">
        <f t="shared" si="68"/>
        <v>0.55901172934715737</v>
      </c>
      <c r="Q738" t="str">
        <f t="shared" si="69"/>
        <v>Above</v>
      </c>
      <c r="R738" t="str">
        <f t="shared" si="70"/>
        <v>Yes</v>
      </c>
      <c r="S738">
        <f t="shared" si="71"/>
        <v>-13039379.580024153</v>
      </c>
    </row>
    <row r="739" spans="1:19" x14ac:dyDescent="0.3">
      <c r="A739">
        <v>738</v>
      </c>
      <c r="B739">
        <v>2</v>
      </c>
      <c r="C739" t="s">
        <v>16</v>
      </c>
      <c r="D739" t="s">
        <v>20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21</v>
      </c>
      <c r="N739" s="2">
        <f t="shared" si="66"/>
        <v>29343.128150504785</v>
      </c>
      <c r="O739">
        <f t="shared" si="67"/>
        <v>56250</v>
      </c>
      <c r="P739" s="1">
        <f t="shared" si="68"/>
        <v>0.52165561156452955</v>
      </c>
      <c r="Q739" t="str">
        <f t="shared" si="69"/>
        <v>Below</v>
      </c>
      <c r="R739" t="str">
        <f t="shared" si="70"/>
        <v>Yes</v>
      </c>
      <c r="S739">
        <f t="shared" si="71"/>
        <v>-3133880.6048969189</v>
      </c>
    </row>
    <row r="740" spans="1:19" x14ac:dyDescent="0.3">
      <c r="A740">
        <v>739</v>
      </c>
      <c r="B740">
        <v>4</v>
      </c>
      <c r="C740" t="s">
        <v>16</v>
      </c>
      <c r="D740" t="s">
        <v>17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18</v>
      </c>
      <c r="N740" s="2">
        <f t="shared" si="66"/>
        <v>92357.214505357711</v>
      </c>
      <c r="O740">
        <f t="shared" si="67"/>
        <v>125000</v>
      </c>
      <c r="P740" s="1">
        <f t="shared" si="68"/>
        <v>0.73885771604286166</v>
      </c>
      <c r="Q740" t="str">
        <f t="shared" si="69"/>
        <v>Above</v>
      </c>
      <c r="R740" t="str">
        <f t="shared" si="70"/>
        <v>Yes</v>
      </c>
      <c r="S740">
        <f t="shared" si="71"/>
        <v>-8016012.0369000947</v>
      </c>
    </row>
    <row r="741" spans="1:19" x14ac:dyDescent="0.3">
      <c r="A741">
        <v>740</v>
      </c>
      <c r="B741">
        <v>2</v>
      </c>
      <c r="C741" t="s">
        <v>16</v>
      </c>
      <c r="D741" t="s">
        <v>20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21</v>
      </c>
      <c r="N741" s="2">
        <f t="shared" si="66"/>
        <v>89203.10957753456</v>
      </c>
      <c r="O741">
        <f t="shared" si="67"/>
        <v>125000</v>
      </c>
      <c r="P741" s="1">
        <f t="shared" si="68"/>
        <v>0.71362487662027652</v>
      </c>
      <c r="Q741" t="str">
        <f t="shared" si="69"/>
        <v>Below</v>
      </c>
      <c r="R741" t="str">
        <f t="shared" si="70"/>
        <v>Yes</v>
      </c>
      <c r="S741">
        <f t="shared" si="71"/>
        <v>-9526997.0388866365</v>
      </c>
    </row>
    <row r="742" spans="1:19" x14ac:dyDescent="0.3">
      <c r="A742">
        <v>741</v>
      </c>
      <c r="B742">
        <v>3</v>
      </c>
      <c r="C742" t="s">
        <v>19</v>
      </c>
      <c r="D742" t="s">
        <v>17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21</v>
      </c>
      <c r="N742" s="2">
        <f t="shared" si="66"/>
        <v>208833.64348838953</v>
      </c>
      <c r="O742">
        <f t="shared" si="67"/>
        <v>256250</v>
      </c>
      <c r="P742" s="1">
        <f t="shared" si="68"/>
        <v>0.81496055995469086</v>
      </c>
      <c r="Q742" t="str">
        <f t="shared" si="69"/>
        <v>Below</v>
      </c>
      <c r="R742" t="str">
        <f t="shared" si="70"/>
        <v>Yes</v>
      </c>
      <c r="S742">
        <f t="shared" si="71"/>
        <v>-14172044.662328091</v>
      </c>
    </row>
    <row r="743" spans="1:19" x14ac:dyDescent="0.3">
      <c r="A743">
        <v>742</v>
      </c>
      <c r="B743">
        <v>1</v>
      </c>
      <c r="C743" t="s">
        <v>19</v>
      </c>
      <c r="D743" t="s">
        <v>17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18</v>
      </c>
      <c r="N743" s="2">
        <f t="shared" si="66"/>
        <v>206598.1656997258</v>
      </c>
      <c r="O743">
        <f t="shared" si="67"/>
        <v>431250</v>
      </c>
      <c r="P743" s="1">
        <f t="shared" si="68"/>
        <v>0.47906821031820473</v>
      </c>
      <c r="Q743" t="str">
        <f t="shared" si="69"/>
        <v>Above</v>
      </c>
      <c r="R743" t="str">
        <f t="shared" si="70"/>
        <v>Yes</v>
      </c>
      <c r="S743">
        <f t="shared" si="71"/>
        <v>-10391779.883967094</v>
      </c>
    </row>
    <row r="744" spans="1:19" x14ac:dyDescent="0.3">
      <c r="A744">
        <v>743</v>
      </c>
      <c r="B744">
        <v>5</v>
      </c>
      <c r="C744" t="s">
        <v>16</v>
      </c>
      <c r="D744" t="s">
        <v>20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21</v>
      </c>
      <c r="N744" s="2">
        <f t="shared" si="66"/>
        <v>119256.17426646415</v>
      </c>
      <c r="O744">
        <f t="shared" si="67"/>
        <v>143750</v>
      </c>
      <c r="P744" s="1">
        <f t="shared" si="68"/>
        <v>0.8296081688101854</v>
      </c>
      <c r="Q744" t="str">
        <f t="shared" si="69"/>
        <v>Below</v>
      </c>
      <c r="R744" t="str">
        <f t="shared" si="70"/>
        <v>Yes</v>
      </c>
      <c r="S744">
        <f t="shared" si="71"/>
        <v>-2486444.5471854191</v>
      </c>
    </row>
    <row r="745" spans="1:19" x14ac:dyDescent="0.3">
      <c r="A745">
        <v>744</v>
      </c>
      <c r="B745">
        <v>5</v>
      </c>
      <c r="C745" t="s">
        <v>16</v>
      </c>
      <c r="D745" t="s">
        <v>20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21</v>
      </c>
      <c r="N745" s="2">
        <f t="shared" si="66"/>
        <v>187903.76349584199</v>
      </c>
      <c r="O745">
        <f t="shared" si="67"/>
        <v>362500</v>
      </c>
      <c r="P745" s="1">
        <f t="shared" si="68"/>
        <v>0.51835520964370208</v>
      </c>
      <c r="Q745" t="str">
        <f t="shared" si="69"/>
        <v>Below</v>
      </c>
      <c r="R745" t="str">
        <f t="shared" si="70"/>
        <v>Yes</v>
      </c>
      <c r="S745">
        <f t="shared" si="71"/>
        <v>-23987212.915101871</v>
      </c>
    </row>
    <row r="746" spans="1:19" x14ac:dyDescent="0.3">
      <c r="A746">
        <v>745</v>
      </c>
      <c r="B746">
        <v>5</v>
      </c>
      <c r="C746" t="s">
        <v>19</v>
      </c>
      <c r="D746" t="s">
        <v>17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21</v>
      </c>
      <c r="N746" s="2">
        <f t="shared" si="66"/>
        <v>369428.85802143085</v>
      </c>
      <c r="O746">
        <f t="shared" si="67"/>
        <v>500000</v>
      </c>
      <c r="P746" s="1">
        <f t="shared" si="68"/>
        <v>0.73885771604286166</v>
      </c>
      <c r="Q746" t="str">
        <f t="shared" si="69"/>
        <v>Below</v>
      </c>
      <c r="R746" t="str">
        <f t="shared" si="70"/>
        <v>Yes</v>
      </c>
      <c r="S746">
        <f t="shared" si="71"/>
        <v>-32064048.147600379</v>
      </c>
    </row>
    <row r="747" spans="1:19" x14ac:dyDescent="0.3">
      <c r="A747">
        <v>746</v>
      </c>
      <c r="B747">
        <v>3</v>
      </c>
      <c r="C747" t="s">
        <v>19</v>
      </c>
      <c r="D747" t="s">
        <v>20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18</v>
      </c>
      <c r="N747" s="2">
        <f t="shared" si="66"/>
        <v>143757.69857814416</v>
      </c>
      <c r="O747">
        <f t="shared" si="67"/>
        <v>231250</v>
      </c>
      <c r="P747" s="1">
        <f t="shared" si="68"/>
        <v>0.62165491277035312</v>
      </c>
      <c r="Q747" t="str">
        <f t="shared" si="69"/>
        <v>Below</v>
      </c>
      <c r="R747" t="str">
        <f t="shared" si="70"/>
        <v>Yes</v>
      </c>
      <c r="S747">
        <f t="shared" si="71"/>
        <v>-18351662.89287914</v>
      </c>
    </row>
    <row r="748" spans="1:19" x14ac:dyDescent="0.3">
      <c r="A748">
        <v>747</v>
      </c>
      <c r="B748">
        <v>0</v>
      </c>
      <c r="C748" t="s">
        <v>19</v>
      </c>
      <c r="D748" t="s">
        <v>17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18</v>
      </c>
      <c r="N748" s="2">
        <f t="shared" si="66"/>
        <v>95083.832130426061</v>
      </c>
      <c r="O748">
        <f t="shared" si="67"/>
        <v>162500</v>
      </c>
      <c r="P748" s="1">
        <f t="shared" si="68"/>
        <v>0.58513127464877579</v>
      </c>
      <c r="Q748" t="str">
        <f t="shared" si="69"/>
        <v>Above</v>
      </c>
      <c r="R748" t="str">
        <f t="shared" si="70"/>
        <v>Yes</v>
      </c>
      <c r="S748">
        <f t="shared" si="71"/>
        <v>-12138107.740172029</v>
      </c>
    </row>
    <row r="749" spans="1:19" x14ac:dyDescent="0.3">
      <c r="A749">
        <v>748</v>
      </c>
      <c r="B749">
        <v>0</v>
      </c>
      <c r="C749" t="s">
        <v>19</v>
      </c>
      <c r="D749" t="s">
        <v>17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21</v>
      </c>
      <c r="N749" s="2">
        <f t="shared" si="66"/>
        <v>91939.339900548832</v>
      </c>
      <c r="O749">
        <f t="shared" si="67"/>
        <v>187500</v>
      </c>
      <c r="P749" s="1">
        <f t="shared" si="68"/>
        <v>0.49034314613626045</v>
      </c>
      <c r="Q749" t="str">
        <f t="shared" si="69"/>
        <v>Below</v>
      </c>
      <c r="R749" t="str">
        <f t="shared" si="70"/>
        <v>Yes</v>
      </c>
      <c r="S749">
        <f t="shared" si="71"/>
        <v>-6239264.9456790322</v>
      </c>
    </row>
    <row r="750" spans="1:19" x14ac:dyDescent="0.3">
      <c r="A750">
        <v>749</v>
      </c>
      <c r="B750">
        <v>4</v>
      </c>
      <c r="C750" t="s">
        <v>16</v>
      </c>
      <c r="D750" t="s">
        <v>17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18</v>
      </c>
      <c r="N750" s="2">
        <f t="shared" si="66"/>
        <v>268605.1214056632</v>
      </c>
      <c r="O750">
        <f t="shared" si="67"/>
        <v>168750</v>
      </c>
      <c r="P750" s="1">
        <f t="shared" si="68"/>
        <v>1.5917340527743005</v>
      </c>
      <c r="Q750" t="str">
        <f t="shared" si="69"/>
        <v>Below</v>
      </c>
      <c r="R750" t="str">
        <f t="shared" si="70"/>
        <v>No</v>
      </c>
      <c r="S750">
        <f t="shared" si="71"/>
        <v>-2693045.8274718337</v>
      </c>
    </row>
    <row r="751" spans="1:19" x14ac:dyDescent="0.3">
      <c r="A751">
        <v>750</v>
      </c>
      <c r="B751">
        <v>4</v>
      </c>
      <c r="C751" t="s">
        <v>19</v>
      </c>
      <c r="D751" t="s">
        <v>17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18</v>
      </c>
      <c r="N751" s="2">
        <f t="shared" si="66"/>
        <v>318555.69194447796</v>
      </c>
      <c r="O751">
        <f t="shared" si="67"/>
        <v>356250</v>
      </c>
      <c r="P751" s="1">
        <f t="shared" si="68"/>
        <v>0.89419141598449958</v>
      </c>
      <c r="Q751" t="str">
        <f t="shared" si="69"/>
        <v>Below</v>
      </c>
      <c r="R751" t="str">
        <f t="shared" si="70"/>
        <v>Yes</v>
      </c>
      <c r="S751">
        <f t="shared" si="71"/>
        <v>-10981346.426669884</v>
      </c>
    </row>
    <row r="752" spans="1:19" x14ac:dyDescent="0.3">
      <c r="A752">
        <v>751</v>
      </c>
      <c r="B752">
        <v>2</v>
      </c>
      <c r="C752" t="s">
        <v>16</v>
      </c>
      <c r="D752" t="s">
        <v>17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18</v>
      </c>
      <c r="N752" s="2">
        <f t="shared" si="66"/>
        <v>94801.807554939951</v>
      </c>
      <c r="O752">
        <f t="shared" si="67"/>
        <v>93750</v>
      </c>
      <c r="P752" s="1">
        <f t="shared" si="68"/>
        <v>1.0112192805860261</v>
      </c>
      <c r="Q752" t="str">
        <f t="shared" si="69"/>
        <v>Below</v>
      </c>
      <c r="R752" t="str">
        <f t="shared" si="70"/>
        <v>No</v>
      </c>
      <c r="S752">
        <f t="shared" si="71"/>
        <v>-950486.76263711834</v>
      </c>
    </row>
    <row r="753" spans="1:19" x14ac:dyDescent="0.3">
      <c r="A753">
        <v>752</v>
      </c>
      <c r="B753">
        <v>5</v>
      </c>
      <c r="C753" t="s">
        <v>19</v>
      </c>
      <c r="D753" t="s">
        <v>17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21</v>
      </c>
      <c r="N753" s="2">
        <f t="shared" si="66"/>
        <v>526676.70863855537</v>
      </c>
      <c r="O753">
        <f t="shared" si="67"/>
        <v>425000</v>
      </c>
      <c r="P753" s="1">
        <f t="shared" si="68"/>
        <v>1.2392393144436598</v>
      </c>
      <c r="Q753" t="str">
        <f t="shared" si="69"/>
        <v>Below</v>
      </c>
      <c r="R753" t="str">
        <f t="shared" si="70"/>
        <v>No</v>
      </c>
      <c r="S753">
        <f t="shared" si="71"/>
        <v>-5280482.0146506578</v>
      </c>
    </row>
    <row r="754" spans="1:19" x14ac:dyDescent="0.3">
      <c r="A754">
        <v>753</v>
      </c>
      <c r="B754">
        <v>1</v>
      </c>
      <c r="C754" t="s">
        <v>16</v>
      </c>
      <c r="D754" t="s">
        <v>20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18</v>
      </c>
      <c r="N754" s="2">
        <f t="shared" si="66"/>
        <v>454802.90643620194</v>
      </c>
      <c r="O754">
        <f t="shared" si="67"/>
        <v>506250</v>
      </c>
      <c r="P754" s="1">
        <f t="shared" si="68"/>
        <v>0.89837611147891738</v>
      </c>
      <c r="Q754" t="str">
        <f t="shared" si="69"/>
        <v>Above</v>
      </c>
      <c r="R754" t="str">
        <f t="shared" si="70"/>
        <v>Yes</v>
      </c>
      <c r="S754">
        <f t="shared" si="71"/>
        <v>-22876348.772344232</v>
      </c>
    </row>
    <row r="755" spans="1:19" x14ac:dyDescent="0.3">
      <c r="A755">
        <v>754</v>
      </c>
      <c r="B755">
        <v>3</v>
      </c>
      <c r="C755" t="s">
        <v>19</v>
      </c>
      <c r="D755" t="s">
        <v>20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18</v>
      </c>
      <c r="N755" s="2">
        <f t="shared" si="66"/>
        <v>305000.85899878194</v>
      </c>
      <c r="O755">
        <f t="shared" si="67"/>
        <v>575000</v>
      </c>
      <c r="P755" s="1">
        <f t="shared" si="68"/>
        <v>0.53043627651962078</v>
      </c>
      <c r="Q755" t="str">
        <f t="shared" si="69"/>
        <v>Below</v>
      </c>
      <c r="R755" t="str">
        <f t="shared" si="70"/>
        <v>Yes</v>
      </c>
      <c r="S755">
        <f t="shared" si="71"/>
        <v>-45500206.159707665</v>
      </c>
    </row>
    <row r="756" spans="1:19" x14ac:dyDescent="0.3">
      <c r="A756">
        <v>755</v>
      </c>
      <c r="B756">
        <v>1</v>
      </c>
      <c r="C756" t="s">
        <v>19</v>
      </c>
      <c r="D756" t="s">
        <v>20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21</v>
      </c>
      <c r="N756" s="2">
        <f t="shared" si="66"/>
        <v>508305.0050701751</v>
      </c>
      <c r="O756">
        <f t="shared" si="67"/>
        <v>475000</v>
      </c>
      <c r="P756" s="1">
        <f t="shared" si="68"/>
        <v>1.0701158001477371</v>
      </c>
      <c r="Q756" t="str">
        <f t="shared" si="69"/>
        <v>Below</v>
      </c>
      <c r="R756" t="str">
        <f t="shared" si="70"/>
        <v>No</v>
      </c>
      <c r="S756">
        <f t="shared" si="71"/>
        <v>-10597960.365052611</v>
      </c>
    </row>
    <row r="757" spans="1:19" x14ac:dyDescent="0.3">
      <c r="A757">
        <v>756</v>
      </c>
      <c r="B757">
        <v>4</v>
      </c>
      <c r="C757" t="s">
        <v>16</v>
      </c>
      <c r="D757" t="s">
        <v>17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18</v>
      </c>
      <c r="N757" s="2">
        <f t="shared" si="66"/>
        <v>17617.378137113759</v>
      </c>
      <c r="O757">
        <f t="shared" si="67"/>
        <v>37500</v>
      </c>
      <c r="P757" s="1">
        <f t="shared" si="68"/>
        <v>0.46979675032303359</v>
      </c>
      <c r="Q757" t="str">
        <f t="shared" si="69"/>
        <v>Above</v>
      </c>
      <c r="R757" t="str">
        <f t="shared" si="70"/>
        <v>Yes</v>
      </c>
      <c r="S757">
        <f t="shared" si="71"/>
        <v>-2628170.7529073022</v>
      </c>
    </row>
    <row r="758" spans="1:19" x14ac:dyDescent="0.3">
      <c r="A758">
        <v>757</v>
      </c>
      <c r="B758">
        <v>1</v>
      </c>
      <c r="C758" t="s">
        <v>19</v>
      </c>
      <c r="D758" t="s">
        <v>20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21</v>
      </c>
      <c r="N758" s="2">
        <f t="shared" si="66"/>
        <v>205903.10697751705</v>
      </c>
      <c r="O758">
        <f t="shared" si="67"/>
        <v>293750</v>
      </c>
      <c r="P758" s="1">
        <f t="shared" si="68"/>
        <v>0.70094674715750482</v>
      </c>
      <c r="Q758" t="str">
        <f t="shared" si="69"/>
        <v>Below</v>
      </c>
      <c r="R758" t="str">
        <f t="shared" si="70"/>
        <v>Yes</v>
      </c>
      <c r="S758">
        <f t="shared" si="71"/>
        <v>-30716745.674604088</v>
      </c>
    </row>
    <row r="759" spans="1:19" x14ac:dyDescent="0.3">
      <c r="A759">
        <v>758</v>
      </c>
      <c r="B759">
        <v>0</v>
      </c>
      <c r="C759" t="s">
        <v>16</v>
      </c>
      <c r="D759" t="s">
        <v>17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21</v>
      </c>
      <c r="N759" s="2">
        <f t="shared" si="66"/>
        <v>107526.05876484474</v>
      </c>
      <c r="O759">
        <f t="shared" si="67"/>
        <v>87500</v>
      </c>
      <c r="P759" s="1">
        <f t="shared" si="68"/>
        <v>1.2288692430267971</v>
      </c>
      <c r="Q759" t="str">
        <f t="shared" si="69"/>
        <v>Below</v>
      </c>
      <c r="R759" t="str">
        <f t="shared" si="70"/>
        <v>No</v>
      </c>
      <c r="S759">
        <f t="shared" si="71"/>
        <v>-2241876.2310688207</v>
      </c>
    </row>
    <row r="760" spans="1:19" x14ac:dyDescent="0.3">
      <c r="A760">
        <v>759</v>
      </c>
      <c r="B760">
        <v>3</v>
      </c>
      <c r="C760" t="s">
        <v>16</v>
      </c>
      <c r="D760" t="s">
        <v>20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21</v>
      </c>
      <c r="N760" s="2">
        <f t="shared" si="66"/>
        <v>352938.53307036491</v>
      </c>
      <c r="O760">
        <f t="shared" si="67"/>
        <v>587500</v>
      </c>
      <c r="P760" s="1">
        <f t="shared" si="68"/>
        <v>0.60074643926870619</v>
      </c>
      <c r="Q760" t="str">
        <f t="shared" si="69"/>
        <v>Below</v>
      </c>
      <c r="R760" t="str">
        <f t="shared" si="70"/>
        <v>Yes</v>
      </c>
      <c r="S760">
        <f t="shared" si="71"/>
        <v>-17752623.968443789</v>
      </c>
    </row>
    <row r="761" spans="1:19" x14ac:dyDescent="0.3">
      <c r="A761">
        <v>760</v>
      </c>
      <c r="B761">
        <v>2</v>
      </c>
      <c r="C761" t="s">
        <v>16</v>
      </c>
      <c r="D761" t="s">
        <v>17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21</v>
      </c>
      <c r="N761" s="2">
        <f t="shared" si="66"/>
        <v>233571.30007801813</v>
      </c>
      <c r="O761">
        <f t="shared" si="67"/>
        <v>606250</v>
      </c>
      <c r="P761" s="1">
        <f t="shared" si="68"/>
        <v>0.38527224755137013</v>
      </c>
      <c r="Q761" t="str">
        <f t="shared" si="69"/>
        <v>Below</v>
      </c>
      <c r="R761" t="str">
        <f t="shared" si="70"/>
        <v>Yes</v>
      </c>
      <c r="S761">
        <f t="shared" si="71"/>
        <v>-24945689.614979483</v>
      </c>
    </row>
    <row r="762" spans="1:19" x14ac:dyDescent="0.3">
      <c r="A762">
        <v>761</v>
      </c>
      <c r="B762">
        <v>3</v>
      </c>
      <c r="C762" t="s">
        <v>19</v>
      </c>
      <c r="D762" t="s">
        <v>20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18</v>
      </c>
      <c r="N762" s="2">
        <f t="shared" si="66"/>
        <v>258600.20061500155</v>
      </c>
      <c r="O762">
        <f t="shared" si="67"/>
        <v>556250</v>
      </c>
      <c r="P762" s="1">
        <f t="shared" si="68"/>
        <v>0.46489923706067693</v>
      </c>
      <c r="Q762" t="str">
        <f t="shared" si="69"/>
        <v>Above</v>
      </c>
      <c r="R762" t="str">
        <f t="shared" si="70"/>
        <v>Yes</v>
      </c>
      <c r="S762">
        <f t="shared" si="71"/>
        <v>-22444833.703320257</v>
      </c>
    </row>
    <row r="763" spans="1:19" x14ac:dyDescent="0.3">
      <c r="A763">
        <v>762</v>
      </c>
      <c r="B763">
        <v>5</v>
      </c>
      <c r="C763" t="s">
        <v>16</v>
      </c>
      <c r="D763" t="s">
        <v>17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18</v>
      </c>
      <c r="N763" s="2">
        <f t="shared" si="66"/>
        <v>170654.83497025605</v>
      </c>
      <c r="O763">
        <f t="shared" si="67"/>
        <v>287500</v>
      </c>
      <c r="P763" s="1">
        <f t="shared" si="68"/>
        <v>0.59358203467915149</v>
      </c>
      <c r="Q763" t="str">
        <f t="shared" si="69"/>
        <v>Above</v>
      </c>
      <c r="R763" t="str">
        <f t="shared" si="70"/>
        <v>Yes</v>
      </c>
      <c r="S763">
        <f t="shared" si="71"/>
        <v>-5882864.1571445819</v>
      </c>
    </row>
    <row r="764" spans="1:19" x14ac:dyDescent="0.3">
      <c r="A764">
        <v>763</v>
      </c>
      <c r="B764">
        <v>5</v>
      </c>
      <c r="C764" t="s">
        <v>19</v>
      </c>
      <c r="D764" t="s">
        <v>20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21</v>
      </c>
      <c r="N764" s="2">
        <f t="shared" si="66"/>
        <v>208032.87518375166</v>
      </c>
      <c r="O764">
        <f t="shared" si="67"/>
        <v>350000</v>
      </c>
      <c r="P764" s="1">
        <f t="shared" si="68"/>
        <v>0.59437964338214755</v>
      </c>
      <c r="Q764" t="str">
        <f t="shared" si="69"/>
        <v>Below</v>
      </c>
      <c r="R764" t="str">
        <f t="shared" si="70"/>
        <v>Yes</v>
      </c>
      <c r="S764">
        <f t="shared" si="71"/>
        <v>-10463945.022050198</v>
      </c>
    </row>
    <row r="765" spans="1:19" x14ac:dyDescent="0.3">
      <c r="A765">
        <v>764</v>
      </c>
      <c r="B765">
        <v>0</v>
      </c>
      <c r="C765" t="s">
        <v>16</v>
      </c>
      <c r="D765" t="s">
        <v>20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18</v>
      </c>
      <c r="N765" s="2">
        <f t="shared" si="66"/>
        <v>45910.703488827952</v>
      </c>
      <c r="O765">
        <f t="shared" si="67"/>
        <v>62500</v>
      </c>
      <c r="P765" s="1">
        <f t="shared" si="68"/>
        <v>0.73457125582124727</v>
      </c>
      <c r="Q765" t="str">
        <f t="shared" si="69"/>
        <v>Above</v>
      </c>
      <c r="R765" t="str">
        <f t="shared" si="70"/>
        <v>Yes</v>
      </c>
      <c r="S765">
        <f t="shared" si="71"/>
        <v>-2309284.4186593546</v>
      </c>
    </row>
    <row r="766" spans="1:19" x14ac:dyDescent="0.3">
      <c r="A766">
        <v>765</v>
      </c>
      <c r="B766">
        <v>3</v>
      </c>
      <c r="C766" t="s">
        <v>16</v>
      </c>
      <c r="D766" t="s">
        <v>17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21</v>
      </c>
      <c r="N766" s="2">
        <f t="shared" si="66"/>
        <v>120893.68798007973</v>
      </c>
      <c r="O766">
        <f t="shared" si="67"/>
        <v>218750</v>
      </c>
      <c r="P766" s="1">
        <f t="shared" si="68"/>
        <v>0.5526568593375073</v>
      </c>
      <c r="Q766" t="str">
        <f t="shared" si="69"/>
        <v>Below</v>
      </c>
      <c r="R766" t="str">
        <f t="shared" si="70"/>
        <v>Yes</v>
      </c>
      <c r="S766">
        <f t="shared" si="71"/>
        <v>-12911588.092175307</v>
      </c>
    </row>
    <row r="767" spans="1:19" x14ac:dyDescent="0.3">
      <c r="A767">
        <v>766</v>
      </c>
      <c r="B767">
        <v>0</v>
      </c>
      <c r="C767" t="s">
        <v>19</v>
      </c>
      <c r="D767" t="s">
        <v>17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18</v>
      </c>
      <c r="N767" s="2">
        <f t="shared" si="66"/>
        <v>387900.30092250236</v>
      </c>
      <c r="O767">
        <f t="shared" si="67"/>
        <v>493750</v>
      </c>
      <c r="P767" s="1">
        <f t="shared" si="68"/>
        <v>0.78562086262785291</v>
      </c>
      <c r="Q767" t="str">
        <f t="shared" si="69"/>
        <v>Above</v>
      </c>
      <c r="R767" t="str">
        <f t="shared" si="70"/>
        <v>Yes</v>
      </c>
      <c r="S767">
        <f t="shared" si="71"/>
        <v>-33667250.554980397</v>
      </c>
    </row>
    <row r="768" spans="1:19" x14ac:dyDescent="0.3">
      <c r="A768">
        <v>767</v>
      </c>
      <c r="B768">
        <v>3</v>
      </c>
      <c r="C768" t="s">
        <v>16</v>
      </c>
      <c r="D768" t="s">
        <v>20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18</v>
      </c>
      <c r="N768" s="2">
        <f t="shared" si="66"/>
        <v>317847.43222761172</v>
      </c>
      <c r="O768">
        <f t="shared" si="67"/>
        <v>381250</v>
      </c>
      <c r="P768" s="1">
        <f t="shared" si="68"/>
        <v>0.8336981828920963</v>
      </c>
      <c r="Q768" t="str">
        <f t="shared" si="69"/>
        <v>Below</v>
      </c>
      <c r="R768" t="str">
        <f t="shared" si="70"/>
        <v>Yes</v>
      </c>
      <c r="S768">
        <f t="shared" si="71"/>
        <v>-21570030.240776084</v>
      </c>
    </row>
    <row r="769" spans="1:19" x14ac:dyDescent="0.3">
      <c r="A769">
        <v>768</v>
      </c>
      <c r="B769">
        <v>3</v>
      </c>
      <c r="C769" t="s">
        <v>19</v>
      </c>
      <c r="D769" t="s">
        <v>20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18</v>
      </c>
      <c r="N769" s="2">
        <f t="shared" si="66"/>
        <v>408599.02330641</v>
      </c>
      <c r="O769">
        <f t="shared" si="67"/>
        <v>556250</v>
      </c>
      <c r="P769" s="1">
        <f t="shared" si="68"/>
        <v>0.73456004189916402</v>
      </c>
      <c r="Q769" t="str">
        <f t="shared" si="69"/>
        <v>Above</v>
      </c>
      <c r="R769" t="str">
        <f t="shared" si="70"/>
        <v>Yes</v>
      </c>
      <c r="S769">
        <f t="shared" si="71"/>
        <v>-8519129.6780615188</v>
      </c>
    </row>
    <row r="770" spans="1:19" x14ac:dyDescent="0.3">
      <c r="A770">
        <v>769</v>
      </c>
      <c r="B770">
        <v>4</v>
      </c>
      <c r="C770" t="s">
        <v>16</v>
      </c>
      <c r="D770" t="s">
        <v>17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18</v>
      </c>
      <c r="N770" s="2">
        <f t="shared" si="66"/>
        <v>250293.75795637557</v>
      </c>
      <c r="O770">
        <f t="shared" si="67"/>
        <v>331250</v>
      </c>
      <c r="P770" s="1">
        <f t="shared" si="68"/>
        <v>0.75560379760415264</v>
      </c>
      <c r="Q770" t="str">
        <f t="shared" si="69"/>
        <v>Below</v>
      </c>
      <c r="R770" t="str">
        <f t="shared" si="70"/>
        <v>Yes</v>
      </c>
      <c r="S770">
        <f t="shared" si="71"/>
        <v>-8628200.7638120539</v>
      </c>
    </row>
    <row r="771" spans="1:19" x14ac:dyDescent="0.3">
      <c r="A771">
        <v>770</v>
      </c>
      <c r="B771">
        <v>5</v>
      </c>
      <c r="C771" t="s">
        <v>19</v>
      </c>
      <c r="D771" t="s">
        <v>17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18</v>
      </c>
      <c r="N771" s="2">
        <f t="shared" ref="N771:N834" si="72">PMT(1%,G771*12,-F771)</f>
        <v>126402.41007325327</v>
      </c>
      <c r="O771">
        <f t="shared" ref="O771:O834" si="73">(E771*0.75)/12</f>
        <v>81250</v>
      </c>
      <c r="P771" s="1">
        <f t="shared" ref="P771:P834" si="74">N771/O771</f>
        <v>1.5557219701323479</v>
      </c>
      <c r="Q771" t="str">
        <f t="shared" ref="Q771:Q834" si="75">IF(H771&gt;700,"Above","Below")</f>
        <v>Below</v>
      </c>
      <c r="R771" t="str">
        <f t="shared" ref="R771:R834" si="76">IF(O771&gt;=N771,"Yes","No")</f>
        <v>No</v>
      </c>
      <c r="S771">
        <f t="shared" ref="S771:S834" si="77">CUMIPMT(1%,G771*12,F771,1,G771*12,0)</f>
        <v>-1267315.6835161569</v>
      </c>
    </row>
    <row r="772" spans="1:19" x14ac:dyDescent="0.3">
      <c r="A772">
        <v>771</v>
      </c>
      <c r="B772">
        <v>3</v>
      </c>
      <c r="C772" t="s">
        <v>16</v>
      </c>
      <c r="D772" t="s">
        <v>17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18</v>
      </c>
      <c r="N772" s="2">
        <f t="shared" si="72"/>
        <v>144889.64896064924</v>
      </c>
      <c r="O772">
        <f t="shared" si="73"/>
        <v>250000</v>
      </c>
      <c r="P772" s="1">
        <f t="shared" si="74"/>
        <v>0.57955859584259695</v>
      </c>
      <c r="Q772" t="str">
        <f t="shared" si="75"/>
        <v>Below</v>
      </c>
      <c r="R772" t="str">
        <f t="shared" si="76"/>
        <v>Yes</v>
      </c>
      <c r="S772">
        <f t="shared" si="77"/>
        <v>-18496164.175500236</v>
      </c>
    </row>
    <row r="773" spans="1:19" x14ac:dyDescent="0.3">
      <c r="A773">
        <v>772</v>
      </c>
      <c r="B773">
        <v>2</v>
      </c>
      <c r="C773" t="s">
        <v>19</v>
      </c>
      <c r="D773" t="s">
        <v>17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21</v>
      </c>
      <c r="N773" s="2">
        <f t="shared" si="72"/>
        <v>597778.06430476031</v>
      </c>
      <c r="O773">
        <f t="shared" si="73"/>
        <v>543750</v>
      </c>
      <c r="P773" s="1">
        <f t="shared" si="74"/>
        <v>1.0993619573420879</v>
      </c>
      <c r="Q773" t="str">
        <f t="shared" si="75"/>
        <v>Below</v>
      </c>
      <c r="R773" t="str">
        <f t="shared" si="76"/>
        <v>No</v>
      </c>
      <c r="S773">
        <f t="shared" si="77"/>
        <v>-5993347.0866285004</v>
      </c>
    </row>
    <row r="774" spans="1:19" x14ac:dyDescent="0.3">
      <c r="A774">
        <v>773</v>
      </c>
      <c r="B774">
        <v>1</v>
      </c>
      <c r="C774" t="s">
        <v>19</v>
      </c>
      <c r="D774" t="s">
        <v>17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18</v>
      </c>
      <c r="N774" s="2">
        <f t="shared" si="72"/>
        <v>234745.02520403828</v>
      </c>
      <c r="O774">
        <f t="shared" si="73"/>
        <v>593750</v>
      </c>
      <c r="P774" s="1">
        <f t="shared" si="74"/>
        <v>0.39536004244890655</v>
      </c>
      <c r="Q774" t="str">
        <f t="shared" si="75"/>
        <v>Above</v>
      </c>
      <c r="R774" t="str">
        <f t="shared" si="76"/>
        <v>Yes</v>
      </c>
      <c r="S774">
        <f t="shared" si="77"/>
        <v>-25071044.839175351</v>
      </c>
    </row>
    <row r="775" spans="1:19" x14ac:dyDescent="0.3">
      <c r="A775">
        <v>774</v>
      </c>
      <c r="B775">
        <v>5</v>
      </c>
      <c r="C775" t="s">
        <v>16</v>
      </c>
      <c r="D775" t="s">
        <v>20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21</v>
      </c>
      <c r="N775" s="2">
        <f t="shared" si="72"/>
        <v>941469.44446529401</v>
      </c>
      <c r="O775">
        <f t="shared" si="73"/>
        <v>562500</v>
      </c>
      <c r="P775" s="1">
        <f t="shared" si="74"/>
        <v>1.6737234568271893</v>
      </c>
      <c r="Q775" t="str">
        <f t="shared" si="75"/>
        <v>Below</v>
      </c>
      <c r="R775" t="str">
        <f t="shared" si="76"/>
        <v>No</v>
      </c>
      <c r="S775">
        <f t="shared" si="77"/>
        <v>-2595266.6671670564</v>
      </c>
    </row>
    <row r="776" spans="1:19" x14ac:dyDescent="0.3">
      <c r="A776">
        <v>775</v>
      </c>
      <c r="B776">
        <v>0</v>
      </c>
      <c r="C776" t="s">
        <v>16</v>
      </c>
      <c r="D776" t="s">
        <v>20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18</v>
      </c>
      <c r="N776" s="2">
        <f t="shared" si="72"/>
        <v>1096811.9028020676</v>
      </c>
      <c r="O776">
        <f t="shared" si="73"/>
        <v>456250</v>
      </c>
      <c r="P776" s="1">
        <f t="shared" si="74"/>
        <v>2.4039712938127509</v>
      </c>
      <c r="Q776" t="str">
        <f t="shared" si="75"/>
        <v>Below</v>
      </c>
      <c r="R776" t="str">
        <f t="shared" si="76"/>
        <v>No</v>
      </c>
      <c r="S776">
        <f t="shared" si="77"/>
        <v>-3023485.66724962</v>
      </c>
    </row>
    <row r="777" spans="1:19" x14ac:dyDescent="0.3">
      <c r="A777">
        <v>776</v>
      </c>
      <c r="B777">
        <v>3</v>
      </c>
      <c r="C777" t="s">
        <v>16</v>
      </c>
      <c r="D777" t="s">
        <v>20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18</v>
      </c>
      <c r="N777" s="2">
        <f t="shared" si="72"/>
        <v>1209788.2361379028</v>
      </c>
      <c r="O777">
        <f t="shared" si="73"/>
        <v>462500</v>
      </c>
      <c r="P777" s="1">
        <f t="shared" si="74"/>
        <v>2.6157583484062763</v>
      </c>
      <c r="Q777" t="str">
        <f t="shared" si="75"/>
        <v>Below</v>
      </c>
      <c r="R777" t="str">
        <f t="shared" si="76"/>
        <v>No</v>
      </c>
      <c r="S777">
        <f t="shared" si="77"/>
        <v>-3334917.6673096679</v>
      </c>
    </row>
    <row r="778" spans="1:19" x14ac:dyDescent="0.3">
      <c r="A778">
        <v>777</v>
      </c>
      <c r="B778">
        <v>5</v>
      </c>
      <c r="C778" t="s">
        <v>19</v>
      </c>
      <c r="D778" t="s">
        <v>17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18</v>
      </c>
      <c r="N778" s="2">
        <f t="shared" si="72"/>
        <v>154948.62427479436</v>
      </c>
      <c r="O778">
        <f t="shared" si="73"/>
        <v>193750</v>
      </c>
      <c r="P778" s="1">
        <f t="shared" si="74"/>
        <v>0.79973483496668063</v>
      </c>
      <c r="Q778" t="str">
        <f t="shared" si="75"/>
        <v>Below</v>
      </c>
      <c r="R778" t="str">
        <f t="shared" si="76"/>
        <v>Yes</v>
      </c>
      <c r="S778">
        <f t="shared" si="77"/>
        <v>-7793834.9129753225</v>
      </c>
    </row>
    <row r="779" spans="1:19" x14ac:dyDescent="0.3">
      <c r="A779">
        <v>778</v>
      </c>
      <c r="B779">
        <v>2</v>
      </c>
      <c r="C779" t="s">
        <v>16</v>
      </c>
      <c r="D779" t="s">
        <v>17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21</v>
      </c>
      <c r="N779" s="2">
        <f t="shared" si="72"/>
        <v>442490.63889868819</v>
      </c>
      <c r="O779">
        <f t="shared" si="73"/>
        <v>268750</v>
      </c>
      <c r="P779" s="1">
        <f t="shared" si="74"/>
        <v>1.6464767959020956</v>
      </c>
      <c r="Q779" t="str">
        <f t="shared" si="75"/>
        <v>Below</v>
      </c>
      <c r="R779" t="str">
        <f t="shared" si="76"/>
        <v>No</v>
      </c>
      <c r="S779">
        <f t="shared" si="77"/>
        <v>-1219775.333568519</v>
      </c>
    </row>
    <row r="780" spans="1:19" x14ac:dyDescent="0.3">
      <c r="A780">
        <v>779</v>
      </c>
      <c r="B780">
        <v>1</v>
      </c>
      <c r="C780" t="s">
        <v>16</v>
      </c>
      <c r="D780" t="s">
        <v>20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18</v>
      </c>
      <c r="N780" s="2">
        <f t="shared" si="72"/>
        <v>162266.59777240205</v>
      </c>
      <c r="O780">
        <f t="shared" si="73"/>
        <v>150000</v>
      </c>
      <c r="P780" s="1">
        <f t="shared" si="74"/>
        <v>1.0817773184826802</v>
      </c>
      <c r="Q780" t="str">
        <f t="shared" si="75"/>
        <v>Below</v>
      </c>
      <c r="R780" t="str">
        <f t="shared" si="76"/>
        <v>No</v>
      </c>
      <c r="S780">
        <f t="shared" si="77"/>
        <v>-3383195.0396129461</v>
      </c>
    </row>
    <row r="781" spans="1:19" x14ac:dyDescent="0.3">
      <c r="A781">
        <v>780</v>
      </c>
      <c r="B781">
        <v>1</v>
      </c>
      <c r="C781" t="s">
        <v>16</v>
      </c>
      <c r="D781" t="s">
        <v>17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18</v>
      </c>
      <c r="N781" s="2">
        <f t="shared" si="72"/>
        <v>220425.88528612038</v>
      </c>
      <c r="O781">
        <f t="shared" si="73"/>
        <v>337500</v>
      </c>
      <c r="P781" s="1">
        <f t="shared" si="74"/>
        <v>0.65311373418109742</v>
      </c>
      <c r="Q781" t="str">
        <f t="shared" si="75"/>
        <v>Above</v>
      </c>
      <c r="R781" t="str">
        <f t="shared" si="76"/>
        <v>Yes</v>
      </c>
      <c r="S781">
        <f t="shared" si="77"/>
        <v>-19131548.728068225</v>
      </c>
    </row>
    <row r="782" spans="1:19" x14ac:dyDescent="0.3">
      <c r="A782">
        <v>781</v>
      </c>
      <c r="B782">
        <v>2</v>
      </c>
      <c r="C782" t="s">
        <v>19</v>
      </c>
      <c r="D782" t="s">
        <v>17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18</v>
      </c>
      <c r="N782" s="2">
        <f t="shared" si="72"/>
        <v>99705.981763765129</v>
      </c>
      <c r="O782">
        <f t="shared" si="73"/>
        <v>100000</v>
      </c>
      <c r="P782" s="1">
        <f t="shared" si="74"/>
        <v>0.99705981763765128</v>
      </c>
      <c r="Q782" t="str">
        <f t="shared" si="75"/>
        <v>Above</v>
      </c>
      <c r="R782" t="str">
        <f t="shared" si="76"/>
        <v>Yes</v>
      </c>
      <c r="S782">
        <f t="shared" si="77"/>
        <v>-2078830.6869910881</v>
      </c>
    </row>
    <row r="783" spans="1:19" x14ac:dyDescent="0.3">
      <c r="A783">
        <v>782</v>
      </c>
      <c r="B783">
        <v>3</v>
      </c>
      <c r="C783" t="s">
        <v>19</v>
      </c>
      <c r="D783" t="s">
        <v>20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18</v>
      </c>
      <c r="N783" s="2">
        <f t="shared" si="72"/>
        <v>537210.2428113264</v>
      </c>
      <c r="O783">
        <f t="shared" si="73"/>
        <v>618750</v>
      </c>
      <c r="P783" s="1">
        <f t="shared" si="74"/>
        <v>0.86821857424052751</v>
      </c>
      <c r="Q783" t="str">
        <f t="shared" si="75"/>
        <v>Above</v>
      </c>
      <c r="R783" t="str">
        <f t="shared" si="76"/>
        <v>Yes</v>
      </c>
      <c r="S783">
        <f t="shared" si="77"/>
        <v>-5386091.6549436674</v>
      </c>
    </row>
    <row r="784" spans="1:19" x14ac:dyDescent="0.3">
      <c r="A784">
        <v>783</v>
      </c>
      <c r="B784">
        <v>3</v>
      </c>
      <c r="C784" t="s">
        <v>19</v>
      </c>
      <c r="D784" t="s">
        <v>17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18</v>
      </c>
      <c r="N784" s="2">
        <f t="shared" si="72"/>
        <v>227522.02688351952</v>
      </c>
      <c r="O784">
        <f t="shared" si="73"/>
        <v>362500</v>
      </c>
      <c r="P784" s="1">
        <f t="shared" si="74"/>
        <v>0.62764697071315734</v>
      </c>
      <c r="Q784" t="str">
        <f t="shared" si="75"/>
        <v>Above</v>
      </c>
      <c r="R784" t="str">
        <f t="shared" si="76"/>
        <v>Yes</v>
      </c>
      <c r="S784">
        <f t="shared" si="77"/>
        <v>-29044757.806840219</v>
      </c>
    </row>
    <row r="785" spans="1:19" x14ac:dyDescent="0.3">
      <c r="A785">
        <v>784</v>
      </c>
      <c r="B785">
        <v>4</v>
      </c>
      <c r="C785" t="s">
        <v>19</v>
      </c>
      <c r="D785" t="s">
        <v>17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18</v>
      </c>
      <c r="N785" s="2">
        <f t="shared" si="72"/>
        <v>99766.635711716284</v>
      </c>
      <c r="O785">
        <f t="shared" si="73"/>
        <v>137500</v>
      </c>
      <c r="P785" s="1">
        <f t="shared" si="74"/>
        <v>0.72557553244884565</v>
      </c>
      <c r="Q785" t="str">
        <f t="shared" si="75"/>
        <v>Above</v>
      </c>
      <c r="R785" t="str">
        <f t="shared" si="76"/>
        <v>Yes</v>
      </c>
      <c r="S785">
        <f t="shared" si="77"/>
        <v>-10655194.056649527</v>
      </c>
    </row>
    <row r="786" spans="1:19" x14ac:dyDescent="0.3">
      <c r="A786">
        <v>785</v>
      </c>
      <c r="B786">
        <v>0</v>
      </c>
      <c r="C786" t="s">
        <v>16</v>
      </c>
      <c r="D786" t="s">
        <v>17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18</v>
      </c>
      <c r="N786" s="2">
        <f t="shared" si="72"/>
        <v>677858.00001501176</v>
      </c>
      <c r="O786">
        <f t="shared" si="73"/>
        <v>312500</v>
      </c>
      <c r="P786" s="1">
        <f t="shared" si="74"/>
        <v>2.1691456000480378</v>
      </c>
      <c r="Q786" t="str">
        <f t="shared" si="75"/>
        <v>Above</v>
      </c>
      <c r="R786" t="str">
        <f t="shared" si="76"/>
        <v>No</v>
      </c>
      <c r="S786">
        <f t="shared" si="77"/>
        <v>-1868592.0003602821</v>
      </c>
    </row>
    <row r="787" spans="1:19" x14ac:dyDescent="0.3">
      <c r="A787">
        <v>786</v>
      </c>
      <c r="B787">
        <v>2</v>
      </c>
      <c r="C787" t="s">
        <v>19</v>
      </c>
      <c r="D787" t="s">
        <v>20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18</v>
      </c>
      <c r="N787" s="2">
        <f t="shared" si="72"/>
        <v>23770.958032606515</v>
      </c>
      <c r="O787">
        <f t="shared" si="73"/>
        <v>37500</v>
      </c>
      <c r="P787" s="1">
        <f t="shared" si="74"/>
        <v>0.63389221420284037</v>
      </c>
      <c r="Q787" t="str">
        <f t="shared" si="75"/>
        <v>Below</v>
      </c>
      <c r="R787" t="str">
        <f t="shared" si="76"/>
        <v>Yes</v>
      </c>
      <c r="S787">
        <f t="shared" si="77"/>
        <v>-3034526.9350430071</v>
      </c>
    </row>
    <row r="788" spans="1:19" x14ac:dyDescent="0.3">
      <c r="A788">
        <v>787</v>
      </c>
      <c r="B788">
        <v>4</v>
      </c>
      <c r="C788" t="s">
        <v>16</v>
      </c>
      <c r="D788" t="s">
        <v>17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18</v>
      </c>
      <c r="N788" s="2">
        <f t="shared" si="72"/>
        <v>168131.65552321178</v>
      </c>
      <c r="O788">
        <f t="shared" si="73"/>
        <v>137500</v>
      </c>
      <c r="P788" s="1">
        <f t="shared" si="74"/>
        <v>1.2227756765324493</v>
      </c>
      <c r="Q788" t="str">
        <f t="shared" si="75"/>
        <v>Below</v>
      </c>
      <c r="R788" t="str">
        <f t="shared" si="76"/>
        <v>No</v>
      </c>
      <c r="S788">
        <f t="shared" si="77"/>
        <v>-3505479.1976712476</v>
      </c>
    </row>
    <row r="789" spans="1:19" x14ac:dyDescent="0.3">
      <c r="A789">
        <v>788</v>
      </c>
      <c r="B789">
        <v>1</v>
      </c>
      <c r="C789" t="s">
        <v>16</v>
      </c>
      <c r="D789" t="s">
        <v>20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18</v>
      </c>
      <c r="N789" s="2">
        <f t="shared" si="72"/>
        <v>67728.62397059564</v>
      </c>
      <c r="O789">
        <f t="shared" si="73"/>
        <v>162500</v>
      </c>
      <c r="P789" s="1">
        <f t="shared" si="74"/>
        <v>0.41679153212674241</v>
      </c>
      <c r="Q789" t="str">
        <f t="shared" si="75"/>
        <v>Above</v>
      </c>
      <c r="R789" t="str">
        <f t="shared" si="76"/>
        <v>Yes</v>
      </c>
      <c r="S789">
        <f t="shared" si="77"/>
        <v>-5878408.8270600671</v>
      </c>
    </row>
    <row r="790" spans="1:19" x14ac:dyDescent="0.3">
      <c r="A790">
        <v>789</v>
      </c>
      <c r="B790">
        <v>4</v>
      </c>
      <c r="C790" t="s">
        <v>19</v>
      </c>
      <c r="D790" t="s">
        <v>17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18</v>
      </c>
      <c r="N790" s="2">
        <f t="shared" si="72"/>
        <v>69887.218130676294</v>
      </c>
      <c r="O790">
        <f t="shared" si="73"/>
        <v>75000</v>
      </c>
      <c r="P790" s="1">
        <f t="shared" si="74"/>
        <v>0.93182957507568387</v>
      </c>
      <c r="Q790" t="str">
        <f t="shared" si="75"/>
        <v>Below</v>
      </c>
      <c r="R790" t="str">
        <f t="shared" si="76"/>
        <v>Yes</v>
      </c>
      <c r="S790">
        <f t="shared" si="77"/>
        <v>-2409172.9405449247</v>
      </c>
    </row>
    <row r="791" spans="1:19" x14ac:dyDescent="0.3">
      <c r="A791">
        <v>790</v>
      </c>
      <c r="B791">
        <v>2</v>
      </c>
      <c r="C791" t="s">
        <v>16</v>
      </c>
      <c r="D791" t="s">
        <v>17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21</v>
      </c>
      <c r="N791" s="2">
        <f t="shared" si="72"/>
        <v>98479.68327794128</v>
      </c>
      <c r="O791">
        <f t="shared" si="73"/>
        <v>193750</v>
      </c>
      <c r="P791" s="1">
        <f t="shared" si="74"/>
        <v>0.50828223627324531</v>
      </c>
      <c r="Q791" t="str">
        <f t="shared" si="75"/>
        <v>Below</v>
      </c>
      <c r="R791" t="str">
        <f t="shared" si="76"/>
        <v>Yes</v>
      </c>
      <c r="S791">
        <f t="shared" si="77"/>
        <v>-12571611.588035317</v>
      </c>
    </row>
    <row r="792" spans="1:19" x14ac:dyDescent="0.3">
      <c r="A792">
        <v>791</v>
      </c>
      <c r="B792">
        <v>5</v>
      </c>
      <c r="C792" t="s">
        <v>19</v>
      </c>
      <c r="D792" t="s">
        <v>20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18</v>
      </c>
      <c r="N792" s="2">
        <f t="shared" si="72"/>
        <v>178557.28137702489</v>
      </c>
      <c r="O792">
        <f t="shared" si="73"/>
        <v>287500</v>
      </c>
      <c r="P792" s="1">
        <f t="shared" si="74"/>
        <v>0.62106880478965176</v>
      </c>
      <c r="Q792" t="str">
        <f t="shared" si="75"/>
        <v>Below</v>
      </c>
      <c r="R792" t="str">
        <f t="shared" si="76"/>
        <v>Yes</v>
      </c>
      <c r="S792">
        <f t="shared" si="77"/>
        <v>-15497623.27134018</v>
      </c>
    </row>
    <row r="793" spans="1:19" x14ac:dyDescent="0.3">
      <c r="A793">
        <v>792</v>
      </c>
      <c r="B793">
        <v>4</v>
      </c>
      <c r="C793" t="s">
        <v>16</v>
      </c>
      <c r="D793" t="s">
        <v>20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21</v>
      </c>
      <c r="N793" s="2">
        <f t="shared" si="72"/>
        <v>694031.83384581597</v>
      </c>
      <c r="O793">
        <f t="shared" si="73"/>
        <v>581250</v>
      </c>
      <c r="P793" s="1">
        <f t="shared" si="74"/>
        <v>1.1940332625304362</v>
      </c>
      <c r="Q793" t="str">
        <f t="shared" si="75"/>
        <v>Below</v>
      </c>
      <c r="R793" t="str">
        <f t="shared" si="76"/>
        <v>No</v>
      </c>
      <c r="S793">
        <f t="shared" si="77"/>
        <v>-14470292.036898747</v>
      </c>
    </row>
    <row r="794" spans="1:19" x14ac:dyDescent="0.3">
      <c r="A794">
        <v>793</v>
      </c>
      <c r="B794">
        <v>4</v>
      </c>
      <c r="C794" t="s">
        <v>16</v>
      </c>
      <c r="D794" t="s">
        <v>17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21</v>
      </c>
      <c r="N794" s="2">
        <f t="shared" si="72"/>
        <v>630784.52779174701</v>
      </c>
      <c r="O794">
        <f t="shared" si="73"/>
        <v>393750</v>
      </c>
      <c r="P794" s="1">
        <f t="shared" si="74"/>
        <v>1.6019924515345956</v>
      </c>
      <c r="Q794" t="str">
        <f t="shared" si="75"/>
        <v>Below</v>
      </c>
      <c r="R794" t="str">
        <f t="shared" si="76"/>
        <v>No</v>
      </c>
      <c r="S794">
        <f t="shared" si="77"/>
        <v>-1738828.6670019291</v>
      </c>
    </row>
    <row r="795" spans="1:19" x14ac:dyDescent="0.3">
      <c r="A795">
        <v>794</v>
      </c>
      <c r="B795">
        <v>2</v>
      </c>
      <c r="C795" t="s">
        <v>19</v>
      </c>
      <c r="D795" t="s">
        <v>17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21</v>
      </c>
      <c r="N795" s="2">
        <f t="shared" si="72"/>
        <v>256137.34156152536</v>
      </c>
      <c r="O795">
        <f t="shared" si="73"/>
        <v>368750</v>
      </c>
      <c r="P795" s="1">
        <f t="shared" si="74"/>
        <v>0.69460973982786534</v>
      </c>
      <c r="Q795" t="str">
        <f t="shared" si="75"/>
        <v>Below</v>
      </c>
      <c r="R795" t="str">
        <f t="shared" si="76"/>
        <v>Yes</v>
      </c>
      <c r="S795">
        <f t="shared" si="77"/>
        <v>-22231073.382336255</v>
      </c>
    </row>
    <row r="796" spans="1:19" x14ac:dyDescent="0.3">
      <c r="A796">
        <v>795</v>
      </c>
      <c r="B796">
        <v>2</v>
      </c>
      <c r="C796" t="s">
        <v>16</v>
      </c>
      <c r="D796" t="s">
        <v>20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18</v>
      </c>
      <c r="N796" s="2">
        <f t="shared" si="72"/>
        <v>207232.04052860988</v>
      </c>
      <c r="O796">
        <f t="shared" si="73"/>
        <v>181250</v>
      </c>
      <c r="P796" s="1">
        <f t="shared" si="74"/>
        <v>1.1433491891233649</v>
      </c>
      <c r="Q796" t="str">
        <f t="shared" si="75"/>
        <v>Below</v>
      </c>
      <c r="R796" t="str">
        <f t="shared" si="76"/>
        <v>No</v>
      </c>
      <c r="S796">
        <f t="shared" si="77"/>
        <v>-4320706.9180599116</v>
      </c>
    </row>
    <row r="797" spans="1:19" x14ac:dyDescent="0.3">
      <c r="A797">
        <v>796</v>
      </c>
      <c r="B797">
        <v>4</v>
      </c>
      <c r="C797" t="s">
        <v>19</v>
      </c>
      <c r="D797" t="s">
        <v>17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21</v>
      </c>
      <c r="N797" s="2">
        <f t="shared" si="72"/>
        <v>253556.88568113619</v>
      </c>
      <c r="O797">
        <f t="shared" si="73"/>
        <v>381250</v>
      </c>
      <c r="P797" s="1">
        <f t="shared" si="74"/>
        <v>0.66506724113084903</v>
      </c>
      <c r="Q797" t="str">
        <f t="shared" si="75"/>
        <v>Below</v>
      </c>
      <c r="R797" t="str">
        <f t="shared" si="76"/>
        <v>Yes</v>
      </c>
      <c r="S797">
        <f t="shared" si="77"/>
        <v>-32368287.307125419</v>
      </c>
    </row>
    <row r="798" spans="1:19" x14ac:dyDescent="0.3">
      <c r="A798">
        <v>797</v>
      </c>
      <c r="B798">
        <v>4</v>
      </c>
      <c r="C798" t="s">
        <v>16</v>
      </c>
      <c r="D798" t="s">
        <v>20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21</v>
      </c>
      <c r="N798" s="2">
        <f t="shared" si="72"/>
        <v>282637.76835309708</v>
      </c>
      <c r="O798">
        <f t="shared" si="73"/>
        <v>368750</v>
      </c>
      <c r="P798" s="1">
        <f t="shared" si="74"/>
        <v>0.76647530400839892</v>
      </c>
      <c r="Q798" t="str">
        <f t="shared" si="75"/>
        <v>Below</v>
      </c>
      <c r="R798" t="str">
        <f t="shared" si="76"/>
        <v>Yes</v>
      </c>
      <c r="S798">
        <f t="shared" si="77"/>
        <v>-14216532.202371649</v>
      </c>
    </row>
    <row r="799" spans="1:19" x14ac:dyDescent="0.3">
      <c r="A799">
        <v>798</v>
      </c>
      <c r="B799">
        <v>1</v>
      </c>
      <c r="C799" t="s">
        <v>19</v>
      </c>
      <c r="D799" t="s">
        <v>20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21</v>
      </c>
      <c r="N799" s="2">
        <f t="shared" si="72"/>
        <v>263986.54506076075</v>
      </c>
      <c r="O799">
        <f t="shared" si="73"/>
        <v>287500</v>
      </c>
      <c r="P799" s="1">
        <f t="shared" si="74"/>
        <v>0.91821406977655917</v>
      </c>
      <c r="Q799" t="str">
        <f t="shared" si="75"/>
        <v>Below</v>
      </c>
      <c r="R799" t="str">
        <f t="shared" si="76"/>
        <v>Yes</v>
      </c>
      <c r="S799">
        <f t="shared" si="77"/>
        <v>-13278385.407291289</v>
      </c>
    </row>
    <row r="800" spans="1:19" x14ac:dyDescent="0.3">
      <c r="A800">
        <v>799</v>
      </c>
      <c r="B800">
        <v>2</v>
      </c>
      <c r="C800" t="s">
        <v>19</v>
      </c>
      <c r="D800" t="s">
        <v>17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18</v>
      </c>
      <c r="N800" s="2">
        <f t="shared" si="72"/>
        <v>328307.39679992117</v>
      </c>
      <c r="O800">
        <f t="shared" si="73"/>
        <v>437500</v>
      </c>
      <c r="P800" s="1">
        <f t="shared" si="74"/>
        <v>0.75041690697124841</v>
      </c>
      <c r="Q800" t="str">
        <f t="shared" si="75"/>
        <v>Below</v>
      </c>
      <c r="R800" t="str">
        <f t="shared" si="76"/>
        <v>Yes</v>
      </c>
      <c r="S800">
        <f t="shared" si="77"/>
        <v>-11317510.092792436</v>
      </c>
    </row>
    <row r="801" spans="1:19" x14ac:dyDescent="0.3">
      <c r="A801">
        <v>800</v>
      </c>
      <c r="B801">
        <v>3</v>
      </c>
      <c r="C801" t="s">
        <v>19</v>
      </c>
      <c r="D801" t="s">
        <v>20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21</v>
      </c>
      <c r="N801" s="2">
        <f t="shared" si="72"/>
        <v>117722.8397805275</v>
      </c>
      <c r="O801">
        <f t="shared" si="73"/>
        <v>318750</v>
      </c>
      <c r="P801" s="1">
        <f t="shared" si="74"/>
        <v>0.3693265561742039</v>
      </c>
      <c r="Q801" t="str">
        <f t="shared" si="75"/>
        <v>Below</v>
      </c>
      <c r="R801" t="str">
        <f t="shared" si="76"/>
        <v>Yes</v>
      </c>
      <c r="S801">
        <f t="shared" si="77"/>
        <v>-15028133.392593939</v>
      </c>
    </row>
    <row r="802" spans="1:19" x14ac:dyDescent="0.3">
      <c r="A802">
        <v>801</v>
      </c>
      <c r="B802">
        <v>1</v>
      </c>
      <c r="C802" t="s">
        <v>16</v>
      </c>
      <c r="D802" t="s">
        <v>17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18</v>
      </c>
      <c r="N802" s="2">
        <f t="shared" si="72"/>
        <v>130531.52983423889</v>
      </c>
      <c r="O802">
        <f t="shared" si="73"/>
        <v>193750</v>
      </c>
      <c r="P802" s="1">
        <f t="shared" si="74"/>
        <v>0.67371112172510395</v>
      </c>
      <c r="Q802" t="str">
        <f t="shared" si="75"/>
        <v>Below</v>
      </c>
      <c r="R802" t="str">
        <f t="shared" si="76"/>
        <v>Yes</v>
      </c>
      <c r="S802">
        <f t="shared" si="77"/>
        <v>-11329297.012152132</v>
      </c>
    </row>
    <row r="803" spans="1:19" x14ac:dyDescent="0.3">
      <c r="A803">
        <v>802</v>
      </c>
      <c r="B803">
        <v>2</v>
      </c>
      <c r="C803" t="s">
        <v>16</v>
      </c>
      <c r="D803" t="s">
        <v>17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21</v>
      </c>
      <c r="N803" s="2">
        <f t="shared" si="72"/>
        <v>150236.81613058451</v>
      </c>
      <c r="O803">
        <f t="shared" si="73"/>
        <v>256250</v>
      </c>
      <c r="P803" s="1">
        <f t="shared" si="74"/>
        <v>0.58629001416813464</v>
      </c>
      <c r="Q803" t="str">
        <f t="shared" si="75"/>
        <v>Below</v>
      </c>
      <c r="R803" t="str">
        <f t="shared" si="76"/>
        <v>Yes</v>
      </c>
      <c r="S803">
        <f t="shared" si="77"/>
        <v>-16045468.697072225</v>
      </c>
    </row>
    <row r="804" spans="1:19" x14ac:dyDescent="0.3">
      <c r="A804">
        <v>803</v>
      </c>
      <c r="B804">
        <v>0</v>
      </c>
      <c r="C804" t="s">
        <v>16</v>
      </c>
      <c r="D804" t="s">
        <v>17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18</v>
      </c>
      <c r="N804" s="2">
        <f t="shared" si="72"/>
        <v>63381.156805090337</v>
      </c>
      <c r="O804">
        <f t="shared" si="73"/>
        <v>112500</v>
      </c>
      <c r="P804" s="1">
        <f t="shared" si="74"/>
        <v>0.56338806048969192</v>
      </c>
      <c r="Q804" t="str">
        <f t="shared" si="75"/>
        <v>Below</v>
      </c>
      <c r="R804" t="str">
        <f t="shared" si="76"/>
        <v>Yes</v>
      </c>
      <c r="S804">
        <f t="shared" si="77"/>
        <v>-6769182.1065773442</v>
      </c>
    </row>
    <row r="805" spans="1:19" x14ac:dyDescent="0.3">
      <c r="A805">
        <v>804</v>
      </c>
      <c r="B805">
        <v>4</v>
      </c>
      <c r="C805" t="s">
        <v>19</v>
      </c>
      <c r="D805" t="s">
        <v>20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21</v>
      </c>
      <c r="N805" s="2">
        <f t="shared" si="72"/>
        <v>296192.16993022506</v>
      </c>
      <c r="O805">
        <f t="shared" si="73"/>
        <v>512500</v>
      </c>
      <c r="P805" s="1">
        <f t="shared" si="74"/>
        <v>0.57793594132726844</v>
      </c>
      <c r="Q805" t="str">
        <f t="shared" si="75"/>
        <v>Below</v>
      </c>
      <c r="R805" t="str">
        <f t="shared" si="76"/>
        <v>Yes</v>
      </c>
      <c r="S805">
        <f t="shared" si="77"/>
        <v>-44186120.783254012</v>
      </c>
    </row>
    <row r="806" spans="1:19" x14ac:dyDescent="0.3">
      <c r="A806">
        <v>805</v>
      </c>
      <c r="B806">
        <v>2</v>
      </c>
      <c r="C806" t="s">
        <v>19</v>
      </c>
      <c r="D806" t="s">
        <v>20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18</v>
      </c>
      <c r="N806" s="2">
        <f t="shared" si="72"/>
        <v>41055.404255667992</v>
      </c>
      <c r="O806">
        <f t="shared" si="73"/>
        <v>50000</v>
      </c>
      <c r="P806" s="1">
        <f t="shared" si="74"/>
        <v>0.82110808511335986</v>
      </c>
      <c r="Q806" t="str">
        <f t="shared" si="75"/>
        <v>Above</v>
      </c>
      <c r="R806" t="str">
        <f t="shared" si="76"/>
        <v>Yes</v>
      </c>
      <c r="S806">
        <f t="shared" si="77"/>
        <v>-855989.10640809545</v>
      </c>
    </row>
    <row r="807" spans="1:19" x14ac:dyDescent="0.3">
      <c r="A807">
        <v>806</v>
      </c>
      <c r="B807">
        <v>2</v>
      </c>
      <c r="C807" t="s">
        <v>16</v>
      </c>
      <c r="D807" t="s">
        <v>17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18</v>
      </c>
      <c r="N807" s="2">
        <f t="shared" si="72"/>
        <v>451609.44681234786</v>
      </c>
      <c r="O807">
        <f t="shared" si="73"/>
        <v>525000</v>
      </c>
      <c r="P807" s="1">
        <f t="shared" si="74"/>
        <v>0.86020847011875778</v>
      </c>
      <c r="Q807" t="str">
        <f t="shared" si="75"/>
        <v>Below</v>
      </c>
      <c r="R807" t="str">
        <f t="shared" si="76"/>
        <v>Yes</v>
      </c>
      <c r="S807">
        <f t="shared" si="77"/>
        <v>-9415880.1704890467</v>
      </c>
    </row>
    <row r="808" spans="1:19" x14ac:dyDescent="0.3">
      <c r="A808">
        <v>807</v>
      </c>
      <c r="B808">
        <v>0</v>
      </c>
      <c r="C808" t="s">
        <v>19</v>
      </c>
      <c r="D808" t="s">
        <v>17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18</v>
      </c>
      <c r="N808" s="2">
        <f t="shared" si="72"/>
        <v>892717.02114235121</v>
      </c>
      <c r="O808">
        <f t="shared" si="73"/>
        <v>531250</v>
      </c>
      <c r="P808" s="1">
        <f t="shared" si="74"/>
        <v>1.6804085103856023</v>
      </c>
      <c r="Q808" t="str">
        <f t="shared" si="75"/>
        <v>Below</v>
      </c>
      <c r="R808" t="str">
        <f t="shared" si="76"/>
        <v>No</v>
      </c>
      <c r="S808">
        <f t="shared" si="77"/>
        <v>-8950417.0148328543</v>
      </c>
    </row>
    <row r="809" spans="1:19" x14ac:dyDescent="0.3">
      <c r="A809">
        <v>808</v>
      </c>
      <c r="B809">
        <v>3</v>
      </c>
      <c r="C809" t="s">
        <v>19</v>
      </c>
      <c r="D809" t="s">
        <v>20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18</v>
      </c>
      <c r="N809" s="2">
        <f t="shared" si="72"/>
        <v>149063.09100456431</v>
      </c>
      <c r="O809">
        <f t="shared" si="73"/>
        <v>206250</v>
      </c>
      <c r="P809" s="1">
        <f t="shared" si="74"/>
        <v>0.72273013820394816</v>
      </c>
      <c r="Q809" t="str">
        <f t="shared" si="75"/>
        <v>Below</v>
      </c>
      <c r="R809" t="str">
        <f t="shared" si="76"/>
        <v>Yes</v>
      </c>
      <c r="S809">
        <f t="shared" si="77"/>
        <v>-15920113.472876348</v>
      </c>
    </row>
    <row r="810" spans="1:19" x14ac:dyDescent="0.3">
      <c r="A810">
        <v>809</v>
      </c>
      <c r="B810">
        <v>3</v>
      </c>
      <c r="C810" t="s">
        <v>19</v>
      </c>
      <c r="D810" t="s">
        <v>17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21</v>
      </c>
      <c r="N810" s="2">
        <f t="shared" si="72"/>
        <v>140939.02509691007</v>
      </c>
      <c r="O810">
        <f t="shared" si="73"/>
        <v>362500</v>
      </c>
      <c r="P810" s="1">
        <f t="shared" si="74"/>
        <v>0.38879731061216571</v>
      </c>
      <c r="Q810" t="str">
        <f t="shared" si="75"/>
        <v>Below</v>
      </c>
      <c r="R810" t="str">
        <f t="shared" si="76"/>
        <v>Yes</v>
      </c>
      <c r="S810">
        <f t="shared" si="77"/>
        <v>-21025366.023258418</v>
      </c>
    </row>
    <row r="811" spans="1:19" x14ac:dyDescent="0.3">
      <c r="A811">
        <v>810</v>
      </c>
      <c r="B811">
        <v>3</v>
      </c>
      <c r="C811" t="s">
        <v>19</v>
      </c>
      <c r="D811" t="s">
        <v>17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18</v>
      </c>
      <c r="N811" s="2">
        <f t="shared" si="72"/>
        <v>118854.79016303258</v>
      </c>
      <c r="O811">
        <f t="shared" si="73"/>
        <v>275000</v>
      </c>
      <c r="P811" s="1">
        <f t="shared" si="74"/>
        <v>0.4321992369564821</v>
      </c>
      <c r="Q811" t="str">
        <f t="shared" si="75"/>
        <v>Below</v>
      </c>
      <c r="R811" t="str">
        <f t="shared" si="76"/>
        <v>Yes</v>
      </c>
      <c r="S811">
        <f t="shared" si="77"/>
        <v>-15172634.675215036</v>
      </c>
    </row>
    <row r="812" spans="1:19" x14ac:dyDescent="0.3">
      <c r="A812">
        <v>811</v>
      </c>
      <c r="B812">
        <v>1</v>
      </c>
      <c r="C812" t="s">
        <v>19</v>
      </c>
      <c r="D812" t="s">
        <v>17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18</v>
      </c>
      <c r="N812" s="2">
        <f t="shared" si="72"/>
        <v>400124.51389774994</v>
      </c>
      <c r="O812">
        <f t="shared" si="73"/>
        <v>162500</v>
      </c>
      <c r="P812" s="1">
        <f t="shared" si="74"/>
        <v>2.4623047009092303</v>
      </c>
      <c r="Q812" t="str">
        <f t="shared" si="75"/>
        <v>Below</v>
      </c>
      <c r="R812" t="str">
        <f t="shared" si="76"/>
        <v>No</v>
      </c>
      <c r="S812">
        <f t="shared" si="77"/>
        <v>-1102988.3335459977</v>
      </c>
    </row>
    <row r="813" spans="1:19" x14ac:dyDescent="0.3">
      <c r="A813">
        <v>812</v>
      </c>
      <c r="B813">
        <v>2</v>
      </c>
      <c r="C813" t="s">
        <v>19</v>
      </c>
      <c r="D813" t="s">
        <v>20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18</v>
      </c>
      <c r="N813" s="2">
        <f t="shared" si="72"/>
        <v>309405.20353306038</v>
      </c>
      <c r="O813">
        <f t="shared" si="73"/>
        <v>600000</v>
      </c>
      <c r="P813" s="1">
        <f t="shared" si="74"/>
        <v>0.51567533922176734</v>
      </c>
      <c r="Q813" t="str">
        <f t="shared" si="75"/>
        <v>Above</v>
      </c>
      <c r="R813" t="str">
        <f t="shared" si="76"/>
        <v>Yes</v>
      </c>
      <c r="S813">
        <f t="shared" si="77"/>
        <v>-46157248.847934484</v>
      </c>
    </row>
    <row r="814" spans="1:19" x14ac:dyDescent="0.3">
      <c r="A814">
        <v>813</v>
      </c>
      <c r="B814">
        <v>5</v>
      </c>
      <c r="C814" t="s">
        <v>19</v>
      </c>
      <c r="D814" t="s">
        <v>20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18</v>
      </c>
      <c r="N814" s="2">
        <f t="shared" si="72"/>
        <v>294176.42980586999</v>
      </c>
      <c r="O814">
        <f t="shared" si="73"/>
        <v>325000</v>
      </c>
      <c r="P814" s="1">
        <f t="shared" si="74"/>
        <v>0.90515824555652302</v>
      </c>
      <c r="Q814" t="str">
        <f t="shared" si="75"/>
        <v>Above</v>
      </c>
      <c r="R814" t="str">
        <f t="shared" si="76"/>
        <v>Yes</v>
      </c>
      <c r="S814">
        <f t="shared" si="77"/>
        <v>-10140937.261363521</v>
      </c>
    </row>
    <row r="815" spans="1:19" x14ac:dyDescent="0.3">
      <c r="A815">
        <v>814</v>
      </c>
      <c r="B815">
        <v>5</v>
      </c>
      <c r="C815" t="s">
        <v>19</v>
      </c>
      <c r="D815" t="s">
        <v>20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21</v>
      </c>
      <c r="N815" s="2">
        <f t="shared" si="72"/>
        <v>427235.94587134972</v>
      </c>
      <c r="O815">
        <f t="shared" si="73"/>
        <v>606250</v>
      </c>
      <c r="P815" s="1">
        <f t="shared" si="74"/>
        <v>0.7047190859733603</v>
      </c>
      <c r="Q815" t="str">
        <f t="shared" si="75"/>
        <v>Below</v>
      </c>
      <c r="R815" t="str">
        <f t="shared" si="76"/>
        <v>Yes</v>
      </c>
      <c r="S815">
        <f t="shared" si="77"/>
        <v>-45629301.607299142</v>
      </c>
    </row>
    <row r="816" spans="1:19" x14ac:dyDescent="0.3">
      <c r="A816">
        <v>815</v>
      </c>
      <c r="B816">
        <v>1</v>
      </c>
      <c r="C816" t="s">
        <v>16</v>
      </c>
      <c r="D816" t="s">
        <v>20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18</v>
      </c>
      <c r="N816" s="2">
        <f t="shared" si="72"/>
        <v>9851.4362139048208</v>
      </c>
      <c r="O816">
        <f t="shared" si="73"/>
        <v>12500</v>
      </c>
      <c r="P816" s="1">
        <f t="shared" si="74"/>
        <v>0.78811489711238569</v>
      </c>
      <c r="Q816" t="str">
        <f t="shared" si="75"/>
        <v>Below</v>
      </c>
      <c r="R816" t="str">
        <f t="shared" si="76"/>
        <v>Yes</v>
      </c>
      <c r="S816">
        <f t="shared" si="77"/>
        <v>-855041.28393600998</v>
      </c>
    </row>
    <row r="817" spans="1:19" x14ac:dyDescent="0.3">
      <c r="A817">
        <v>816</v>
      </c>
      <c r="B817">
        <v>3</v>
      </c>
      <c r="C817" t="s">
        <v>16</v>
      </c>
      <c r="D817" t="s">
        <v>17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21</v>
      </c>
      <c r="N817" s="2">
        <f t="shared" si="72"/>
        <v>241031.19331634679</v>
      </c>
      <c r="O817">
        <f t="shared" si="73"/>
        <v>406250</v>
      </c>
      <c r="P817" s="1">
        <f t="shared" si="74"/>
        <v>0.59330755277869984</v>
      </c>
      <c r="Q817" t="str">
        <f t="shared" si="75"/>
        <v>Below</v>
      </c>
      <c r="R817" t="str">
        <f t="shared" si="76"/>
        <v>Yes</v>
      </c>
      <c r="S817">
        <f t="shared" si="77"/>
        <v>-12123743.197961614</v>
      </c>
    </row>
    <row r="818" spans="1:19" x14ac:dyDescent="0.3">
      <c r="A818">
        <v>817</v>
      </c>
      <c r="B818">
        <v>4</v>
      </c>
      <c r="C818" t="s">
        <v>16</v>
      </c>
      <c r="D818" t="s">
        <v>20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18</v>
      </c>
      <c r="N818" s="2">
        <f t="shared" si="72"/>
        <v>284460.22067650175</v>
      </c>
      <c r="O818">
        <f t="shared" si="73"/>
        <v>450000</v>
      </c>
      <c r="P818" s="1">
        <f t="shared" si="74"/>
        <v>0.63213382372555948</v>
      </c>
      <c r="Q818" t="str">
        <f t="shared" si="75"/>
        <v>Below</v>
      </c>
      <c r="R818" t="str">
        <f t="shared" si="76"/>
        <v>Yes</v>
      </c>
      <c r="S818">
        <f t="shared" si="77"/>
        <v>-24689317.073652294</v>
      </c>
    </row>
    <row r="819" spans="1:19" x14ac:dyDescent="0.3">
      <c r="A819">
        <v>818</v>
      </c>
      <c r="B819">
        <v>0</v>
      </c>
      <c r="C819" t="s">
        <v>19</v>
      </c>
      <c r="D819" t="s">
        <v>17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18</v>
      </c>
      <c r="N819" s="2">
        <f t="shared" si="72"/>
        <v>226583.03291981091</v>
      </c>
      <c r="O819">
        <f t="shared" si="73"/>
        <v>325000</v>
      </c>
      <c r="P819" s="1">
        <f t="shared" si="74"/>
        <v>0.69717856283018742</v>
      </c>
      <c r="Q819" t="str">
        <f t="shared" si="75"/>
        <v>Below</v>
      </c>
      <c r="R819" t="str">
        <f t="shared" si="76"/>
        <v>Yes</v>
      </c>
      <c r="S819">
        <f t="shared" si="77"/>
        <v>-19665949.530528232</v>
      </c>
    </row>
    <row r="820" spans="1:19" x14ac:dyDescent="0.3">
      <c r="A820">
        <v>819</v>
      </c>
      <c r="B820">
        <v>2</v>
      </c>
      <c r="C820" t="s">
        <v>19</v>
      </c>
      <c r="D820" t="s">
        <v>17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18</v>
      </c>
      <c r="N820" s="2">
        <f t="shared" si="72"/>
        <v>663735.95834803232</v>
      </c>
      <c r="O820">
        <f t="shared" si="73"/>
        <v>406250</v>
      </c>
      <c r="P820" s="1">
        <f t="shared" si="74"/>
        <v>1.6338115897797718</v>
      </c>
      <c r="Q820" t="str">
        <f t="shared" si="75"/>
        <v>Above</v>
      </c>
      <c r="R820" t="str">
        <f t="shared" si="76"/>
        <v>No</v>
      </c>
      <c r="S820">
        <f t="shared" si="77"/>
        <v>-1829663.0003527757</v>
      </c>
    </row>
    <row r="821" spans="1:19" x14ac:dyDescent="0.3">
      <c r="A821">
        <v>820</v>
      </c>
      <c r="B821">
        <v>5</v>
      </c>
      <c r="C821" t="s">
        <v>16</v>
      </c>
      <c r="D821" t="s">
        <v>20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18</v>
      </c>
      <c r="N821" s="2">
        <f t="shared" si="72"/>
        <v>91015.911984136575</v>
      </c>
      <c r="O821">
        <f t="shared" si="73"/>
        <v>143750</v>
      </c>
      <c r="P821" s="1">
        <f t="shared" si="74"/>
        <v>0.63315417032442833</v>
      </c>
      <c r="Q821" t="str">
        <f t="shared" si="75"/>
        <v>Below</v>
      </c>
      <c r="R821" t="str">
        <f t="shared" si="76"/>
        <v>Yes</v>
      </c>
      <c r="S821">
        <f t="shared" si="77"/>
        <v>-3137527.5504771117</v>
      </c>
    </row>
    <row r="822" spans="1:19" x14ac:dyDescent="0.3">
      <c r="A822">
        <v>821</v>
      </c>
      <c r="B822">
        <v>0</v>
      </c>
      <c r="C822" t="s">
        <v>19</v>
      </c>
      <c r="D822" t="s">
        <v>20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18</v>
      </c>
      <c r="N822" s="2">
        <f t="shared" si="72"/>
        <v>273871.88849204878</v>
      </c>
      <c r="O822">
        <f t="shared" si="73"/>
        <v>206250</v>
      </c>
      <c r="P822" s="1">
        <f t="shared" si="74"/>
        <v>1.3278637017796304</v>
      </c>
      <c r="Q822" t="str">
        <f t="shared" si="75"/>
        <v>Below</v>
      </c>
      <c r="R822" t="str">
        <f t="shared" si="76"/>
        <v>No</v>
      </c>
      <c r="S822">
        <f t="shared" si="77"/>
        <v>-2745850.6476183422</v>
      </c>
    </row>
    <row r="823" spans="1:19" x14ac:dyDescent="0.3">
      <c r="A823">
        <v>822</v>
      </c>
      <c r="B823">
        <v>0</v>
      </c>
      <c r="C823" t="s">
        <v>19</v>
      </c>
      <c r="D823" t="s">
        <v>20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18</v>
      </c>
      <c r="N823" s="2">
        <f t="shared" si="72"/>
        <v>77491.72934474831</v>
      </c>
      <c r="O823">
        <f t="shared" si="73"/>
        <v>125000</v>
      </c>
      <c r="P823" s="1">
        <f t="shared" si="74"/>
        <v>0.61993383475798647</v>
      </c>
      <c r="Q823" t="str">
        <f t="shared" si="75"/>
        <v>Above</v>
      </c>
      <c r="R823" t="str">
        <f t="shared" si="76"/>
        <v>Yes</v>
      </c>
      <c r="S823">
        <f t="shared" si="77"/>
        <v>-5258809.0256437575</v>
      </c>
    </row>
    <row r="824" spans="1:19" x14ac:dyDescent="0.3">
      <c r="A824">
        <v>823</v>
      </c>
      <c r="B824">
        <v>2</v>
      </c>
      <c r="C824" t="s">
        <v>16</v>
      </c>
      <c r="D824" t="s">
        <v>20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21</v>
      </c>
      <c r="N824" s="2">
        <f t="shared" si="72"/>
        <v>513509.7909225914</v>
      </c>
      <c r="O824">
        <f t="shared" si="73"/>
        <v>518750</v>
      </c>
      <c r="P824" s="1">
        <f t="shared" si="74"/>
        <v>0.98989839213993525</v>
      </c>
      <c r="Q824" t="str">
        <f t="shared" si="75"/>
        <v>Below</v>
      </c>
      <c r="R824" t="str">
        <f t="shared" si="76"/>
        <v>Yes</v>
      </c>
      <c r="S824">
        <f t="shared" si="77"/>
        <v>-5148469.9642843865</v>
      </c>
    </row>
    <row r="825" spans="1:19" x14ac:dyDescent="0.3">
      <c r="A825">
        <v>824</v>
      </c>
      <c r="B825">
        <v>4</v>
      </c>
      <c r="C825" t="s">
        <v>16</v>
      </c>
      <c r="D825" t="s">
        <v>20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18</v>
      </c>
      <c r="N825" s="2">
        <f t="shared" si="72"/>
        <v>376573.84667656705</v>
      </c>
      <c r="O825">
        <f t="shared" si="73"/>
        <v>237500</v>
      </c>
      <c r="P825" s="1">
        <f t="shared" si="74"/>
        <v>1.585574091269756</v>
      </c>
      <c r="Q825" t="str">
        <f t="shared" si="75"/>
        <v>Below</v>
      </c>
      <c r="R825" t="str">
        <f t="shared" si="76"/>
        <v>No</v>
      </c>
      <c r="S825">
        <f t="shared" si="77"/>
        <v>-3775544.6404752191</v>
      </c>
    </row>
    <row r="826" spans="1:19" x14ac:dyDescent="0.3">
      <c r="A826">
        <v>825</v>
      </c>
      <c r="B826">
        <v>0</v>
      </c>
      <c r="C826" t="s">
        <v>19</v>
      </c>
      <c r="D826" t="s">
        <v>17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18</v>
      </c>
      <c r="N826" s="2">
        <f t="shared" si="72"/>
        <v>183101.11965914987</v>
      </c>
      <c r="O826">
        <f t="shared" si="73"/>
        <v>356250</v>
      </c>
      <c r="P826" s="1">
        <f t="shared" si="74"/>
        <v>0.51396805518357858</v>
      </c>
      <c r="Q826" t="str">
        <f t="shared" si="75"/>
        <v>Above</v>
      </c>
      <c r="R826" t="str">
        <f t="shared" si="76"/>
        <v>Yes</v>
      </c>
      <c r="S826">
        <f t="shared" si="77"/>
        <v>-19555414.974556774</v>
      </c>
    </row>
    <row r="827" spans="1:19" x14ac:dyDescent="0.3">
      <c r="A827">
        <v>826</v>
      </c>
      <c r="B827">
        <v>4</v>
      </c>
      <c r="C827" t="s">
        <v>19</v>
      </c>
      <c r="D827" t="s">
        <v>17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18</v>
      </c>
      <c r="N827" s="2">
        <f t="shared" si="72"/>
        <v>321806.26022962568</v>
      </c>
      <c r="O827">
        <f t="shared" si="73"/>
        <v>456250</v>
      </c>
      <c r="P827" s="1">
        <f t="shared" si="74"/>
        <v>0.70532878954438505</v>
      </c>
      <c r="Q827" t="str">
        <f t="shared" si="75"/>
        <v>Above</v>
      </c>
      <c r="R827" t="str">
        <f t="shared" si="76"/>
        <v>Yes</v>
      </c>
      <c r="S827">
        <f t="shared" si="77"/>
        <v>-11093400.982044067</v>
      </c>
    </row>
    <row r="828" spans="1:19" x14ac:dyDescent="0.3">
      <c r="A828">
        <v>827</v>
      </c>
      <c r="B828">
        <v>1</v>
      </c>
      <c r="C828" t="s">
        <v>16</v>
      </c>
      <c r="D828" t="s">
        <v>17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18</v>
      </c>
      <c r="N828" s="2">
        <f t="shared" si="72"/>
        <v>70924.633637566236</v>
      </c>
      <c r="O828">
        <f t="shared" si="73"/>
        <v>100000</v>
      </c>
      <c r="P828" s="1">
        <f t="shared" si="74"/>
        <v>0.70924633637566237</v>
      </c>
      <c r="Q828" t="str">
        <f t="shared" si="75"/>
        <v>Above</v>
      </c>
      <c r="R828" t="str">
        <f t="shared" si="76"/>
        <v>Yes</v>
      </c>
      <c r="S828">
        <f t="shared" si="77"/>
        <v>-4813147.2438095389</v>
      </c>
    </row>
    <row r="829" spans="1:19" x14ac:dyDescent="0.3">
      <c r="A829">
        <v>828</v>
      </c>
      <c r="B829">
        <v>5</v>
      </c>
      <c r="C829" t="s">
        <v>19</v>
      </c>
      <c r="D829" t="s">
        <v>20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18</v>
      </c>
      <c r="N829" s="2">
        <f t="shared" si="72"/>
        <v>65834.588579819421</v>
      </c>
      <c r="O829">
        <f t="shared" si="73"/>
        <v>50000</v>
      </c>
      <c r="P829" s="1">
        <f t="shared" si="74"/>
        <v>1.3166917715963884</v>
      </c>
      <c r="Q829" t="str">
        <f t="shared" si="75"/>
        <v>Above</v>
      </c>
      <c r="R829" t="str">
        <f t="shared" si="76"/>
        <v>No</v>
      </c>
      <c r="S829">
        <f t="shared" si="77"/>
        <v>-660060.25183133222</v>
      </c>
    </row>
    <row r="830" spans="1:19" x14ac:dyDescent="0.3">
      <c r="A830">
        <v>829</v>
      </c>
      <c r="B830">
        <v>4</v>
      </c>
      <c r="C830" t="s">
        <v>19</v>
      </c>
      <c r="D830" t="s">
        <v>17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21</v>
      </c>
      <c r="N830" s="2">
        <f t="shared" si="72"/>
        <v>314201.37700166635</v>
      </c>
      <c r="O830">
        <f t="shared" si="73"/>
        <v>393750</v>
      </c>
      <c r="P830" s="1">
        <f t="shared" si="74"/>
        <v>0.79797175111534313</v>
      </c>
      <c r="Q830" t="str">
        <f t="shared" si="75"/>
        <v>Below</v>
      </c>
      <c r="R830" t="str">
        <f t="shared" si="76"/>
        <v>Yes</v>
      </c>
      <c r="S830">
        <f t="shared" si="77"/>
        <v>-15804165.240199961</v>
      </c>
    </row>
    <row r="831" spans="1:19" x14ac:dyDescent="0.3">
      <c r="A831">
        <v>830</v>
      </c>
      <c r="B831">
        <v>2</v>
      </c>
      <c r="C831" t="s">
        <v>16</v>
      </c>
      <c r="D831" t="s">
        <v>17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18</v>
      </c>
      <c r="N831" s="2">
        <f t="shared" si="72"/>
        <v>217963.02623264419</v>
      </c>
      <c r="O831">
        <f t="shared" si="73"/>
        <v>550000</v>
      </c>
      <c r="P831" s="1">
        <f t="shared" si="74"/>
        <v>0.39629641133208032</v>
      </c>
      <c r="Q831" t="str">
        <f t="shared" si="75"/>
        <v>Above</v>
      </c>
      <c r="R831" t="str">
        <f t="shared" si="76"/>
        <v>Yes</v>
      </c>
      <c r="S831">
        <f t="shared" si="77"/>
        <v>-18917788.407084227</v>
      </c>
    </row>
    <row r="832" spans="1:19" x14ac:dyDescent="0.3">
      <c r="A832">
        <v>831</v>
      </c>
      <c r="B832">
        <v>0</v>
      </c>
      <c r="C832" t="s">
        <v>16</v>
      </c>
      <c r="D832" t="s">
        <v>17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18</v>
      </c>
      <c r="N832" s="2">
        <f t="shared" si="72"/>
        <v>170190.14327292779</v>
      </c>
      <c r="O832">
        <f t="shared" si="73"/>
        <v>456250</v>
      </c>
      <c r="P832" s="1">
        <f t="shared" si="74"/>
        <v>0.3730194921050472</v>
      </c>
      <c r="Q832" t="str">
        <f t="shared" si="75"/>
        <v>Above</v>
      </c>
      <c r="R832" t="str">
        <f t="shared" si="76"/>
        <v>Yes</v>
      </c>
      <c r="S832">
        <f t="shared" si="77"/>
        <v>-18176507.508402131</v>
      </c>
    </row>
    <row r="833" spans="1:19" x14ac:dyDescent="0.3">
      <c r="A833">
        <v>832</v>
      </c>
      <c r="B833">
        <v>2</v>
      </c>
      <c r="C833" t="s">
        <v>16</v>
      </c>
      <c r="D833" t="s">
        <v>20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18</v>
      </c>
      <c r="N833" s="2">
        <f t="shared" si="72"/>
        <v>112060.08693316733</v>
      </c>
      <c r="O833">
        <f t="shared" si="73"/>
        <v>237500</v>
      </c>
      <c r="P833" s="1">
        <f t="shared" si="74"/>
        <v>0.47183194498175718</v>
      </c>
      <c r="Q833" t="str">
        <f t="shared" si="75"/>
        <v>Above</v>
      </c>
      <c r="R833" t="str">
        <f t="shared" si="76"/>
        <v>Yes</v>
      </c>
      <c r="S833">
        <f t="shared" si="77"/>
        <v>-9726094.6047721133</v>
      </c>
    </row>
    <row r="834" spans="1:19" x14ac:dyDescent="0.3">
      <c r="A834">
        <v>833</v>
      </c>
      <c r="B834">
        <v>3</v>
      </c>
      <c r="C834" t="s">
        <v>16</v>
      </c>
      <c r="D834" t="s">
        <v>17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18</v>
      </c>
      <c r="N834" s="2">
        <f t="shared" si="72"/>
        <v>239596.4838323209</v>
      </c>
      <c r="O834">
        <f t="shared" si="73"/>
        <v>387500</v>
      </c>
      <c r="P834" s="1">
        <f t="shared" si="74"/>
        <v>0.61831350666405394</v>
      </c>
      <c r="Q834" t="str">
        <f t="shared" si="75"/>
        <v>Above</v>
      </c>
      <c r="R834" t="str">
        <f t="shared" si="76"/>
        <v>Yes</v>
      </c>
      <c r="S834">
        <f t="shared" si="77"/>
        <v>-12051578.059878504</v>
      </c>
    </row>
    <row r="835" spans="1:19" x14ac:dyDescent="0.3">
      <c r="A835">
        <v>834</v>
      </c>
      <c r="B835">
        <v>5</v>
      </c>
      <c r="C835" t="s">
        <v>19</v>
      </c>
      <c r="D835" t="s">
        <v>20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18</v>
      </c>
      <c r="N835" s="2">
        <f t="shared" ref="N835:N898" si="78">PMT(1%,G835*12,-F835)</f>
        <v>250171.43660331378</v>
      </c>
      <c r="O835">
        <f t="shared" ref="O835:O898" si="79">(E835*0.75)/12</f>
        <v>218750</v>
      </c>
      <c r="P835" s="1">
        <f t="shared" ref="P835:P898" si="80">N835/O835</f>
        <v>1.1436408530437201</v>
      </c>
      <c r="Q835" t="str">
        <f t="shared" ref="Q835:Q898" si="81">IF(H835&gt;700,"Above","Below")</f>
        <v>Below</v>
      </c>
      <c r="R835" t="str">
        <f t="shared" ref="R835:R898" si="82">IF(O835&gt;=N835,"Yes","No")</f>
        <v>No</v>
      </c>
      <c r="S835">
        <f t="shared" ref="S835:S898" si="83">CUMIPMT(1%,G835*12,F835,1,G835*12,0)</f>
        <v>-2508228.9569590613</v>
      </c>
    </row>
    <row r="836" spans="1:19" x14ac:dyDescent="0.3">
      <c r="A836">
        <v>835</v>
      </c>
      <c r="B836">
        <v>5</v>
      </c>
      <c r="C836" t="s">
        <v>16</v>
      </c>
      <c r="D836" t="s">
        <v>20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18</v>
      </c>
      <c r="N836" s="2">
        <f t="shared" si="78"/>
        <v>235367.3611163235</v>
      </c>
      <c r="O836">
        <f t="shared" si="79"/>
        <v>87500</v>
      </c>
      <c r="P836" s="1">
        <f t="shared" si="80"/>
        <v>2.6899126984722685</v>
      </c>
      <c r="Q836" t="str">
        <f t="shared" si="81"/>
        <v>Below</v>
      </c>
      <c r="R836" t="str">
        <f t="shared" si="82"/>
        <v>No</v>
      </c>
      <c r="S836">
        <f t="shared" si="83"/>
        <v>-648816.66679176409</v>
      </c>
    </row>
    <row r="837" spans="1:19" x14ac:dyDescent="0.3">
      <c r="A837">
        <v>836</v>
      </c>
      <c r="B837">
        <v>3</v>
      </c>
      <c r="C837" t="s">
        <v>19</v>
      </c>
      <c r="D837" t="s">
        <v>20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18</v>
      </c>
      <c r="N837" s="2">
        <f t="shared" si="78"/>
        <v>564881.66667917639</v>
      </c>
      <c r="O837">
        <f t="shared" si="79"/>
        <v>218750</v>
      </c>
      <c r="P837" s="1">
        <f t="shared" si="80"/>
        <v>2.5823161905333776</v>
      </c>
      <c r="Q837" t="str">
        <f t="shared" si="81"/>
        <v>Above</v>
      </c>
      <c r="R837" t="str">
        <f t="shared" si="82"/>
        <v>No</v>
      </c>
      <c r="S837">
        <f t="shared" si="83"/>
        <v>-1557160.0003002342</v>
      </c>
    </row>
    <row r="838" spans="1:19" x14ac:dyDescent="0.3">
      <c r="A838">
        <v>837</v>
      </c>
      <c r="B838">
        <v>1</v>
      </c>
      <c r="C838" t="s">
        <v>16</v>
      </c>
      <c r="D838" t="s">
        <v>20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21</v>
      </c>
      <c r="N838" s="2">
        <f t="shared" si="78"/>
        <v>28694.189680517477</v>
      </c>
      <c r="O838">
        <f t="shared" si="79"/>
        <v>37500</v>
      </c>
      <c r="P838" s="1">
        <f t="shared" si="80"/>
        <v>0.76517839148046607</v>
      </c>
      <c r="Q838" t="str">
        <f t="shared" si="81"/>
        <v>Below</v>
      </c>
      <c r="R838" t="str">
        <f t="shared" si="82"/>
        <v>Yes</v>
      </c>
      <c r="S838">
        <f t="shared" si="83"/>
        <v>-1443302.7616620969</v>
      </c>
    </row>
    <row r="839" spans="1:19" x14ac:dyDescent="0.3">
      <c r="A839">
        <v>838</v>
      </c>
      <c r="B839">
        <v>0</v>
      </c>
      <c r="C839" t="s">
        <v>19</v>
      </c>
      <c r="D839" t="s">
        <v>17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21</v>
      </c>
      <c r="N839" s="2">
        <f t="shared" si="78"/>
        <v>126762.31361018067</v>
      </c>
      <c r="O839">
        <f t="shared" si="79"/>
        <v>256250</v>
      </c>
      <c r="P839" s="1">
        <f t="shared" si="80"/>
        <v>0.49468219945436359</v>
      </c>
      <c r="Q839" t="str">
        <f t="shared" si="81"/>
        <v>Below</v>
      </c>
      <c r="R839" t="str">
        <f t="shared" si="82"/>
        <v>Yes</v>
      </c>
      <c r="S839">
        <f t="shared" si="83"/>
        <v>-13538364.213154688</v>
      </c>
    </row>
    <row r="840" spans="1:19" x14ac:dyDescent="0.3">
      <c r="A840">
        <v>839</v>
      </c>
      <c r="B840">
        <v>2</v>
      </c>
      <c r="C840" t="s">
        <v>19</v>
      </c>
      <c r="D840" t="s">
        <v>20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18</v>
      </c>
      <c r="N840" s="2">
        <f t="shared" si="78"/>
        <v>224827.21378103897</v>
      </c>
      <c r="O840">
        <f t="shared" si="79"/>
        <v>337500</v>
      </c>
      <c r="P840" s="1">
        <f t="shared" si="80"/>
        <v>0.66615470749937478</v>
      </c>
      <c r="Q840" t="str">
        <f t="shared" si="81"/>
        <v>Above</v>
      </c>
      <c r="R840" t="str">
        <f t="shared" si="82"/>
        <v>Yes</v>
      </c>
      <c r="S840">
        <f t="shared" si="83"/>
        <v>-4687559.392234806</v>
      </c>
    </row>
    <row r="841" spans="1:19" x14ac:dyDescent="0.3">
      <c r="A841">
        <v>840</v>
      </c>
      <c r="B841">
        <v>2</v>
      </c>
      <c r="C841" t="s">
        <v>19</v>
      </c>
      <c r="D841" t="s">
        <v>20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18</v>
      </c>
      <c r="N841" s="2">
        <f t="shared" si="78"/>
        <v>82505.77829145288</v>
      </c>
      <c r="O841">
        <f t="shared" si="79"/>
        <v>125000</v>
      </c>
      <c r="P841" s="1">
        <f t="shared" si="80"/>
        <v>0.66004622633162302</v>
      </c>
      <c r="Q841" t="str">
        <f t="shared" si="81"/>
        <v>Below</v>
      </c>
      <c r="R841" t="str">
        <f t="shared" si="82"/>
        <v>Yes</v>
      </c>
      <c r="S841">
        <f t="shared" si="83"/>
        <v>-7160970.7529640822</v>
      </c>
    </row>
    <row r="842" spans="1:19" x14ac:dyDescent="0.3">
      <c r="A842">
        <v>841</v>
      </c>
      <c r="B842">
        <v>4</v>
      </c>
      <c r="C842" t="s">
        <v>16</v>
      </c>
      <c r="D842" t="s">
        <v>20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21</v>
      </c>
      <c r="N842" s="2">
        <f t="shared" si="78"/>
        <v>234371.13534415711</v>
      </c>
      <c r="O842">
        <f t="shared" si="79"/>
        <v>218750</v>
      </c>
      <c r="P842" s="1">
        <f t="shared" si="80"/>
        <v>1.0714109044304325</v>
      </c>
      <c r="Q842" t="str">
        <f t="shared" si="81"/>
        <v>Below</v>
      </c>
      <c r="R842" t="str">
        <f t="shared" si="82"/>
        <v>No</v>
      </c>
      <c r="S842">
        <f t="shared" si="83"/>
        <v>-2349814.4965195414</v>
      </c>
    </row>
    <row r="843" spans="1:19" x14ac:dyDescent="0.3">
      <c r="A843">
        <v>842</v>
      </c>
      <c r="B843">
        <v>0</v>
      </c>
      <c r="C843" t="s">
        <v>16</v>
      </c>
      <c r="D843" t="s">
        <v>20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18</v>
      </c>
      <c r="N843" s="2">
        <f t="shared" si="78"/>
        <v>790015.06295783294</v>
      </c>
      <c r="O843">
        <f t="shared" si="79"/>
        <v>518750</v>
      </c>
      <c r="P843" s="1">
        <f t="shared" si="80"/>
        <v>1.522920603292208</v>
      </c>
      <c r="Q843" t="str">
        <f t="shared" si="81"/>
        <v>Below</v>
      </c>
      <c r="R843" t="str">
        <f t="shared" si="82"/>
        <v>No</v>
      </c>
      <c r="S843">
        <f t="shared" si="83"/>
        <v>-7920723.0219759829</v>
      </c>
    </row>
    <row r="844" spans="1:19" x14ac:dyDescent="0.3">
      <c r="A844">
        <v>843</v>
      </c>
      <c r="B844">
        <v>0</v>
      </c>
      <c r="C844" t="s">
        <v>16</v>
      </c>
      <c r="D844" t="s">
        <v>20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18</v>
      </c>
      <c r="N844" s="2">
        <f t="shared" si="78"/>
        <v>183101.11965914987</v>
      </c>
      <c r="O844">
        <f t="shared" si="79"/>
        <v>418750</v>
      </c>
      <c r="P844" s="1">
        <f t="shared" si="80"/>
        <v>0.43725640515617881</v>
      </c>
      <c r="Q844" t="str">
        <f t="shared" si="81"/>
        <v>Above</v>
      </c>
      <c r="R844" t="str">
        <f t="shared" si="82"/>
        <v>Yes</v>
      </c>
      <c r="S844">
        <f t="shared" si="83"/>
        <v>-19555414.974556774</v>
      </c>
    </row>
    <row r="845" spans="1:19" x14ac:dyDescent="0.3">
      <c r="A845">
        <v>844</v>
      </c>
      <c r="B845">
        <v>0</v>
      </c>
      <c r="C845" t="s">
        <v>19</v>
      </c>
      <c r="D845" t="s">
        <v>17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21</v>
      </c>
      <c r="N845" s="2">
        <f t="shared" si="78"/>
        <v>93256.116461681784</v>
      </c>
      <c r="O845">
        <f t="shared" si="79"/>
        <v>118750</v>
      </c>
      <c r="P845" s="1">
        <f t="shared" si="80"/>
        <v>0.78531466494047819</v>
      </c>
      <c r="Q845" t="str">
        <f t="shared" si="81"/>
        <v>Below</v>
      </c>
      <c r="R845" t="str">
        <f t="shared" si="82"/>
        <v>Yes</v>
      </c>
      <c r="S845">
        <f t="shared" si="83"/>
        <v>-4690733.975401816</v>
      </c>
    </row>
    <row r="846" spans="1:19" x14ac:dyDescent="0.3">
      <c r="A846">
        <v>845</v>
      </c>
      <c r="B846">
        <v>2</v>
      </c>
      <c r="C846" t="s">
        <v>16</v>
      </c>
      <c r="D846" t="s">
        <v>20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21</v>
      </c>
      <c r="N846" s="2">
        <f t="shared" si="78"/>
        <v>257368.77108826349</v>
      </c>
      <c r="O846">
        <f t="shared" si="79"/>
        <v>406250</v>
      </c>
      <c r="P846" s="1">
        <f t="shared" si="80"/>
        <v>0.63352312883264861</v>
      </c>
      <c r="Q846" t="str">
        <f t="shared" si="81"/>
        <v>Below</v>
      </c>
      <c r="R846" t="str">
        <f t="shared" si="82"/>
        <v>Yes</v>
      </c>
      <c r="S846">
        <f t="shared" si="83"/>
        <v>-22337953.542828262</v>
      </c>
    </row>
    <row r="847" spans="1:19" x14ac:dyDescent="0.3">
      <c r="A847">
        <v>846</v>
      </c>
      <c r="B847">
        <v>1</v>
      </c>
      <c r="C847" t="s">
        <v>16</v>
      </c>
      <c r="D847" t="s">
        <v>20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18</v>
      </c>
      <c r="N847" s="2">
        <f t="shared" si="78"/>
        <v>29255.114566329612</v>
      </c>
      <c r="O847">
        <f t="shared" si="79"/>
        <v>37500</v>
      </c>
      <c r="P847" s="1">
        <f t="shared" si="80"/>
        <v>0.7801363884354563</v>
      </c>
      <c r="Q847" t="str">
        <f t="shared" si="81"/>
        <v>Above</v>
      </c>
      <c r="R847" t="str">
        <f t="shared" si="82"/>
        <v>Yes</v>
      </c>
      <c r="S847">
        <f t="shared" si="83"/>
        <v>-1008490.9983676432</v>
      </c>
    </row>
    <row r="848" spans="1:19" x14ac:dyDescent="0.3">
      <c r="A848">
        <v>847</v>
      </c>
      <c r="B848">
        <v>5</v>
      </c>
      <c r="C848" t="s">
        <v>16</v>
      </c>
      <c r="D848" t="s">
        <v>17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18</v>
      </c>
      <c r="N848" s="2">
        <f t="shared" si="78"/>
        <v>260348.5879761666</v>
      </c>
      <c r="O848">
        <f t="shared" si="79"/>
        <v>437500</v>
      </c>
      <c r="P848" s="1">
        <f t="shared" si="80"/>
        <v>0.59508248680266651</v>
      </c>
      <c r="Q848" t="str">
        <f t="shared" si="81"/>
        <v>Above</v>
      </c>
      <c r="R848" t="str">
        <f t="shared" si="82"/>
        <v>Yes</v>
      </c>
      <c r="S848">
        <f t="shared" si="83"/>
        <v>-33235295.002851985</v>
      </c>
    </row>
    <row r="849" spans="1:19" x14ac:dyDescent="0.3">
      <c r="A849">
        <v>848</v>
      </c>
      <c r="B849">
        <v>2</v>
      </c>
      <c r="C849" t="s">
        <v>16</v>
      </c>
      <c r="D849" t="s">
        <v>17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21</v>
      </c>
      <c r="N849" s="2">
        <f t="shared" si="78"/>
        <v>174320.35890578109</v>
      </c>
      <c r="O849">
        <f t="shared" si="79"/>
        <v>481250</v>
      </c>
      <c r="P849" s="1">
        <f t="shared" si="80"/>
        <v>0.36222412240162305</v>
      </c>
      <c r="Q849" t="str">
        <f t="shared" si="81"/>
        <v>Below</v>
      </c>
      <c r="R849" t="str">
        <f t="shared" si="82"/>
        <v>Yes</v>
      </c>
      <c r="S849">
        <f t="shared" si="83"/>
        <v>-22253197.523648717</v>
      </c>
    </row>
    <row r="850" spans="1:19" x14ac:dyDescent="0.3">
      <c r="A850">
        <v>849</v>
      </c>
      <c r="B850">
        <v>1</v>
      </c>
      <c r="C850" t="s">
        <v>16</v>
      </c>
      <c r="D850" t="s">
        <v>17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21</v>
      </c>
      <c r="N850" s="2">
        <f t="shared" si="78"/>
        <v>129031.27051781368</v>
      </c>
      <c r="O850">
        <f t="shared" si="79"/>
        <v>162500</v>
      </c>
      <c r="P850" s="1">
        <f t="shared" si="80"/>
        <v>0.79403858780193037</v>
      </c>
      <c r="Q850" t="str">
        <f t="shared" si="81"/>
        <v>Below</v>
      </c>
      <c r="R850" t="str">
        <f t="shared" si="82"/>
        <v>Yes</v>
      </c>
      <c r="S850">
        <f t="shared" si="83"/>
        <v>-2690251.4772825856</v>
      </c>
    </row>
    <row r="851" spans="1:19" x14ac:dyDescent="0.3">
      <c r="A851">
        <v>850</v>
      </c>
      <c r="B851">
        <v>1</v>
      </c>
      <c r="C851" t="s">
        <v>16</v>
      </c>
      <c r="D851" t="s">
        <v>17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21</v>
      </c>
      <c r="N851" s="2">
        <f t="shared" si="78"/>
        <v>884981.27779737639</v>
      </c>
      <c r="O851">
        <f t="shared" si="79"/>
        <v>575000</v>
      </c>
      <c r="P851" s="1">
        <f t="shared" si="80"/>
        <v>1.5390978744302197</v>
      </c>
      <c r="Q851" t="str">
        <f t="shared" si="81"/>
        <v>Below</v>
      </c>
      <c r="R851" t="str">
        <f t="shared" si="82"/>
        <v>No</v>
      </c>
      <c r="S851">
        <f t="shared" si="83"/>
        <v>-2439550.667137038</v>
      </c>
    </row>
    <row r="852" spans="1:19" x14ac:dyDescent="0.3">
      <c r="A852">
        <v>851</v>
      </c>
      <c r="B852">
        <v>2</v>
      </c>
      <c r="C852" t="s">
        <v>16</v>
      </c>
      <c r="D852" t="s">
        <v>20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18</v>
      </c>
      <c r="N852" s="2">
        <f t="shared" si="78"/>
        <v>68261.933988102421</v>
      </c>
      <c r="O852">
        <f t="shared" si="79"/>
        <v>112500</v>
      </c>
      <c r="P852" s="1">
        <f t="shared" si="80"/>
        <v>0.6067727465609104</v>
      </c>
      <c r="Q852" t="str">
        <f t="shared" si="81"/>
        <v>Below</v>
      </c>
      <c r="R852" t="str">
        <f t="shared" si="82"/>
        <v>Yes</v>
      </c>
      <c r="S852">
        <f t="shared" si="83"/>
        <v>-2353145.6628578324</v>
      </c>
    </row>
    <row r="853" spans="1:19" x14ac:dyDescent="0.3">
      <c r="A853">
        <v>852</v>
      </c>
      <c r="B853">
        <v>1</v>
      </c>
      <c r="C853" t="s">
        <v>19</v>
      </c>
      <c r="D853" t="s">
        <v>17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18</v>
      </c>
      <c r="N853" s="2">
        <f t="shared" si="78"/>
        <v>487175.95549066365</v>
      </c>
      <c r="O853">
        <f t="shared" si="79"/>
        <v>306250</v>
      </c>
      <c r="P853" s="1">
        <f t="shared" si="80"/>
        <v>1.5907786301735956</v>
      </c>
      <c r="Q853" t="str">
        <f t="shared" si="81"/>
        <v>Below</v>
      </c>
      <c r="R853" t="str">
        <f t="shared" si="82"/>
        <v>No</v>
      </c>
      <c r="S853">
        <f t="shared" si="83"/>
        <v>-4884445.8635518588</v>
      </c>
    </row>
    <row r="854" spans="1:19" x14ac:dyDescent="0.3">
      <c r="A854">
        <v>853</v>
      </c>
      <c r="B854">
        <v>1</v>
      </c>
      <c r="C854" t="s">
        <v>16</v>
      </c>
      <c r="D854" t="s">
        <v>17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21</v>
      </c>
      <c r="N854" s="2">
        <f t="shared" si="78"/>
        <v>152697.26131552472</v>
      </c>
      <c r="O854">
        <f t="shared" si="79"/>
        <v>356250</v>
      </c>
      <c r="P854" s="1">
        <f t="shared" si="80"/>
        <v>0.42862389141199925</v>
      </c>
      <c r="Q854" t="str">
        <f t="shared" si="81"/>
        <v>Below</v>
      </c>
      <c r="R854" t="str">
        <f t="shared" si="82"/>
        <v>Yes</v>
      </c>
      <c r="S854">
        <f t="shared" si="83"/>
        <v>-13253139.901008155</v>
      </c>
    </row>
    <row r="855" spans="1:19" x14ac:dyDescent="0.3">
      <c r="A855">
        <v>854</v>
      </c>
      <c r="B855">
        <v>3</v>
      </c>
      <c r="C855" t="s">
        <v>19</v>
      </c>
      <c r="D855" t="s">
        <v>17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21</v>
      </c>
      <c r="N855" s="2">
        <f t="shared" si="78"/>
        <v>37658.777778611759</v>
      </c>
      <c r="O855">
        <f t="shared" si="79"/>
        <v>18750</v>
      </c>
      <c r="P855" s="1">
        <f t="shared" si="80"/>
        <v>2.0084681481926272</v>
      </c>
      <c r="Q855" t="str">
        <f t="shared" si="81"/>
        <v>Below</v>
      </c>
      <c r="R855" t="str">
        <f t="shared" si="82"/>
        <v>No</v>
      </c>
      <c r="S855">
        <f t="shared" si="83"/>
        <v>-103810.66668668226</v>
      </c>
    </row>
    <row r="856" spans="1:19" x14ac:dyDescent="0.3">
      <c r="A856">
        <v>855</v>
      </c>
      <c r="B856">
        <v>3</v>
      </c>
      <c r="C856" t="s">
        <v>16</v>
      </c>
      <c r="D856" t="s">
        <v>20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21</v>
      </c>
      <c r="N856" s="2">
        <f t="shared" si="78"/>
        <v>66470.654509176748</v>
      </c>
      <c r="O856">
        <f t="shared" si="79"/>
        <v>106250</v>
      </c>
      <c r="P856" s="1">
        <f t="shared" si="80"/>
        <v>0.62560616008636938</v>
      </c>
      <c r="Q856" t="str">
        <f t="shared" si="81"/>
        <v>Below</v>
      </c>
      <c r="R856" t="str">
        <f t="shared" si="82"/>
        <v>Yes</v>
      </c>
      <c r="S856">
        <f t="shared" si="83"/>
        <v>-1385887.1246607252</v>
      </c>
    </row>
    <row r="857" spans="1:19" x14ac:dyDescent="0.3">
      <c r="A857">
        <v>856</v>
      </c>
      <c r="B857">
        <v>4</v>
      </c>
      <c r="C857" t="s">
        <v>16</v>
      </c>
      <c r="D857" t="s">
        <v>17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21</v>
      </c>
      <c r="N857" s="2">
        <f t="shared" si="78"/>
        <v>369498.63830101193</v>
      </c>
      <c r="O857">
        <f t="shared" si="79"/>
        <v>437500</v>
      </c>
      <c r="P857" s="1">
        <f t="shared" si="80"/>
        <v>0.84456831611659866</v>
      </c>
      <c r="Q857" t="str">
        <f t="shared" si="81"/>
        <v>Below</v>
      </c>
      <c r="R857" t="str">
        <f t="shared" si="82"/>
        <v>Yes</v>
      </c>
      <c r="S857">
        <f t="shared" si="83"/>
        <v>-7703901.9576728605</v>
      </c>
    </row>
    <row r="858" spans="1:19" x14ac:dyDescent="0.3">
      <c r="A858">
        <v>857</v>
      </c>
      <c r="B858">
        <v>1</v>
      </c>
      <c r="C858" t="s">
        <v>19</v>
      </c>
      <c r="D858" t="s">
        <v>17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21</v>
      </c>
      <c r="N858" s="2">
        <f t="shared" si="78"/>
        <v>79236.526775355058</v>
      </c>
      <c r="O858">
        <f t="shared" si="79"/>
        <v>137500</v>
      </c>
      <c r="P858" s="1">
        <f t="shared" si="80"/>
        <v>0.57626564927530954</v>
      </c>
      <c r="Q858" t="str">
        <f t="shared" si="81"/>
        <v>Below</v>
      </c>
      <c r="R858" t="str">
        <f t="shared" si="82"/>
        <v>Yes</v>
      </c>
      <c r="S858">
        <f t="shared" si="83"/>
        <v>-10115089.783476692</v>
      </c>
    </row>
    <row r="859" spans="1:19" x14ac:dyDescent="0.3">
      <c r="A859">
        <v>858</v>
      </c>
      <c r="B859">
        <v>2</v>
      </c>
      <c r="C859" t="s">
        <v>19</v>
      </c>
      <c r="D859" t="s">
        <v>17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18</v>
      </c>
      <c r="N859" s="2">
        <f t="shared" si="78"/>
        <v>303928.1346613132</v>
      </c>
      <c r="O859">
        <f t="shared" si="79"/>
        <v>425000</v>
      </c>
      <c r="P859" s="1">
        <f t="shared" si="80"/>
        <v>0.71512502273250167</v>
      </c>
      <c r="Q859" t="str">
        <f t="shared" si="81"/>
        <v>Above</v>
      </c>
      <c r="R859" t="str">
        <f t="shared" si="82"/>
        <v>Yes</v>
      </c>
      <c r="S859">
        <f t="shared" si="83"/>
        <v>-10477100.92748607</v>
      </c>
    </row>
    <row r="860" spans="1:19" x14ac:dyDescent="0.3">
      <c r="A860">
        <v>859</v>
      </c>
      <c r="B860">
        <v>1</v>
      </c>
      <c r="C860" t="s">
        <v>19</v>
      </c>
      <c r="D860" t="s">
        <v>20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21</v>
      </c>
      <c r="N860" s="2">
        <f t="shared" si="78"/>
        <v>81431.986769057548</v>
      </c>
      <c r="O860">
        <f t="shared" si="79"/>
        <v>150000</v>
      </c>
      <c r="P860" s="1">
        <f t="shared" si="80"/>
        <v>0.54287991179371697</v>
      </c>
      <c r="Q860" t="str">
        <f t="shared" si="81"/>
        <v>Below</v>
      </c>
      <c r="R860" t="str">
        <f t="shared" si="82"/>
        <v>Yes</v>
      </c>
      <c r="S860">
        <f t="shared" si="83"/>
        <v>-5526206.0947442884</v>
      </c>
    </row>
    <row r="861" spans="1:19" x14ac:dyDescent="0.3">
      <c r="A861">
        <v>860</v>
      </c>
      <c r="B861">
        <v>0</v>
      </c>
      <c r="C861" t="s">
        <v>19</v>
      </c>
      <c r="D861" t="s">
        <v>20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21</v>
      </c>
      <c r="N861" s="2">
        <f t="shared" si="78"/>
        <v>23641.544545855417</v>
      </c>
      <c r="O861">
        <f t="shared" si="79"/>
        <v>37500</v>
      </c>
      <c r="P861" s="1">
        <f t="shared" si="80"/>
        <v>0.63044118788947778</v>
      </c>
      <c r="Q861" t="str">
        <f t="shared" si="81"/>
        <v>Below</v>
      </c>
      <c r="R861" t="str">
        <f t="shared" si="82"/>
        <v>Yes</v>
      </c>
      <c r="S861">
        <f t="shared" si="83"/>
        <v>-1604382.4146031805</v>
      </c>
    </row>
    <row r="862" spans="1:19" x14ac:dyDescent="0.3">
      <c r="A862">
        <v>861</v>
      </c>
      <c r="B862">
        <v>4</v>
      </c>
      <c r="C862" t="s">
        <v>16</v>
      </c>
      <c r="D862" t="s">
        <v>17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18</v>
      </c>
      <c r="N862" s="2">
        <f t="shared" si="78"/>
        <v>338218.33029669343</v>
      </c>
      <c r="O862">
        <f t="shared" si="79"/>
        <v>387500</v>
      </c>
      <c r="P862" s="1">
        <f t="shared" si="80"/>
        <v>0.87282149753985405</v>
      </c>
      <c r="Q862" t="str">
        <f t="shared" si="81"/>
        <v>Above</v>
      </c>
      <c r="R862" t="str">
        <f t="shared" si="82"/>
        <v>Yes</v>
      </c>
      <c r="S862">
        <f t="shared" si="83"/>
        <v>-7051719.7813619263</v>
      </c>
    </row>
    <row r="863" spans="1:19" x14ac:dyDescent="0.3">
      <c r="A863">
        <v>862</v>
      </c>
      <c r="B863">
        <v>1</v>
      </c>
      <c r="C863" t="s">
        <v>19</v>
      </c>
      <c r="D863" t="s">
        <v>17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18</v>
      </c>
      <c r="N863" s="2">
        <f t="shared" si="78"/>
        <v>323101.10879335733</v>
      </c>
      <c r="O863">
        <f t="shared" si="79"/>
        <v>475000</v>
      </c>
      <c r="P863" s="1">
        <f t="shared" si="80"/>
        <v>0.68021286061759434</v>
      </c>
      <c r="Q863" t="str">
        <f t="shared" si="81"/>
        <v>Above</v>
      </c>
      <c r="R863" t="str">
        <f t="shared" si="82"/>
        <v>Yes</v>
      </c>
      <c r="S863">
        <f t="shared" si="83"/>
        <v>-21926559.666243456</v>
      </c>
    </row>
    <row r="864" spans="1:19" x14ac:dyDescent="0.3">
      <c r="A864">
        <v>863</v>
      </c>
      <c r="B864">
        <v>2</v>
      </c>
      <c r="C864" t="s">
        <v>19</v>
      </c>
      <c r="D864" t="s">
        <v>17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18</v>
      </c>
      <c r="N864" s="2">
        <f t="shared" si="78"/>
        <v>172280.11911282994</v>
      </c>
      <c r="O864">
        <f t="shared" si="79"/>
        <v>300000</v>
      </c>
      <c r="P864" s="1">
        <f t="shared" si="80"/>
        <v>0.57426706370943315</v>
      </c>
      <c r="Q864" t="str">
        <f t="shared" si="81"/>
        <v>Below</v>
      </c>
      <c r="R864" t="str">
        <f t="shared" si="82"/>
        <v>Yes</v>
      </c>
      <c r="S864">
        <f t="shared" si="83"/>
        <v>-5938891.4348316751</v>
      </c>
    </row>
    <row r="865" spans="1:19" x14ac:dyDescent="0.3">
      <c r="A865">
        <v>864</v>
      </c>
      <c r="B865">
        <v>5</v>
      </c>
      <c r="C865" t="s">
        <v>16</v>
      </c>
      <c r="D865" t="s">
        <v>17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18</v>
      </c>
      <c r="N865" s="2">
        <f t="shared" si="78"/>
        <v>120834.5610121499</v>
      </c>
      <c r="O865">
        <f t="shared" si="79"/>
        <v>262500</v>
      </c>
      <c r="P865" s="1">
        <f t="shared" si="80"/>
        <v>0.4603221371891425</v>
      </c>
      <c r="Q865" t="str">
        <f t="shared" si="81"/>
        <v>Above</v>
      </c>
      <c r="R865" t="str">
        <f t="shared" si="82"/>
        <v>Yes</v>
      </c>
      <c r="S865">
        <f t="shared" si="83"/>
        <v>-8200176.7857495863</v>
      </c>
    </row>
    <row r="866" spans="1:19" x14ac:dyDescent="0.3">
      <c r="A866">
        <v>865</v>
      </c>
      <c r="B866">
        <v>0</v>
      </c>
      <c r="C866" t="s">
        <v>19</v>
      </c>
      <c r="D866" t="s">
        <v>20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18</v>
      </c>
      <c r="N866" s="2">
        <f t="shared" si="78"/>
        <v>296984.86319335585</v>
      </c>
      <c r="O866">
        <f t="shared" si="79"/>
        <v>450000</v>
      </c>
      <c r="P866" s="1">
        <f t="shared" si="80"/>
        <v>0.65996636265190189</v>
      </c>
      <c r="Q866" t="str">
        <f t="shared" si="81"/>
        <v>Above</v>
      </c>
      <c r="R866" t="str">
        <f t="shared" si="82"/>
        <v>Yes</v>
      </c>
      <c r="S866">
        <f t="shared" si="83"/>
        <v>-14938183.583202701</v>
      </c>
    </row>
    <row r="867" spans="1:19" x14ac:dyDescent="0.3">
      <c r="A867">
        <v>866</v>
      </c>
      <c r="B867">
        <v>5</v>
      </c>
      <c r="C867" t="s">
        <v>19</v>
      </c>
      <c r="D867" t="s">
        <v>20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21</v>
      </c>
      <c r="N867" s="2">
        <f t="shared" si="78"/>
        <v>238266.20058209889</v>
      </c>
      <c r="O867">
        <f t="shared" si="79"/>
        <v>400000</v>
      </c>
      <c r="P867" s="1">
        <f t="shared" si="80"/>
        <v>0.59566550145524721</v>
      </c>
      <c r="Q867" t="str">
        <f t="shared" si="81"/>
        <v>Below</v>
      </c>
      <c r="R867" t="str">
        <f t="shared" si="82"/>
        <v>Yes</v>
      </c>
      <c r="S867">
        <f t="shared" si="83"/>
        <v>-25447110.51176298</v>
      </c>
    </row>
    <row r="868" spans="1:19" x14ac:dyDescent="0.3">
      <c r="A868">
        <v>867</v>
      </c>
      <c r="B868">
        <v>0</v>
      </c>
      <c r="C868" t="s">
        <v>19</v>
      </c>
      <c r="D868" t="s">
        <v>20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18</v>
      </c>
      <c r="N868" s="2">
        <f t="shared" si="78"/>
        <v>302086.40253037476</v>
      </c>
      <c r="O868">
        <f t="shared" si="79"/>
        <v>556250</v>
      </c>
      <c r="P868" s="1">
        <f t="shared" si="80"/>
        <v>0.54307667870629173</v>
      </c>
      <c r="Q868" t="str">
        <f t="shared" si="81"/>
        <v>Above</v>
      </c>
      <c r="R868" t="str">
        <f t="shared" si="82"/>
        <v>Yes</v>
      </c>
      <c r="S868">
        <f t="shared" si="83"/>
        <v>-20500441.964373969</v>
      </c>
    </row>
    <row r="869" spans="1:19" x14ac:dyDescent="0.3">
      <c r="A869">
        <v>868</v>
      </c>
      <c r="B869">
        <v>3</v>
      </c>
      <c r="C869" t="s">
        <v>19</v>
      </c>
      <c r="D869" t="s">
        <v>17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21</v>
      </c>
      <c r="N869" s="2">
        <f t="shared" si="78"/>
        <v>190445.77550827974</v>
      </c>
      <c r="O869">
        <f t="shared" si="79"/>
        <v>318750</v>
      </c>
      <c r="P869" s="1">
        <f t="shared" si="80"/>
        <v>0.59747694277107366</v>
      </c>
      <c r="Q869" t="str">
        <f t="shared" si="81"/>
        <v>Below</v>
      </c>
      <c r="R869" t="str">
        <f t="shared" si="82"/>
        <v>Yes</v>
      </c>
      <c r="S869">
        <f t="shared" si="83"/>
        <v>-12924191.673192283</v>
      </c>
    </row>
    <row r="870" spans="1:19" x14ac:dyDescent="0.3">
      <c r="A870">
        <v>869</v>
      </c>
      <c r="B870">
        <v>2</v>
      </c>
      <c r="C870" t="s">
        <v>16</v>
      </c>
      <c r="D870" t="s">
        <v>20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21</v>
      </c>
      <c r="N870" s="2">
        <f t="shared" si="78"/>
        <v>220730.32458848908</v>
      </c>
      <c r="O870">
        <f t="shared" si="79"/>
        <v>393750</v>
      </c>
      <c r="P870" s="1">
        <f t="shared" si="80"/>
        <v>0.56058495133584529</v>
      </c>
      <c r="Q870" t="str">
        <f t="shared" si="81"/>
        <v>Below</v>
      </c>
      <c r="R870" t="str">
        <f t="shared" si="82"/>
        <v>Yes</v>
      </c>
      <c r="S870">
        <f t="shared" si="83"/>
        <v>-28177750.111113634</v>
      </c>
    </row>
    <row r="871" spans="1:19" x14ac:dyDescent="0.3">
      <c r="A871">
        <v>870</v>
      </c>
      <c r="B871">
        <v>3</v>
      </c>
      <c r="C871" t="s">
        <v>16</v>
      </c>
      <c r="D871" t="s">
        <v>17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18</v>
      </c>
      <c r="N871" s="2">
        <f t="shared" si="78"/>
        <v>581977.76304560364</v>
      </c>
      <c r="O871">
        <f t="shared" si="79"/>
        <v>412500</v>
      </c>
      <c r="P871" s="1">
        <f t="shared" si="80"/>
        <v>1.4108551831408573</v>
      </c>
      <c r="Q871" t="str">
        <f t="shared" si="81"/>
        <v>Below</v>
      </c>
      <c r="R871" t="str">
        <f t="shared" si="82"/>
        <v>No</v>
      </c>
      <c r="S871">
        <f t="shared" si="83"/>
        <v>-5834932.6261889748</v>
      </c>
    </row>
    <row r="872" spans="1:19" x14ac:dyDescent="0.3">
      <c r="A872">
        <v>871</v>
      </c>
      <c r="B872">
        <v>1</v>
      </c>
      <c r="C872" t="s">
        <v>19</v>
      </c>
      <c r="D872" t="s">
        <v>20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18</v>
      </c>
      <c r="N872" s="2">
        <f t="shared" si="78"/>
        <v>691980.04168199108</v>
      </c>
      <c r="O872">
        <f t="shared" si="79"/>
        <v>300000</v>
      </c>
      <c r="P872" s="1">
        <f t="shared" si="80"/>
        <v>2.3066001389399702</v>
      </c>
      <c r="Q872" t="str">
        <f t="shared" si="81"/>
        <v>Below</v>
      </c>
      <c r="R872" t="str">
        <f t="shared" si="82"/>
        <v>No</v>
      </c>
      <c r="S872">
        <f t="shared" si="83"/>
        <v>-1907521.0003677886</v>
      </c>
    </row>
    <row r="873" spans="1:19" x14ac:dyDescent="0.3">
      <c r="A873">
        <v>872</v>
      </c>
      <c r="B873">
        <v>0</v>
      </c>
      <c r="C873" t="s">
        <v>16</v>
      </c>
      <c r="D873" t="s">
        <v>17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18</v>
      </c>
      <c r="N873" s="2">
        <f t="shared" si="78"/>
        <v>10533.534172771106</v>
      </c>
      <c r="O873">
        <f t="shared" si="79"/>
        <v>12500</v>
      </c>
      <c r="P873" s="1">
        <f t="shared" si="80"/>
        <v>0.84268273382168846</v>
      </c>
      <c r="Q873" t="str">
        <f t="shared" si="81"/>
        <v>Below</v>
      </c>
      <c r="R873" t="str">
        <f t="shared" si="82"/>
        <v>Yes</v>
      </c>
      <c r="S873">
        <f t="shared" si="83"/>
        <v>-105609.64029301313</v>
      </c>
    </row>
    <row r="874" spans="1:19" x14ac:dyDescent="0.3">
      <c r="A874">
        <v>873</v>
      </c>
      <c r="B874">
        <v>0</v>
      </c>
      <c r="C874" t="s">
        <v>19</v>
      </c>
      <c r="D874" t="s">
        <v>20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18</v>
      </c>
      <c r="N874" s="2">
        <f t="shared" si="78"/>
        <v>292043.19868630863</v>
      </c>
      <c r="O874">
        <f t="shared" si="79"/>
        <v>468750</v>
      </c>
      <c r="P874" s="1">
        <f t="shared" si="80"/>
        <v>0.6230254905307917</v>
      </c>
      <c r="Q874" t="str">
        <f t="shared" si="81"/>
        <v>Above</v>
      </c>
      <c r="R874" t="str">
        <f t="shared" si="82"/>
        <v>Yes</v>
      </c>
      <c r="S874">
        <f t="shared" si="83"/>
        <v>-37281330.916242667</v>
      </c>
    </row>
    <row r="875" spans="1:19" x14ac:dyDescent="0.3">
      <c r="A875">
        <v>874</v>
      </c>
      <c r="B875">
        <v>4</v>
      </c>
      <c r="C875" t="s">
        <v>16</v>
      </c>
      <c r="D875" t="s">
        <v>17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18</v>
      </c>
      <c r="N875" s="2">
        <f t="shared" si="78"/>
        <v>913784.08948789351</v>
      </c>
      <c r="O875">
        <f t="shared" si="79"/>
        <v>562500</v>
      </c>
      <c r="P875" s="1">
        <f t="shared" si="80"/>
        <v>1.6245050479784773</v>
      </c>
      <c r="Q875" t="str">
        <f t="shared" si="81"/>
        <v>Above</v>
      </c>
      <c r="R875" t="str">
        <f t="shared" si="82"/>
        <v>No</v>
      </c>
      <c r="S875">
        <f t="shared" si="83"/>
        <v>-9161636.2954188958</v>
      </c>
    </row>
    <row r="876" spans="1:19" x14ac:dyDescent="0.3">
      <c r="A876">
        <v>875</v>
      </c>
      <c r="B876">
        <v>2</v>
      </c>
      <c r="C876" t="s">
        <v>16</v>
      </c>
      <c r="D876" t="s">
        <v>17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18</v>
      </c>
      <c r="N876" s="2">
        <f t="shared" si="78"/>
        <v>329172.94289909705</v>
      </c>
      <c r="O876">
        <f t="shared" si="79"/>
        <v>337500</v>
      </c>
      <c r="P876" s="1">
        <f t="shared" si="80"/>
        <v>0.97532723821954681</v>
      </c>
      <c r="Q876" t="str">
        <f t="shared" si="81"/>
        <v>Below</v>
      </c>
      <c r="R876" t="str">
        <f t="shared" si="82"/>
        <v>Yes</v>
      </c>
      <c r="S876">
        <f t="shared" si="83"/>
        <v>-3300301.2591566611</v>
      </c>
    </row>
    <row r="877" spans="1:19" x14ac:dyDescent="0.3">
      <c r="A877">
        <v>876</v>
      </c>
      <c r="B877">
        <v>1</v>
      </c>
      <c r="C877" t="s">
        <v>19</v>
      </c>
      <c r="D877" t="s">
        <v>20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21</v>
      </c>
      <c r="N877" s="2">
        <f t="shared" si="78"/>
        <v>49548.876010632448</v>
      </c>
      <c r="O877">
        <f t="shared" si="79"/>
        <v>106250</v>
      </c>
      <c r="P877" s="1">
        <f t="shared" si="80"/>
        <v>0.46634236245301125</v>
      </c>
      <c r="Q877" t="str">
        <f t="shared" si="81"/>
        <v>Below</v>
      </c>
      <c r="R877" t="str">
        <f t="shared" si="82"/>
        <v>Yes</v>
      </c>
      <c r="S877">
        <f t="shared" si="83"/>
        <v>-7391730.2425517859</v>
      </c>
    </row>
    <row r="878" spans="1:19" x14ac:dyDescent="0.3">
      <c r="A878">
        <v>877</v>
      </c>
      <c r="B878">
        <v>4</v>
      </c>
      <c r="C878" t="s">
        <v>16</v>
      </c>
      <c r="D878" t="s">
        <v>17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21</v>
      </c>
      <c r="N878" s="2">
        <f t="shared" si="78"/>
        <v>126624.90536050513</v>
      </c>
      <c r="O878">
        <f t="shared" si="79"/>
        <v>268750</v>
      </c>
      <c r="P878" s="1">
        <f t="shared" si="80"/>
        <v>0.47116243855071677</v>
      </c>
      <c r="Q878" t="str">
        <f t="shared" si="81"/>
        <v>Below</v>
      </c>
      <c r="R878" t="str">
        <f t="shared" si="82"/>
        <v>Yes</v>
      </c>
      <c r="S878">
        <f t="shared" si="83"/>
        <v>-18889977.28652123</v>
      </c>
    </row>
    <row r="879" spans="1:19" x14ac:dyDescent="0.3">
      <c r="A879">
        <v>878</v>
      </c>
      <c r="B879">
        <v>1</v>
      </c>
      <c r="C879" t="s">
        <v>16</v>
      </c>
      <c r="D879" t="s">
        <v>17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18</v>
      </c>
      <c r="N879" s="2">
        <f t="shared" si="78"/>
        <v>218962.15603022926</v>
      </c>
      <c r="O879">
        <f t="shared" si="79"/>
        <v>325000</v>
      </c>
      <c r="P879" s="1">
        <f t="shared" si="80"/>
        <v>0.67372971086224387</v>
      </c>
      <c r="Q879" t="str">
        <f t="shared" si="81"/>
        <v>Below</v>
      </c>
      <c r="R879" t="str">
        <f t="shared" si="82"/>
        <v>Yes</v>
      </c>
      <c r="S879">
        <f t="shared" si="83"/>
        <v>-4565275.2341765072</v>
      </c>
    </row>
    <row r="880" spans="1:19" x14ac:dyDescent="0.3">
      <c r="A880">
        <v>879</v>
      </c>
      <c r="B880">
        <v>4</v>
      </c>
      <c r="C880" t="s">
        <v>19</v>
      </c>
      <c r="D880" t="s">
        <v>17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21</v>
      </c>
      <c r="N880" s="2">
        <f t="shared" si="78"/>
        <v>192431.56502586228</v>
      </c>
      <c r="O880">
        <f t="shared" si="79"/>
        <v>275000</v>
      </c>
      <c r="P880" s="1">
        <f t="shared" si="80"/>
        <v>0.69975114554859008</v>
      </c>
      <c r="Q880" t="str">
        <f t="shared" si="81"/>
        <v>Below</v>
      </c>
      <c r="R880" t="str">
        <f t="shared" si="82"/>
        <v>Yes</v>
      </c>
      <c r="S880">
        <f t="shared" si="83"/>
        <v>-24565218.045586251</v>
      </c>
    </row>
    <row r="881" spans="1:19" x14ac:dyDescent="0.3">
      <c r="A881">
        <v>880</v>
      </c>
      <c r="B881">
        <v>1</v>
      </c>
      <c r="C881" t="s">
        <v>19</v>
      </c>
      <c r="D881" t="s">
        <v>20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21</v>
      </c>
      <c r="N881" s="2">
        <f t="shared" si="78"/>
        <v>96051.503085572011</v>
      </c>
      <c r="O881">
        <f t="shared" si="79"/>
        <v>243750</v>
      </c>
      <c r="P881" s="1">
        <f t="shared" si="80"/>
        <v>0.39405744855619285</v>
      </c>
      <c r="Q881" t="str">
        <f t="shared" si="81"/>
        <v>Below</v>
      </c>
      <c r="R881" t="str">
        <f t="shared" si="82"/>
        <v>Yes</v>
      </c>
      <c r="S881">
        <f t="shared" si="83"/>
        <v>-8336652.5183760962</v>
      </c>
    </row>
    <row r="882" spans="1:19" x14ac:dyDescent="0.3">
      <c r="A882">
        <v>881</v>
      </c>
      <c r="B882">
        <v>0</v>
      </c>
      <c r="C882" t="s">
        <v>16</v>
      </c>
      <c r="D882" t="s">
        <v>17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21</v>
      </c>
      <c r="N882" s="2">
        <f t="shared" si="78"/>
        <v>47345.412972853825</v>
      </c>
      <c r="O882">
        <f t="shared" si="79"/>
        <v>68750</v>
      </c>
      <c r="P882" s="1">
        <f t="shared" si="80"/>
        <v>0.6886605523324193</v>
      </c>
      <c r="Q882" t="str">
        <f t="shared" si="81"/>
        <v>Below</v>
      </c>
      <c r="R882" t="str">
        <f t="shared" si="82"/>
        <v>Yes</v>
      </c>
      <c r="S882">
        <f t="shared" si="83"/>
        <v>-2381449.5567424586</v>
      </c>
    </row>
    <row r="883" spans="1:19" x14ac:dyDescent="0.3">
      <c r="A883">
        <v>882</v>
      </c>
      <c r="B883">
        <v>2</v>
      </c>
      <c r="C883" t="s">
        <v>16</v>
      </c>
      <c r="D883" t="s">
        <v>17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21</v>
      </c>
      <c r="N883" s="2">
        <f t="shared" si="78"/>
        <v>117646.17769012165</v>
      </c>
      <c r="O883">
        <f t="shared" si="79"/>
        <v>156250</v>
      </c>
      <c r="P883" s="1">
        <f t="shared" si="80"/>
        <v>0.75293553721677853</v>
      </c>
      <c r="Q883" t="str">
        <f t="shared" si="81"/>
        <v>Below</v>
      </c>
      <c r="R883" t="str">
        <f t="shared" si="82"/>
        <v>Yes</v>
      </c>
      <c r="S883">
        <f t="shared" si="83"/>
        <v>-5917541.3228145977</v>
      </c>
    </row>
    <row r="884" spans="1:19" x14ac:dyDescent="0.3">
      <c r="A884">
        <v>883</v>
      </c>
      <c r="B884">
        <v>4</v>
      </c>
      <c r="C884" t="s">
        <v>16</v>
      </c>
      <c r="D884" t="s">
        <v>17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21</v>
      </c>
      <c r="N884" s="2">
        <f t="shared" si="78"/>
        <v>21128.693853460278</v>
      </c>
      <c r="O884">
        <f t="shared" si="79"/>
        <v>31250</v>
      </c>
      <c r="P884" s="1">
        <f t="shared" si="80"/>
        <v>0.67611820331072892</v>
      </c>
      <c r="Q884" t="str">
        <f t="shared" si="81"/>
        <v>Below</v>
      </c>
      <c r="R884" t="str">
        <f t="shared" si="82"/>
        <v>Yes</v>
      </c>
      <c r="S884">
        <f t="shared" si="83"/>
        <v>-728354.60993218655</v>
      </c>
    </row>
    <row r="885" spans="1:19" x14ac:dyDescent="0.3">
      <c r="A885">
        <v>884</v>
      </c>
      <c r="B885">
        <v>0</v>
      </c>
      <c r="C885" t="s">
        <v>16</v>
      </c>
      <c r="D885" t="s">
        <v>20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18</v>
      </c>
      <c r="N885" s="2">
        <f t="shared" si="78"/>
        <v>464845.87282438308</v>
      </c>
      <c r="O885">
        <f t="shared" si="79"/>
        <v>562500</v>
      </c>
      <c r="P885" s="1">
        <f t="shared" si="80"/>
        <v>0.82639266279890322</v>
      </c>
      <c r="Q885" t="str">
        <f t="shared" si="81"/>
        <v>Above</v>
      </c>
      <c r="R885" t="str">
        <f t="shared" si="82"/>
        <v>Yes</v>
      </c>
      <c r="S885">
        <f t="shared" si="83"/>
        <v>-23381504.738925967</v>
      </c>
    </row>
    <row r="886" spans="1:19" x14ac:dyDescent="0.3">
      <c r="A886">
        <v>885</v>
      </c>
      <c r="B886">
        <v>1</v>
      </c>
      <c r="C886" t="s">
        <v>19</v>
      </c>
      <c r="D886" t="s">
        <v>20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18</v>
      </c>
      <c r="N886" s="2">
        <f t="shared" si="78"/>
        <v>229785.92764852964</v>
      </c>
      <c r="O886">
        <f t="shared" si="79"/>
        <v>318750</v>
      </c>
      <c r="P886" s="1">
        <f t="shared" si="80"/>
        <v>0.72089702791695576</v>
      </c>
      <c r="Q886" t="str">
        <f t="shared" si="81"/>
        <v>Above</v>
      </c>
      <c r="R886" t="str">
        <f t="shared" si="82"/>
        <v>Yes</v>
      </c>
      <c r="S886">
        <f t="shared" si="83"/>
        <v>-29333760.372082405</v>
      </c>
    </row>
    <row r="887" spans="1:19" x14ac:dyDescent="0.3">
      <c r="A887">
        <v>886</v>
      </c>
      <c r="B887">
        <v>2</v>
      </c>
      <c r="C887" t="s">
        <v>16</v>
      </c>
      <c r="D887" t="s">
        <v>17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18</v>
      </c>
      <c r="N887" s="2">
        <f t="shared" si="78"/>
        <v>635491.87501407345</v>
      </c>
      <c r="O887">
        <f t="shared" si="79"/>
        <v>325000</v>
      </c>
      <c r="P887" s="1">
        <f t="shared" si="80"/>
        <v>1.9553596154279183</v>
      </c>
      <c r="Q887" t="str">
        <f t="shared" si="81"/>
        <v>Above</v>
      </c>
      <c r="R887" t="str">
        <f t="shared" si="82"/>
        <v>No</v>
      </c>
      <c r="S887">
        <f t="shared" si="83"/>
        <v>-1751805.0003377628</v>
      </c>
    </row>
    <row r="888" spans="1:19" x14ac:dyDescent="0.3">
      <c r="A888">
        <v>887</v>
      </c>
      <c r="B888">
        <v>5</v>
      </c>
      <c r="C888" t="s">
        <v>19</v>
      </c>
      <c r="D888" t="s">
        <v>20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18</v>
      </c>
      <c r="N888" s="2">
        <f t="shared" si="78"/>
        <v>234371.13534415711</v>
      </c>
      <c r="O888">
        <f t="shared" si="79"/>
        <v>275000</v>
      </c>
      <c r="P888" s="1">
        <f t="shared" si="80"/>
        <v>0.8522586739787531</v>
      </c>
      <c r="Q888" t="str">
        <f t="shared" si="81"/>
        <v>Above</v>
      </c>
      <c r="R888" t="str">
        <f t="shared" si="82"/>
        <v>Yes</v>
      </c>
      <c r="S888">
        <f t="shared" si="83"/>
        <v>-2349814.4965195414</v>
      </c>
    </row>
    <row r="889" spans="1:19" x14ac:dyDescent="0.3">
      <c r="A889">
        <v>888</v>
      </c>
      <c r="B889">
        <v>1</v>
      </c>
      <c r="C889" t="s">
        <v>16</v>
      </c>
      <c r="D889" t="s">
        <v>17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18</v>
      </c>
      <c r="N889" s="2">
        <f t="shared" si="78"/>
        <v>55163.603940329303</v>
      </c>
      <c r="O889">
        <f t="shared" si="79"/>
        <v>118750</v>
      </c>
      <c r="P889" s="1">
        <f t="shared" si="80"/>
        <v>0.46453561212908889</v>
      </c>
      <c r="Q889" t="str">
        <f t="shared" si="81"/>
        <v>Above</v>
      </c>
      <c r="R889" t="str">
        <f t="shared" si="82"/>
        <v>Yes</v>
      </c>
      <c r="S889">
        <f t="shared" si="83"/>
        <v>-3743558.9674074193</v>
      </c>
    </row>
    <row r="890" spans="1:19" x14ac:dyDescent="0.3">
      <c r="A890">
        <v>889</v>
      </c>
      <c r="B890">
        <v>4</v>
      </c>
      <c r="C890" t="s">
        <v>19</v>
      </c>
      <c r="D890" t="s">
        <v>20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18</v>
      </c>
      <c r="N890" s="2">
        <f t="shared" si="78"/>
        <v>518080.10132152459</v>
      </c>
      <c r="O890">
        <f t="shared" si="79"/>
        <v>575000</v>
      </c>
      <c r="P890" s="1">
        <f t="shared" si="80"/>
        <v>0.90100887186352108</v>
      </c>
      <c r="Q890" t="str">
        <f t="shared" si="81"/>
        <v>Below</v>
      </c>
      <c r="R890" t="str">
        <f t="shared" si="82"/>
        <v>Yes</v>
      </c>
      <c r="S890">
        <f t="shared" si="83"/>
        <v>-10801767.295149773</v>
      </c>
    </row>
    <row r="891" spans="1:19" x14ac:dyDescent="0.3">
      <c r="A891">
        <v>890</v>
      </c>
      <c r="B891">
        <v>2</v>
      </c>
      <c r="C891" t="s">
        <v>19</v>
      </c>
      <c r="D891" t="s">
        <v>20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21</v>
      </c>
      <c r="N891" s="2">
        <f t="shared" si="78"/>
        <v>236727.06486426917</v>
      </c>
      <c r="O891">
        <f t="shared" si="79"/>
        <v>300000</v>
      </c>
      <c r="P891" s="1">
        <f t="shared" si="80"/>
        <v>0.78909021621423059</v>
      </c>
      <c r="Q891" t="str">
        <f t="shared" si="81"/>
        <v>Below</v>
      </c>
      <c r="R891" t="str">
        <f t="shared" si="82"/>
        <v>Yes</v>
      </c>
      <c r="S891">
        <f t="shared" si="83"/>
        <v>-11907247.7837123</v>
      </c>
    </row>
    <row r="892" spans="1:19" x14ac:dyDescent="0.3">
      <c r="A892">
        <v>891</v>
      </c>
      <c r="B892">
        <v>4</v>
      </c>
      <c r="C892" t="s">
        <v>19</v>
      </c>
      <c r="D892" t="s">
        <v>17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21</v>
      </c>
      <c r="N892" s="2">
        <f t="shared" si="78"/>
        <v>117816.21629194827</v>
      </c>
      <c r="O892">
        <f t="shared" si="79"/>
        <v>306250</v>
      </c>
      <c r="P892" s="1">
        <f t="shared" si="80"/>
        <v>0.38470601238187191</v>
      </c>
      <c r="Q892" t="str">
        <f t="shared" si="81"/>
        <v>Below</v>
      </c>
      <c r="R892" t="str">
        <f t="shared" si="82"/>
        <v>Yes</v>
      </c>
      <c r="S892">
        <f t="shared" si="83"/>
        <v>-17575891.910067584</v>
      </c>
    </row>
    <row r="893" spans="1:19" x14ac:dyDescent="0.3">
      <c r="A893">
        <v>892</v>
      </c>
      <c r="B893">
        <v>3</v>
      </c>
      <c r="C893" t="s">
        <v>16</v>
      </c>
      <c r="D893" t="s">
        <v>20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21</v>
      </c>
      <c r="N893" s="2">
        <f t="shared" si="78"/>
        <v>265971.73786247044</v>
      </c>
      <c r="O893">
        <f t="shared" si="79"/>
        <v>300000</v>
      </c>
      <c r="P893" s="1">
        <f t="shared" si="80"/>
        <v>0.88657245954156816</v>
      </c>
      <c r="Q893" t="str">
        <f t="shared" si="81"/>
        <v>Below</v>
      </c>
      <c r="R893" t="str">
        <f t="shared" si="82"/>
        <v>Yes</v>
      </c>
      <c r="S893">
        <f t="shared" si="83"/>
        <v>-2666643.4173985831</v>
      </c>
    </row>
    <row r="894" spans="1:19" x14ac:dyDescent="0.3">
      <c r="A894">
        <v>893</v>
      </c>
      <c r="B894">
        <v>4</v>
      </c>
      <c r="C894" t="s">
        <v>16</v>
      </c>
      <c r="D894" t="s">
        <v>17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21</v>
      </c>
      <c r="N894" s="2">
        <f t="shared" si="78"/>
        <v>306625.95215778757</v>
      </c>
      <c r="O894">
        <f t="shared" si="79"/>
        <v>581250</v>
      </c>
      <c r="P894" s="1">
        <f t="shared" si="80"/>
        <v>0.52752851984135496</v>
      </c>
      <c r="Q894" t="str">
        <f t="shared" si="81"/>
        <v>Below</v>
      </c>
      <c r="R894" t="str">
        <f t="shared" si="82"/>
        <v>Yes</v>
      </c>
      <c r="S894">
        <f t="shared" si="83"/>
        <v>-26613159.962508313</v>
      </c>
    </row>
    <row r="895" spans="1:19" x14ac:dyDescent="0.3">
      <c r="A895">
        <v>894</v>
      </c>
      <c r="B895">
        <v>5</v>
      </c>
      <c r="C895" t="s">
        <v>19</v>
      </c>
      <c r="D895" t="s">
        <v>20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18</v>
      </c>
      <c r="N895" s="2">
        <f t="shared" si="78"/>
        <v>399819.89907317131</v>
      </c>
      <c r="O895">
        <f t="shared" si="79"/>
        <v>468750</v>
      </c>
      <c r="P895" s="1">
        <f t="shared" si="80"/>
        <v>0.85294911802276552</v>
      </c>
      <c r="Q895" t="str">
        <f t="shared" si="81"/>
        <v>Above</v>
      </c>
      <c r="R895" t="str">
        <f t="shared" si="82"/>
        <v>Yes</v>
      </c>
      <c r="S895">
        <f t="shared" si="83"/>
        <v>-13782710.311024442</v>
      </c>
    </row>
    <row r="896" spans="1:19" x14ac:dyDescent="0.3">
      <c r="A896">
        <v>895</v>
      </c>
      <c r="B896">
        <v>1</v>
      </c>
      <c r="C896" t="s">
        <v>16</v>
      </c>
      <c r="D896" t="s">
        <v>17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18</v>
      </c>
      <c r="N896" s="2">
        <f t="shared" si="78"/>
        <v>442408.43525638647</v>
      </c>
      <c r="O896">
        <f t="shared" si="79"/>
        <v>368750</v>
      </c>
      <c r="P896" s="1">
        <f t="shared" si="80"/>
        <v>1.1997516888308786</v>
      </c>
      <c r="Q896" t="str">
        <f t="shared" si="81"/>
        <v>Above</v>
      </c>
      <c r="R896" t="str">
        <f t="shared" si="82"/>
        <v>No</v>
      </c>
      <c r="S896">
        <f t="shared" si="83"/>
        <v>-4435604.8923065513</v>
      </c>
    </row>
    <row r="897" spans="1:19" x14ac:dyDescent="0.3">
      <c r="A897">
        <v>896</v>
      </c>
      <c r="B897">
        <v>0</v>
      </c>
      <c r="C897" t="s">
        <v>16</v>
      </c>
      <c r="D897" t="s">
        <v>17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21</v>
      </c>
      <c r="N897" s="2">
        <f t="shared" si="78"/>
        <v>545450.37082530325</v>
      </c>
      <c r="O897">
        <f t="shared" si="79"/>
        <v>587500</v>
      </c>
      <c r="P897" s="1">
        <f t="shared" si="80"/>
        <v>0.92842616310689918</v>
      </c>
      <c r="Q897" t="str">
        <f t="shared" si="81"/>
        <v>Below</v>
      </c>
      <c r="R897" t="str">
        <f t="shared" si="82"/>
        <v>Yes</v>
      </c>
      <c r="S897">
        <f t="shared" si="83"/>
        <v>-11372426.699421838</v>
      </c>
    </row>
    <row r="898" spans="1:19" x14ac:dyDescent="0.3">
      <c r="A898">
        <v>897</v>
      </c>
      <c r="B898">
        <v>5</v>
      </c>
      <c r="C898" t="s">
        <v>16</v>
      </c>
      <c r="D898" t="s">
        <v>17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18</v>
      </c>
      <c r="N898" s="2">
        <f t="shared" si="78"/>
        <v>217788.07510489822</v>
      </c>
      <c r="O898">
        <f t="shared" si="79"/>
        <v>331250</v>
      </c>
      <c r="P898" s="1">
        <f t="shared" si="80"/>
        <v>0.65747343427893801</v>
      </c>
      <c r="Q898" t="str">
        <f t="shared" si="81"/>
        <v>Above</v>
      </c>
      <c r="R898" t="str">
        <f t="shared" si="82"/>
        <v>Yes</v>
      </c>
      <c r="S898">
        <f t="shared" si="83"/>
        <v>-7507655.2100702301</v>
      </c>
    </row>
    <row r="899" spans="1:19" x14ac:dyDescent="0.3">
      <c r="A899">
        <v>898</v>
      </c>
      <c r="B899">
        <v>4</v>
      </c>
      <c r="C899" t="s">
        <v>16</v>
      </c>
      <c r="D899" t="s">
        <v>17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18</v>
      </c>
      <c r="N899" s="2">
        <f t="shared" ref="N899:N962" si="84">PMT(1%,G899*12,-F899)</f>
        <v>101875.53442545648</v>
      </c>
      <c r="O899">
        <f t="shared" ref="O899:O962" si="85">(E899*0.75)/12</f>
        <v>231250</v>
      </c>
      <c r="P899" s="1">
        <f t="shared" ref="P899:P962" si="86">N899/O899</f>
        <v>0.44054285156954154</v>
      </c>
      <c r="Q899" t="str">
        <f t="shared" ref="Q899:Q962" si="87">IF(H899&gt;700,"Above","Below")</f>
        <v>Below</v>
      </c>
      <c r="R899" t="str">
        <f t="shared" ref="R899:R962" si="88">IF(O899&gt;=N899,"Yes","No")</f>
        <v>Yes</v>
      </c>
      <c r="S899">
        <f t="shared" ref="S899:S962" si="89">CUMIPMT(1%,G899*12,F899,1,G899*12,0)</f>
        <v>-13005115.435898602</v>
      </c>
    </row>
    <row r="900" spans="1:19" x14ac:dyDescent="0.3">
      <c r="A900">
        <v>899</v>
      </c>
      <c r="B900">
        <v>0</v>
      </c>
      <c r="C900" t="s">
        <v>16</v>
      </c>
      <c r="D900" t="s">
        <v>20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21</v>
      </c>
      <c r="N900" s="2">
        <f t="shared" si="84"/>
        <v>65653.122185294182</v>
      </c>
      <c r="O900">
        <f t="shared" si="85"/>
        <v>156250</v>
      </c>
      <c r="P900" s="1">
        <f t="shared" si="86"/>
        <v>0.42017998198588274</v>
      </c>
      <c r="Q900" t="str">
        <f t="shared" si="87"/>
        <v>Below</v>
      </c>
      <c r="R900" t="str">
        <f t="shared" si="88"/>
        <v>Yes</v>
      </c>
      <c r="S900">
        <f t="shared" si="89"/>
        <v>-8381074.3920235429</v>
      </c>
    </row>
    <row r="901" spans="1:19" x14ac:dyDescent="0.3">
      <c r="A901">
        <v>900</v>
      </c>
      <c r="B901">
        <v>4</v>
      </c>
      <c r="C901" t="s">
        <v>19</v>
      </c>
      <c r="D901" t="s">
        <v>17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18</v>
      </c>
      <c r="N901" s="2">
        <f t="shared" si="84"/>
        <v>508393.50001125882</v>
      </c>
      <c r="O901">
        <f t="shared" si="85"/>
        <v>175000</v>
      </c>
      <c r="P901" s="1">
        <f t="shared" si="86"/>
        <v>2.9051057143500505</v>
      </c>
      <c r="Q901" t="str">
        <f t="shared" si="87"/>
        <v>Above</v>
      </c>
      <c r="R901" t="str">
        <f t="shared" si="88"/>
        <v>No</v>
      </c>
      <c r="S901">
        <f t="shared" si="89"/>
        <v>-1401444.0002702121</v>
      </c>
    </row>
    <row r="902" spans="1:19" x14ac:dyDescent="0.3">
      <c r="A902">
        <v>901</v>
      </c>
      <c r="B902">
        <v>0</v>
      </c>
      <c r="C902" t="s">
        <v>16</v>
      </c>
      <c r="D902" t="s">
        <v>20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18</v>
      </c>
      <c r="N902" s="2">
        <f t="shared" si="84"/>
        <v>347810.8065108076</v>
      </c>
      <c r="O902">
        <f t="shared" si="85"/>
        <v>337500</v>
      </c>
      <c r="P902" s="1">
        <f t="shared" si="86"/>
        <v>1.0305505378098003</v>
      </c>
      <c r="Q902" t="str">
        <f t="shared" si="87"/>
        <v>Above</v>
      </c>
      <c r="R902" t="str">
        <f t="shared" si="88"/>
        <v>No</v>
      </c>
      <c r="S902">
        <f t="shared" si="89"/>
        <v>-11989837.425037533</v>
      </c>
    </row>
    <row r="903" spans="1:19" x14ac:dyDescent="0.3">
      <c r="A903">
        <v>902</v>
      </c>
      <c r="B903">
        <v>5</v>
      </c>
      <c r="C903" t="s">
        <v>16</v>
      </c>
      <c r="D903" t="s">
        <v>17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21</v>
      </c>
      <c r="N903" s="2">
        <f t="shared" si="84"/>
        <v>134862.69149843213</v>
      </c>
      <c r="O903">
        <f t="shared" si="85"/>
        <v>193750</v>
      </c>
      <c r="P903" s="1">
        <f t="shared" si="86"/>
        <v>0.69606550450803684</v>
      </c>
      <c r="Q903" t="str">
        <f t="shared" si="87"/>
        <v>Below</v>
      </c>
      <c r="R903" t="str">
        <f t="shared" si="88"/>
        <v>Yes</v>
      </c>
      <c r="S903">
        <f t="shared" si="89"/>
        <v>-6783522.9798118565</v>
      </c>
    </row>
    <row r="904" spans="1:19" x14ac:dyDescent="0.3">
      <c r="A904">
        <v>903</v>
      </c>
      <c r="B904">
        <v>5</v>
      </c>
      <c r="C904" t="s">
        <v>19</v>
      </c>
      <c r="D904" t="s">
        <v>17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18</v>
      </c>
      <c r="N904" s="2">
        <f t="shared" si="84"/>
        <v>222379.97002401043</v>
      </c>
      <c r="O904">
        <f t="shared" si="85"/>
        <v>300000</v>
      </c>
      <c r="P904" s="1">
        <f t="shared" si="86"/>
        <v>0.74126656674670144</v>
      </c>
      <c r="Q904" t="str">
        <f t="shared" si="87"/>
        <v>Above</v>
      </c>
      <c r="R904" t="str">
        <f t="shared" si="88"/>
        <v>Yes</v>
      </c>
      <c r="S904">
        <f t="shared" si="89"/>
        <v>-11185596.402881248</v>
      </c>
    </row>
    <row r="905" spans="1:19" x14ac:dyDescent="0.3">
      <c r="A905">
        <v>904</v>
      </c>
      <c r="B905">
        <v>1</v>
      </c>
      <c r="C905" t="s">
        <v>19</v>
      </c>
      <c r="D905" t="s">
        <v>17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18</v>
      </c>
      <c r="N905" s="2">
        <f t="shared" si="84"/>
        <v>192690.07337468173</v>
      </c>
      <c r="O905">
        <f t="shared" si="85"/>
        <v>550000</v>
      </c>
      <c r="P905" s="1">
        <f t="shared" si="86"/>
        <v>0.35034558795396675</v>
      </c>
      <c r="Q905" t="str">
        <f t="shared" si="87"/>
        <v>Above</v>
      </c>
      <c r="R905" t="str">
        <f t="shared" si="88"/>
        <v>Yes</v>
      </c>
      <c r="S905">
        <f t="shared" si="89"/>
        <v>-28745617.609923616</v>
      </c>
    </row>
    <row r="906" spans="1:19" x14ac:dyDescent="0.3">
      <c r="A906">
        <v>905</v>
      </c>
      <c r="B906">
        <v>2</v>
      </c>
      <c r="C906" t="s">
        <v>16</v>
      </c>
      <c r="D906" t="s">
        <v>17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18</v>
      </c>
      <c r="N906" s="2">
        <f t="shared" si="84"/>
        <v>195699.45207402538</v>
      </c>
      <c r="O906">
        <f t="shared" si="85"/>
        <v>256250</v>
      </c>
      <c r="P906" s="1">
        <f t="shared" si="86"/>
        <v>0.76370517882546485</v>
      </c>
      <c r="Q906" t="str">
        <f t="shared" si="87"/>
        <v>Below</v>
      </c>
      <c r="R906" t="str">
        <f t="shared" si="88"/>
        <v>Yes</v>
      </c>
      <c r="S906">
        <f t="shared" si="89"/>
        <v>-13280721.098659655</v>
      </c>
    </row>
    <row r="907" spans="1:19" x14ac:dyDescent="0.3">
      <c r="A907">
        <v>906</v>
      </c>
      <c r="B907">
        <v>5</v>
      </c>
      <c r="C907" t="s">
        <v>19</v>
      </c>
      <c r="D907" t="s">
        <v>17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21</v>
      </c>
      <c r="N907" s="2">
        <f t="shared" si="84"/>
        <v>455628.92489309795</v>
      </c>
      <c r="O907">
        <f t="shared" si="85"/>
        <v>606250</v>
      </c>
      <c r="P907" s="1">
        <f t="shared" si="86"/>
        <v>0.75155286580304814</v>
      </c>
      <c r="Q907" t="str">
        <f t="shared" si="87"/>
        <v>Below</v>
      </c>
      <c r="R907" t="str">
        <f t="shared" si="88"/>
        <v>Yes</v>
      </c>
      <c r="S907">
        <f t="shared" si="89"/>
        <v>-39545659.382040456</v>
      </c>
    </row>
    <row r="908" spans="1:19" x14ac:dyDescent="0.3">
      <c r="A908">
        <v>907</v>
      </c>
      <c r="B908">
        <v>2</v>
      </c>
      <c r="C908" t="s">
        <v>16</v>
      </c>
      <c r="D908" t="s">
        <v>20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18</v>
      </c>
      <c r="N908" s="2">
        <f t="shared" si="84"/>
        <v>471159.63931504689</v>
      </c>
      <c r="O908">
        <f t="shared" si="85"/>
        <v>400000</v>
      </c>
      <c r="P908" s="1">
        <f t="shared" si="86"/>
        <v>1.1778990982876172</v>
      </c>
      <c r="Q908" t="str">
        <f t="shared" si="87"/>
        <v>Below</v>
      </c>
      <c r="R908" t="str">
        <f t="shared" si="88"/>
        <v>No</v>
      </c>
      <c r="S908">
        <f t="shared" si="89"/>
        <v>-9823494.0306833759</v>
      </c>
    </row>
    <row r="909" spans="1:19" x14ac:dyDescent="0.3">
      <c r="A909">
        <v>908</v>
      </c>
      <c r="B909">
        <v>5</v>
      </c>
      <c r="C909" t="s">
        <v>16</v>
      </c>
      <c r="D909" t="s">
        <v>17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21</v>
      </c>
      <c r="N909" s="2">
        <f t="shared" si="84"/>
        <v>144242.28349761892</v>
      </c>
      <c r="O909">
        <f t="shared" si="85"/>
        <v>212500</v>
      </c>
      <c r="P909" s="1">
        <f t="shared" si="86"/>
        <v>0.67878721645938311</v>
      </c>
      <c r="Q909" t="str">
        <f t="shared" si="87"/>
        <v>Below</v>
      </c>
      <c r="R909" t="str">
        <f t="shared" si="88"/>
        <v>Yes</v>
      </c>
      <c r="S909">
        <f t="shared" si="89"/>
        <v>-21518148.03942854</v>
      </c>
    </row>
    <row r="910" spans="1:19" x14ac:dyDescent="0.3">
      <c r="A910">
        <v>909</v>
      </c>
      <c r="B910">
        <v>4</v>
      </c>
      <c r="C910" t="s">
        <v>19</v>
      </c>
      <c r="D910" t="s">
        <v>17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21</v>
      </c>
      <c r="N910" s="2">
        <f t="shared" si="84"/>
        <v>133968.75242651402</v>
      </c>
      <c r="O910">
        <f t="shared" si="85"/>
        <v>218750</v>
      </c>
      <c r="P910" s="1">
        <f t="shared" si="86"/>
        <v>0.61242858252120691</v>
      </c>
      <c r="Q910" t="str">
        <f t="shared" si="87"/>
        <v>Below</v>
      </c>
      <c r="R910" t="str">
        <f t="shared" si="88"/>
        <v>Yes</v>
      </c>
      <c r="S910">
        <f t="shared" si="89"/>
        <v>-9091500.349418018</v>
      </c>
    </row>
    <row r="911" spans="1:19" x14ac:dyDescent="0.3">
      <c r="A911">
        <v>910</v>
      </c>
      <c r="B911">
        <v>3</v>
      </c>
      <c r="C911" t="s">
        <v>19</v>
      </c>
      <c r="D911" t="s">
        <v>17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21</v>
      </c>
      <c r="N911" s="2">
        <f t="shared" si="84"/>
        <v>113195.0382505072</v>
      </c>
      <c r="O911">
        <f t="shared" si="85"/>
        <v>200000</v>
      </c>
      <c r="P911" s="1">
        <f t="shared" si="86"/>
        <v>0.56597519125253604</v>
      </c>
      <c r="Q911" t="str">
        <f t="shared" si="87"/>
        <v>Below</v>
      </c>
      <c r="R911" t="str">
        <f t="shared" si="88"/>
        <v>Yes</v>
      </c>
      <c r="S911">
        <f t="shared" si="89"/>
        <v>-14450128.262109557</v>
      </c>
    </row>
    <row r="912" spans="1:19" x14ac:dyDescent="0.3">
      <c r="A912">
        <v>911</v>
      </c>
      <c r="B912">
        <v>2</v>
      </c>
      <c r="C912" t="s">
        <v>16</v>
      </c>
      <c r="D912" t="s">
        <v>20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18</v>
      </c>
      <c r="N912" s="2">
        <f t="shared" si="84"/>
        <v>148285.50010816447</v>
      </c>
      <c r="O912">
        <f t="shared" si="85"/>
        <v>306250</v>
      </c>
      <c r="P912" s="1">
        <f t="shared" si="86"/>
        <v>0.48419755137359827</v>
      </c>
      <c r="Q912" t="str">
        <f t="shared" si="87"/>
        <v>Above</v>
      </c>
      <c r="R912" t="str">
        <f t="shared" si="88"/>
        <v>Yes</v>
      </c>
      <c r="S912">
        <f t="shared" si="89"/>
        <v>-18929668.023363527</v>
      </c>
    </row>
    <row r="913" spans="1:19" x14ac:dyDescent="0.3">
      <c r="A913">
        <v>912</v>
      </c>
      <c r="B913">
        <v>0</v>
      </c>
      <c r="C913" t="s">
        <v>16</v>
      </c>
      <c r="D913" t="s">
        <v>20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21</v>
      </c>
      <c r="N913" s="2">
        <f t="shared" si="84"/>
        <v>126402.41007325327</v>
      </c>
      <c r="O913">
        <f t="shared" si="85"/>
        <v>81250</v>
      </c>
      <c r="P913" s="1">
        <f t="shared" si="86"/>
        <v>1.5557219701323479</v>
      </c>
      <c r="Q913" t="str">
        <f t="shared" si="87"/>
        <v>Above</v>
      </c>
      <c r="R913" t="str">
        <f t="shared" si="88"/>
        <v>No</v>
      </c>
      <c r="S913">
        <f t="shared" si="89"/>
        <v>-1267315.6835161569</v>
      </c>
    </row>
    <row r="914" spans="1:19" x14ac:dyDescent="0.3">
      <c r="A914">
        <v>913</v>
      </c>
      <c r="B914">
        <v>4</v>
      </c>
      <c r="C914" t="s">
        <v>16</v>
      </c>
      <c r="D914" t="s">
        <v>17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18</v>
      </c>
      <c r="N914" s="2">
        <f t="shared" si="84"/>
        <v>77474.312137397181</v>
      </c>
      <c r="O914">
        <f t="shared" si="85"/>
        <v>156250</v>
      </c>
      <c r="P914" s="1">
        <f t="shared" si="86"/>
        <v>0.49583559767934193</v>
      </c>
      <c r="Q914" t="str">
        <f t="shared" si="87"/>
        <v>Below</v>
      </c>
      <c r="R914" t="str">
        <f t="shared" si="88"/>
        <v>Yes</v>
      </c>
      <c r="S914">
        <f t="shared" si="89"/>
        <v>-3896917.4564876612</v>
      </c>
    </row>
    <row r="915" spans="1:19" x14ac:dyDescent="0.3">
      <c r="A915">
        <v>914</v>
      </c>
      <c r="B915">
        <v>0</v>
      </c>
      <c r="C915" t="s">
        <v>16</v>
      </c>
      <c r="D915" t="s">
        <v>17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18</v>
      </c>
      <c r="N915" s="2">
        <f t="shared" si="84"/>
        <v>300596.5144645035</v>
      </c>
      <c r="O915">
        <f t="shared" si="85"/>
        <v>468750</v>
      </c>
      <c r="P915" s="1">
        <f t="shared" si="86"/>
        <v>0.64127256419094081</v>
      </c>
      <c r="Q915" t="str">
        <f t="shared" si="87"/>
        <v>Below</v>
      </c>
      <c r="R915" t="str">
        <f t="shared" si="88"/>
        <v>Yes</v>
      </c>
      <c r="S915">
        <f t="shared" si="89"/>
        <v>-44843163.471480846</v>
      </c>
    </row>
    <row r="916" spans="1:19" x14ac:dyDescent="0.3">
      <c r="A916">
        <v>915</v>
      </c>
      <c r="B916">
        <v>2</v>
      </c>
      <c r="C916" t="s">
        <v>16</v>
      </c>
      <c r="D916" t="s">
        <v>17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18</v>
      </c>
      <c r="N916" s="2">
        <f t="shared" si="84"/>
        <v>32505.682851477344</v>
      </c>
      <c r="O916">
        <f t="shared" si="85"/>
        <v>43750</v>
      </c>
      <c r="P916" s="1">
        <f t="shared" si="86"/>
        <v>0.74298703660519649</v>
      </c>
      <c r="Q916" t="str">
        <f t="shared" si="87"/>
        <v>Above</v>
      </c>
      <c r="R916" t="str">
        <f t="shared" si="88"/>
        <v>Yes</v>
      </c>
      <c r="S916">
        <f t="shared" si="89"/>
        <v>-1120545.553741825</v>
      </c>
    </row>
    <row r="917" spans="1:19" x14ac:dyDescent="0.3">
      <c r="A917">
        <v>916</v>
      </c>
      <c r="B917">
        <v>4</v>
      </c>
      <c r="C917" t="s">
        <v>16</v>
      </c>
      <c r="D917" t="s">
        <v>20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18</v>
      </c>
      <c r="N917" s="2">
        <f t="shared" si="84"/>
        <v>1341593.9583630441</v>
      </c>
      <c r="O917">
        <f t="shared" si="85"/>
        <v>512500</v>
      </c>
      <c r="P917" s="1">
        <f t="shared" si="86"/>
        <v>2.6177443090010617</v>
      </c>
      <c r="Q917" t="str">
        <f t="shared" si="87"/>
        <v>Below</v>
      </c>
      <c r="R917" t="str">
        <f t="shared" si="88"/>
        <v>No</v>
      </c>
      <c r="S917">
        <f t="shared" si="89"/>
        <v>-3698255.0007130615</v>
      </c>
    </row>
    <row r="918" spans="1:19" x14ac:dyDescent="0.3">
      <c r="A918">
        <v>917</v>
      </c>
      <c r="B918">
        <v>1</v>
      </c>
      <c r="C918" t="s">
        <v>19</v>
      </c>
      <c r="D918" t="s">
        <v>17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18</v>
      </c>
      <c r="N918" s="2">
        <f t="shared" si="84"/>
        <v>689946.48831650754</v>
      </c>
      <c r="O918">
        <f t="shared" si="85"/>
        <v>431250</v>
      </c>
      <c r="P918" s="1">
        <f t="shared" si="86"/>
        <v>1.5998759149368291</v>
      </c>
      <c r="Q918" t="str">
        <f t="shared" si="87"/>
        <v>Below</v>
      </c>
      <c r="R918" t="str">
        <f t="shared" si="88"/>
        <v>No</v>
      </c>
      <c r="S918">
        <f t="shared" si="89"/>
        <v>-6917431.4391923621</v>
      </c>
    </row>
    <row r="919" spans="1:19" x14ac:dyDescent="0.3">
      <c r="A919">
        <v>918</v>
      </c>
      <c r="B919">
        <v>1</v>
      </c>
      <c r="C919" t="s">
        <v>19</v>
      </c>
      <c r="D919" t="s">
        <v>20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21</v>
      </c>
      <c r="N919" s="2">
        <f t="shared" si="84"/>
        <v>69249.7824351913</v>
      </c>
      <c r="O919">
        <f t="shared" si="85"/>
        <v>93750</v>
      </c>
      <c r="P919" s="1">
        <f t="shared" si="86"/>
        <v>0.73866434597537389</v>
      </c>
      <c r="Q919" t="str">
        <f t="shared" si="87"/>
        <v>Below</v>
      </c>
      <c r="R919" t="str">
        <f t="shared" si="88"/>
        <v>Yes</v>
      </c>
      <c r="S919">
        <f t="shared" si="89"/>
        <v>-7395958.2275567297</v>
      </c>
    </row>
    <row r="920" spans="1:19" x14ac:dyDescent="0.3">
      <c r="A920">
        <v>919</v>
      </c>
      <c r="B920">
        <v>3</v>
      </c>
      <c r="C920" t="s">
        <v>16</v>
      </c>
      <c r="D920" t="s">
        <v>17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21</v>
      </c>
      <c r="N920" s="2">
        <f t="shared" si="84"/>
        <v>207146.9199984282</v>
      </c>
      <c r="O920">
        <f t="shared" si="85"/>
        <v>393750</v>
      </c>
      <c r="P920" s="1">
        <f t="shared" si="86"/>
        <v>0.52608741586902397</v>
      </c>
      <c r="Q920" t="str">
        <f t="shared" si="87"/>
        <v>Below</v>
      </c>
      <c r="R920" t="str">
        <f t="shared" si="88"/>
        <v>Yes</v>
      </c>
      <c r="S920">
        <f t="shared" si="89"/>
        <v>-26443734.719660491</v>
      </c>
    </row>
    <row r="921" spans="1:19" x14ac:dyDescent="0.3">
      <c r="A921">
        <v>920</v>
      </c>
      <c r="B921">
        <v>0</v>
      </c>
      <c r="C921" t="s">
        <v>19</v>
      </c>
      <c r="D921" t="s">
        <v>20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18</v>
      </c>
      <c r="N921" s="2">
        <f t="shared" si="84"/>
        <v>367285.62791062362</v>
      </c>
      <c r="O921">
        <f t="shared" si="85"/>
        <v>550000</v>
      </c>
      <c r="P921" s="1">
        <f t="shared" si="86"/>
        <v>0.66779205074658843</v>
      </c>
      <c r="Q921" t="str">
        <f t="shared" si="87"/>
        <v>Above</v>
      </c>
      <c r="R921" t="str">
        <f t="shared" si="88"/>
        <v>Yes</v>
      </c>
      <c r="S921">
        <f t="shared" si="89"/>
        <v>-18474275.349274836</v>
      </c>
    </row>
    <row r="922" spans="1:19" x14ac:dyDescent="0.3">
      <c r="A922">
        <v>921</v>
      </c>
      <c r="B922">
        <v>4</v>
      </c>
      <c r="C922" t="s">
        <v>16</v>
      </c>
      <c r="D922" t="s">
        <v>20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18</v>
      </c>
      <c r="N922" s="2">
        <f t="shared" si="84"/>
        <v>404688.98480587022</v>
      </c>
      <c r="O922">
        <f t="shared" si="85"/>
        <v>556250</v>
      </c>
      <c r="P922" s="1">
        <f t="shared" si="86"/>
        <v>0.7275307592015644</v>
      </c>
      <c r="Q922" t="str">
        <f t="shared" si="87"/>
        <v>Below</v>
      </c>
      <c r="R922" t="str">
        <f t="shared" si="88"/>
        <v>Yes</v>
      </c>
      <c r="S922">
        <f t="shared" si="89"/>
        <v>-8437606.906022653</v>
      </c>
    </row>
    <row r="923" spans="1:19" x14ac:dyDescent="0.3">
      <c r="A923">
        <v>922</v>
      </c>
      <c r="B923">
        <v>3</v>
      </c>
      <c r="C923" t="s">
        <v>19</v>
      </c>
      <c r="D923" t="s">
        <v>20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21</v>
      </c>
      <c r="N923" s="2">
        <f t="shared" si="84"/>
        <v>99142.332697005913</v>
      </c>
      <c r="O923">
        <f t="shared" si="85"/>
        <v>131250</v>
      </c>
      <c r="P923" s="1">
        <f t="shared" si="86"/>
        <v>0.75537015388194984</v>
      </c>
      <c r="Q923" t="str">
        <f t="shared" si="87"/>
        <v>Below</v>
      </c>
      <c r="R923" t="str">
        <f t="shared" si="88"/>
        <v>Yes</v>
      </c>
      <c r="S923">
        <f t="shared" si="89"/>
        <v>-3417663.9389125668</v>
      </c>
    </row>
    <row r="924" spans="1:19" x14ac:dyDescent="0.3">
      <c r="A924">
        <v>923</v>
      </c>
      <c r="B924">
        <v>1</v>
      </c>
      <c r="C924" t="s">
        <v>16</v>
      </c>
      <c r="D924" t="s">
        <v>20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18</v>
      </c>
      <c r="N924" s="2">
        <f t="shared" si="84"/>
        <v>570865.62107881205</v>
      </c>
      <c r="O924">
        <f t="shared" si="85"/>
        <v>575000</v>
      </c>
      <c r="P924" s="1">
        <f t="shared" si="86"/>
        <v>0.99280977578923835</v>
      </c>
      <c r="Q924" t="str">
        <f t="shared" si="87"/>
        <v>Below</v>
      </c>
      <c r="R924" t="str">
        <f t="shared" si="88"/>
        <v>Yes</v>
      </c>
      <c r="S924">
        <f t="shared" si="89"/>
        <v>-11902324.717674464</v>
      </c>
    </row>
    <row r="925" spans="1:19" x14ac:dyDescent="0.3">
      <c r="A925">
        <v>924</v>
      </c>
      <c r="B925">
        <v>2</v>
      </c>
      <c r="C925" t="s">
        <v>19</v>
      </c>
      <c r="D925" t="s">
        <v>17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18</v>
      </c>
      <c r="N925" s="2">
        <f t="shared" si="84"/>
        <v>105073.53131491297</v>
      </c>
      <c r="O925">
        <f t="shared" si="85"/>
        <v>225000</v>
      </c>
      <c r="P925" s="1">
        <f t="shared" si="86"/>
        <v>0.46699347251072432</v>
      </c>
      <c r="Q925" t="str">
        <f t="shared" si="87"/>
        <v>Below</v>
      </c>
      <c r="R925" t="str">
        <f t="shared" si="88"/>
        <v>Yes</v>
      </c>
      <c r="S925">
        <f t="shared" si="89"/>
        <v>-7130588.5093474668</v>
      </c>
    </row>
    <row r="926" spans="1:19" x14ac:dyDescent="0.3">
      <c r="A926">
        <v>925</v>
      </c>
      <c r="B926">
        <v>0</v>
      </c>
      <c r="C926" t="s">
        <v>19</v>
      </c>
      <c r="D926" t="s">
        <v>20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21</v>
      </c>
      <c r="N926" s="2">
        <f t="shared" si="84"/>
        <v>1110933.944469047</v>
      </c>
      <c r="O926">
        <f t="shared" si="85"/>
        <v>537500</v>
      </c>
      <c r="P926" s="1">
        <f t="shared" si="86"/>
        <v>2.0668538501749714</v>
      </c>
      <c r="Q926" t="str">
        <f t="shared" si="87"/>
        <v>Below</v>
      </c>
      <c r="R926" t="str">
        <f t="shared" si="88"/>
        <v>No</v>
      </c>
      <c r="S926">
        <f t="shared" si="89"/>
        <v>-3062414.6672571339</v>
      </c>
    </row>
    <row r="927" spans="1:19" x14ac:dyDescent="0.3">
      <c r="A927">
        <v>926</v>
      </c>
      <c r="B927">
        <v>5</v>
      </c>
      <c r="C927" t="s">
        <v>16</v>
      </c>
      <c r="D927" t="s">
        <v>17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21</v>
      </c>
      <c r="N927" s="2">
        <f t="shared" si="84"/>
        <v>156401.54002159234</v>
      </c>
      <c r="O927">
        <f t="shared" si="85"/>
        <v>187500</v>
      </c>
      <c r="P927" s="1">
        <f t="shared" si="86"/>
        <v>0.83414154678182584</v>
      </c>
      <c r="Q927" t="str">
        <f t="shared" si="87"/>
        <v>Below</v>
      </c>
      <c r="R927" t="str">
        <f t="shared" si="88"/>
        <v>Yes</v>
      </c>
      <c r="S927">
        <f t="shared" si="89"/>
        <v>-3260910.8815546473</v>
      </c>
    </row>
    <row r="928" spans="1:19" x14ac:dyDescent="0.3">
      <c r="A928">
        <v>927</v>
      </c>
      <c r="B928">
        <v>3</v>
      </c>
      <c r="C928" t="s">
        <v>19</v>
      </c>
      <c r="D928" t="s">
        <v>20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21</v>
      </c>
      <c r="N928" s="2">
        <f t="shared" si="84"/>
        <v>264921.31523954036</v>
      </c>
      <c r="O928">
        <f t="shared" si="85"/>
        <v>325000</v>
      </c>
      <c r="P928" s="1">
        <f t="shared" si="86"/>
        <v>0.81514250842935498</v>
      </c>
      <c r="Q928" t="str">
        <f t="shared" si="87"/>
        <v>Below</v>
      </c>
      <c r="R928" t="str">
        <f t="shared" si="88"/>
        <v>Yes</v>
      </c>
      <c r="S928">
        <f t="shared" si="89"/>
        <v>-9132446.2629958764</v>
      </c>
    </row>
    <row r="929" spans="1:19" x14ac:dyDescent="0.3">
      <c r="A929">
        <v>928</v>
      </c>
      <c r="B929">
        <v>3</v>
      </c>
      <c r="C929" t="s">
        <v>16</v>
      </c>
      <c r="D929" t="s">
        <v>20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18</v>
      </c>
      <c r="N929" s="2">
        <f t="shared" si="84"/>
        <v>292680.73474127823</v>
      </c>
      <c r="O929">
        <f t="shared" si="85"/>
        <v>450000</v>
      </c>
      <c r="P929" s="1">
        <f t="shared" si="86"/>
        <v>0.65040163275839602</v>
      </c>
      <c r="Q929" t="str">
        <f t="shared" si="87"/>
        <v>Below</v>
      </c>
      <c r="R929" t="str">
        <f t="shared" si="88"/>
        <v>Yes</v>
      </c>
      <c r="S929">
        <f t="shared" si="89"/>
        <v>-14721688.168953389</v>
      </c>
    </row>
    <row r="930" spans="1:19" x14ac:dyDescent="0.3">
      <c r="A930">
        <v>929</v>
      </c>
      <c r="B930">
        <v>1</v>
      </c>
      <c r="C930" t="s">
        <v>19</v>
      </c>
      <c r="D930" t="s">
        <v>20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21</v>
      </c>
      <c r="N930" s="2">
        <f t="shared" si="84"/>
        <v>204893.38606408026</v>
      </c>
      <c r="O930">
        <f t="shared" si="85"/>
        <v>250000</v>
      </c>
      <c r="P930" s="1">
        <f t="shared" si="86"/>
        <v>0.81957354425632101</v>
      </c>
      <c r="Q930" t="str">
        <f t="shared" si="87"/>
        <v>Below</v>
      </c>
      <c r="R930" t="str">
        <f t="shared" si="88"/>
        <v>Yes</v>
      </c>
      <c r="S930">
        <f t="shared" si="89"/>
        <v>-13904647.59322756</v>
      </c>
    </row>
    <row r="931" spans="1:19" x14ac:dyDescent="0.3">
      <c r="A931">
        <v>930</v>
      </c>
      <c r="B931">
        <v>1</v>
      </c>
      <c r="C931" t="s">
        <v>19</v>
      </c>
      <c r="D931" t="s">
        <v>17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21</v>
      </c>
      <c r="N931" s="2">
        <f t="shared" si="84"/>
        <v>244782.05556097647</v>
      </c>
      <c r="O931">
        <f t="shared" si="85"/>
        <v>150000</v>
      </c>
      <c r="P931" s="1">
        <f t="shared" si="86"/>
        <v>1.6318803704065099</v>
      </c>
      <c r="Q931" t="str">
        <f t="shared" si="87"/>
        <v>Below</v>
      </c>
      <c r="R931" t="str">
        <f t="shared" si="88"/>
        <v>No</v>
      </c>
      <c r="S931">
        <f t="shared" si="89"/>
        <v>-674769.33346343506</v>
      </c>
    </row>
    <row r="932" spans="1:19" x14ac:dyDescent="0.3">
      <c r="A932">
        <v>931</v>
      </c>
      <c r="B932">
        <v>2</v>
      </c>
      <c r="C932" t="s">
        <v>19</v>
      </c>
      <c r="D932" t="s">
        <v>20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21</v>
      </c>
      <c r="N932" s="2">
        <f t="shared" si="84"/>
        <v>263986.54506076075</v>
      </c>
      <c r="O932">
        <f t="shared" si="85"/>
        <v>343750</v>
      </c>
      <c r="P932" s="1">
        <f t="shared" si="86"/>
        <v>0.76796085835857675</v>
      </c>
      <c r="Q932" t="str">
        <f t="shared" si="87"/>
        <v>Below</v>
      </c>
      <c r="R932" t="str">
        <f t="shared" si="88"/>
        <v>Yes</v>
      </c>
      <c r="S932">
        <f t="shared" si="89"/>
        <v>-13278385.407291289</v>
      </c>
    </row>
    <row r="933" spans="1:19" x14ac:dyDescent="0.3">
      <c r="A933">
        <v>932</v>
      </c>
      <c r="B933">
        <v>0</v>
      </c>
      <c r="C933" t="s">
        <v>19</v>
      </c>
      <c r="D933" t="s">
        <v>20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18</v>
      </c>
      <c r="N933" s="2">
        <f t="shared" si="84"/>
        <v>348634.40461828734</v>
      </c>
      <c r="O933">
        <f t="shared" si="85"/>
        <v>562500</v>
      </c>
      <c r="P933" s="1">
        <f t="shared" si="86"/>
        <v>0.61979449709917744</v>
      </c>
      <c r="Q933" t="str">
        <f t="shared" si="87"/>
        <v>Below</v>
      </c>
      <c r="R933" t="str">
        <f t="shared" si="88"/>
        <v>Yes</v>
      </c>
      <c r="S933">
        <f t="shared" si="89"/>
        <v>-17536128.554194476</v>
      </c>
    </row>
    <row r="934" spans="1:19" x14ac:dyDescent="0.3">
      <c r="A934">
        <v>933</v>
      </c>
      <c r="B934">
        <v>0</v>
      </c>
      <c r="C934" t="s">
        <v>19</v>
      </c>
      <c r="D934" t="s">
        <v>20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18</v>
      </c>
      <c r="N934" s="2">
        <f t="shared" si="84"/>
        <v>264260.67205670639</v>
      </c>
      <c r="O934">
        <f t="shared" si="85"/>
        <v>493750</v>
      </c>
      <c r="P934" s="1">
        <f t="shared" si="86"/>
        <v>0.53521148770978511</v>
      </c>
      <c r="Q934" t="str">
        <f t="shared" si="87"/>
        <v>Above</v>
      </c>
      <c r="R934" t="str">
        <f t="shared" si="88"/>
        <v>Yes</v>
      </c>
      <c r="S934">
        <f t="shared" si="89"/>
        <v>-39422561.29360953</v>
      </c>
    </row>
    <row r="935" spans="1:19" x14ac:dyDescent="0.3">
      <c r="A935">
        <v>934</v>
      </c>
      <c r="B935">
        <v>2</v>
      </c>
      <c r="C935" t="s">
        <v>19</v>
      </c>
      <c r="D935" t="s">
        <v>20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18</v>
      </c>
      <c r="N935" s="2">
        <f t="shared" si="84"/>
        <v>237834.60485103575</v>
      </c>
      <c r="O935">
        <f t="shared" si="85"/>
        <v>387500</v>
      </c>
      <c r="P935" s="1">
        <f t="shared" si="86"/>
        <v>0.6137667221962213</v>
      </c>
      <c r="Q935" t="str">
        <f t="shared" si="87"/>
        <v>Below</v>
      </c>
      <c r="R935" t="str">
        <f t="shared" si="88"/>
        <v>Yes</v>
      </c>
      <c r="S935">
        <f t="shared" si="89"/>
        <v>-35480305.164248578</v>
      </c>
    </row>
    <row r="936" spans="1:19" x14ac:dyDescent="0.3">
      <c r="A936">
        <v>935</v>
      </c>
      <c r="B936">
        <v>3</v>
      </c>
      <c r="C936" t="s">
        <v>16</v>
      </c>
      <c r="D936" t="s">
        <v>20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18</v>
      </c>
      <c r="N936" s="2">
        <f t="shared" si="84"/>
        <v>768947.99461229076</v>
      </c>
      <c r="O936">
        <f t="shared" si="85"/>
        <v>493750</v>
      </c>
      <c r="P936" s="1">
        <f t="shared" si="86"/>
        <v>1.5573630270628673</v>
      </c>
      <c r="Q936" t="str">
        <f t="shared" si="87"/>
        <v>Below</v>
      </c>
      <c r="R936" t="str">
        <f t="shared" si="88"/>
        <v>No</v>
      </c>
      <c r="S936">
        <f t="shared" si="89"/>
        <v>-7709503.7413899638</v>
      </c>
    </row>
    <row r="937" spans="1:19" x14ac:dyDescent="0.3">
      <c r="A937">
        <v>936</v>
      </c>
      <c r="B937">
        <v>3</v>
      </c>
      <c r="C937" t="s">
        <v>19</v>
      </c>
      <c r="D937" t="s">
        <v>17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18</v>
      </c>
      <c r="N937" s="2">
        <f t="shared" si="84"/>
        <v>87975.86626214569</v>
      </c>
      <c r="O937">
        <f t="shared" si="85"/>
        <v>75000</v>
      </c>
      <c r="P937" s="1">
        <f t="shared" si="86"/>
        <v>1.1730115501619425</v>
      </c>
      <c r="Q937" t="str">
        <f t="shared" si="87"/>
        <v>Above</v>
      </c>
      <c r="R937" t="str">
        <f t="shared" si="88"/>
        <v>No</v>
      </c>
      <c r="S937">
        <f t="shared" si="89"/>
        <v>-1834262.3708744887</v>
      </c>
    </row>
    <row r="938" spans="1:19" x14ac:dyDescent="0.3">
      <c r="A938">
        <v>937</v>
      </c>
      <c r="B938">
        <v>1</v>
      </c>
      <c r="C938" t="s">
        <v>16</v>
      </c>
      <c r="D938" t="s">
        <v>17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21</v>
      </c>
      <c r="N938" s="2">
        <f t="shared" si="84"/>
        <v>228737.25228157878</v>
      </c>
      <c r="O938">
        <f t="shared" si="85"/>
        <v>293750</v>
      </c>
      <c r="P938" s="1">
        <f t="shared" si="86"/>
        <v>0.77868000776707669</v>
      </c>
      <c r="Q938" t="str">
        <f t="shared" si="87"/>
        <v>Below</v>
      </c>
      <c r="R938" t="str">
        <f t="shared" si="88"/>
        <v>Yes</v>
      </c>
      <c r="S938">
        <f t="shared" si="89"/>
        <v>-4769082.1642736718</v>
      </c>
    </row>
    <row r="939" spans="1:19" x14ac:dyDescent="0.3">
      <c r="A939">
        <v>938</v>
      </c>
      <c r="B939">
        <v>5</v>
      </c>
      <c r="C939" t="s">
        <v>16</v>
      </c>
      <c r="D939" t="s">
        <v>20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18</v>
      </c>
      <c r="N939" s="2">
        <f t="shared" si="84"/>
        <v>734346.16668292938</v>
      </c>
      <c r="O939">
        <f t="shared" si="85"/>
        <v>368750</v>
      </c>
      <c r="P939" s="1">
        <f t="shared" si="86"/>
        <v>1.9914472316825205</v>
      </c>
      <c r="Q939" t="str">
        <f t="shared" si="87"/>
        <v>Above</v>
      </c>
      <c r="R939" t="str">
        <f t="shared" si="88"/>
        <v>No</v>
      </c>
      <c r="S939">
        <f t="shared" si="89"/>
        <v>-2024308.0003903061</v>
      </c>
    </row>
    <row r="940" spans="1:19" x14ac:dyDescent="0.3">
      <c r="A940">
        <v>939</v>
      </c>
      <c r="B940">
        <v>4</v>
      </c>
      <c r="C940" t="s">
        <v>19</v>
      </c>
      <c r="D940" t="s">
        <v>20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21</v>
      </c>
      <c r="N940" s="2">
        <f t="shared" si="84"/>
        <v>62802.905863643231</v>
      </c>
      <c r="O940">
        <f t="shared" si="85"/>
        <v>87500</v>
      </c>
      <c r="P940" s="1">
        <f t="shared" si="86"/>
        <v>0.71774749558449402</v>
      </c>
      <c r="Q940" t="str">
        <f t="shared" si="87"/>
        <v>Below</v>
      </c>
      <c r="R940" t="str">
        <f t="shared" si="88"/>
        <v>Yes</v>
      </c>
      <c r="S940">
        <f t="shared" si="89"/>
        <v>-5450888.1850920636</v>
      </c>
    </row>
    <row r="941" spans="1:19" x14ac:dyDescent="0.3">
      <c r="A941">
        <v>940</v>
      </c>
      <c r="B941">
        <v>3</v>
      </c>
      <c r="C941" t="s">
        <v>19</v>
      </c>
      <c r="D941" t="s">
        <v>20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18</v>
      </c>
      <c r="N941" s="2">
        <f t="shared" si="84"/>
        <v>150236.81613058451</v>
      </c>
      <c r="O941">
        <f t="shared" si="85"/>
        <v>293750</v>
      </c>
      <c r="P941" s="1">
        <f t="shared" si="86"/>
        <v>0.51144448044454305</v>
      </c>
      <c r="Q941" t="str">
        <f t="shared" si="87"/>
        <v>Above</v>
      </c>
      <c r="R941" t="str">
        <f t="shared" si="88"/>
        <v>Yes</v>
      </c>
      <c r="S941">
        <f t="shared" si="89"/>
        <v>-16045468.697072225</v>
      </c>
    </row>
    <row r="942" spans="1:19" x14ac:dyDescent="0.3">
      <c r="A942">
        <v>941</v>
      </c>
      <c r="B942">
        <v>5</v>
      </c>
      <c r="C942" t="s">
        <v>16</v>
      </c>
      <c r="D942" t="s">
        <v>20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21</v>
      </c>
      <c r="N942" s="2">
        <f t="shared" si="84"/>
        <v>286941.89680517471</v>
      </c>
      <c r="O942">
        <f t="shared" si="85"/>
        <v>475000</v>
      </c>
      <c r="P942" s="1">
        <f t="shared" si="86"/>
        <v>0.60408820380036776</v>
      </c>
      <c r="Q942" t="str">
        <f t="shared" si="87"/>
        <v>Below</v>
      </c>
      <c r="R942" t="str">
        <f t="shared" si="88"/>
        <v>Yes</v>
      </c>
      <c r="S942">
        <f t="shared" si="89"/>
        <v>-14433027.616620965</v>
      </c>
    </row>
    <row r="943" spans="1:19" x14ac:dyDescent="0.3">
      <c r="A943">
        <v>942</v>
      </c>
      <c r="B943">
        <v>4</v>
      </c>
      <c r="C943" t="s">
        <v>16</v>
      </c>
      <c r="D943" t="s">
        <v>17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18</v>
      </c>
      <c r="N943" s="2">
        <f t="shared" si="84"/>
        <v>445041.81879957923</v>
      </c>
      <c r="O943">
        <f t="shared" si="85"/>
        <v>450000</v>
      </c>
      <c r="P943" s="1">
        <f t="shared" si="86"/>
        <v>0.9889818195546205</v>
      </c>
      <c r="Q943" t="str">
        <f t="shared" si="87"/>
        <v>Above</v>
      </c>
      <c r="R943" t="str">
        <f t="shared" si="88"/>
        <v>Yes</v>
      </c>
      <c r="S943">
        <f t="shared" si="89"/>
        <v>-4462007.3023798019</v>
      </c>
    </row>
    <row r="944" spans="1:19" x14ac:dyDescent="0.3">
      <c r="A944">
        <v>943</v>
      </c>
      <c r="B944">
        <v>4</v>
      </c>
      <c r="C944" t="s">
        <v>19</v>
      </c>
      <c r="D944" t="s">
        <v>20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21</v>
      </c>
      <c r="N944" s="2">
        <f t="shared" si="84"/>
        <v>50470.180418868236</v>
      </c>
      <c r="O944">
        <f t="shared" si="85"/>
        <v>87500</v>
      </c>
      <c r="P944" s="1">
        <f t="shared" si="86"/>
        <v>0.57680206192992267</v>
      </c>
      <c r="Q944" t="str">
        <f t="shared" si="87"/>
        <v>Below</v>
      </c>
      <c r="R944" t="str">
        <f t="shared" si="88"/>
        <v>Yes</v>
      </c>
      <c r="S944">
        <f t="shared" si="89"/>
        <v>-5390274.6404227018</v>
      </c>
    </row>
    <row r="945" spans="1:19" x14ac:dyDescent="0.3">
      <c r="A945">
        <v>944</v>
      </c>
      <c r="B945">
        <v>5</v>
      </c>
      <c r="C945" t="s">
        <v>16</v>
      </c>
      <c r="D945" t="s">
        <v>17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18</v>
      </c>
      <c r="N945" s="2">
        <f t="shared" si="84"/>
        <v>76368.122752590512</v>
      </c>
      <c r="O945">
        <f t="shared" si="85"/>
        <v>87500</v>
      </c>
      <c r="P945" s="1">
        <f t="shared" si="86"/>
        <v>0.87277854574389158</v>
      </c>
      <c r="Q945" t="str">
        <f t="shared" si="87"/>
        <v>Above</v>
      </c>
      <c r="R945" t="str">
        <f t="shared" si="88"/>
        <v>Yes</v>
      </c>
      <c r="S945">
        <f t="shared" si="89"/>
        <v>-765669.89212434459</v>
      </c>
    </row>
    <row r="946" spans="1:19" x14ac:dyDescent="0.3">
      <c r="A946">
        <v>945</v>
      </c>
      <c r="B946">
        <v>2</v>
      </c>
      <c r="C946" t="s">
        <v>16</v>
      </c>
      <c r="D946" t="s">
        <v>17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18</v>
      </c>
      <c r="N946" s="2">
        <f t="shared" si="84"/>
        <v>209410.82076343836</v>
      </c>
      <c r="O946">
        <f t="shared" si="85"/>
        <v>493750</v>
      </c>
      <c r="P946" s="1">
        <f t="shared" si="86"/>
        <v>0.42412318129303972</v>
      </c>
      <c r="Q946" t="str">
        <f t="shared" si="87"/>
        <v>Above</v>
      </c>
      <c r="R946" t="str">
        <f t="shared" si="88"/>
        <v>Yes</v>
      </c>
      <c r="S946">
        <f t="shared" si="89"/>
        <v>-26732737.284902688</v>
      </c>
    </row>
    <row r="947" spans="1:19" x14ac:dyDescent="0.3">
      <c r="A947">
        <v>946</v>
      </c>
      <c r="B947">
        <v>5</v>
      </c>
      <c r="C947" t="s">
        <v>19</v>
      </c>
      <c r="D947" t="s">
        <v>20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21</v>
      </c>
      <c r="N947" s="2">
        <f t="shared" si="84"/>
        <v>230277.32150002522</v>
      </c>
      <c r="O947">
        <f t="shared" si="85"/>
        <v>475000</v>
      </c>
      <c r="P947" s="1">
        <f t="shared" si="86"/>
        <v>0.4847943610526847</v>
      </c>
      <c r="Q947" t="str">
        <f t="shared" si="87"/>
        <v>Below</v>
      </c>
      <c r="R947" t="str">
        <f t="shared" si="88"/>
        <v>Yes</v>
      </c>
      <c r="S947">
        <f t="shared" si="89"/>
        <v>-19986590.012004241</v>
      </c>
    </row>
    <row r="948" spans="1:19" x14ac:dyDescent="0.3">
      <c r="A948">
        <v>947</v>
      </c>
      <c r="B948">
        <v>3</v>
      </c>
      <c r="C948" t="s">
        <v>16</v>
      </c>
      <c r="D948" t="s">
        <v>20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18</v>
      </c>
      <c r="N948" s="2">
        <f t="shared" si="84"/>
        <v>1609912.7500356529</v>
      </c>
      <c r="O948">
        <f t="shared" si="85"/>
        <v>600000</v>
      </c>
      <c r="P948" s="1">
        <f t="shared" si="86"/>
        <v>2.6831879167260881</v>
      </c>
      <c r="Q948" t="str">
        <f t="shared" si="87"/>
        <v>Above</v>
      </c>
      <c r="R948" t="str">
        <f t="shared" si="88"/>
        <v>No</v>
      </c>
      <c r="S948">
        <f t="shared" si="89"/>
        <v>-4437906.0008556768</v>
      </c>
    </row>
    <row r="949" spans="1:19" x14ac:dyDescent="0.3">
      <c r="A949">
        <v>948</v>
      </c>
      <c r="B949">
        <v>1</v>
      </c>
      <c r="C949" t="s">
        <v>19</v>
      </c>
      <c r="D949" t="s">
        <v>17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21</v>
      </c>
      <c r="N949" s="2">
        <f t="shared" si="84"/>
        <v>74708.725245334761</v>
      </c>
      <c r="O949">
        <f t="shared" si="85"/>
        <v>143750</v>
      </c>
      <c r="P949" s="1">
        <f t="shared" si="86"/>
        <v>0.51971287127189403</v>
      </c>
      <c r="Q949" t="str">
        <f t="shared" si="87"/>
        <v>Below</v>
      </c>
      <c r="R949" t="str">
        <f t="shared" si="88"/>
        <v>Yes</v>
      </c>
      <c r="S949">
        <f t="shared" si="89"/>
        <v>-9537084.6529923081</v>
      </c>
    </row>
    <row r="950" spans="1:19" x14ac:dyDescent="0.3">
      <c r="A950">
        <v>949</v>
      </c>
      <c r="B950">
        <v>2</v>
      </c>
      <c r="C950" t="s">
        <v>19</v>
      </c>
      <c r="D950" t="s">
        <v>17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21</v>
      </c>
      <c r="N950" s="2">
        <f t="shared" si="84"/>
        <v>361678.56129993231</v>
      </c>
      <c r="O950">
        <f t="shared" si="85"/>
        <v>506250</v>
      </c>
      <c r="P950" s="1">
        <f t="shared" si="86"/>
        <v>0.71442678775295265</v>
      </c>
      <c r="Q950" t="str">
        <f t="shared" si="87"/>
        <v>Below</v>
      </c>
      <c r="R950" t="str">
        <f t="shared" si="88"/>
        <v>Yes</v>
      </c>
      <c r="S950">
        <f t="shared" si="89"/>
        <v>-7540856.4135951251</v>
      </c>
    </row>
    <row r="951" spans="1:19" x14ac:dyDescent="0.3">
      <c r="A951">
        <v>950</v>
      </c>
      <c r="B951">
        <v>2</v>
      </c>
      <c r="C951" t="s">
        <v>16</v>
      </c>
      <c r="D951" t="s">
        <v>20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21</v>
      </c>
      <c r="N951" s="2">
        <f t="shared" si="84"/>
        <v>18433.684802349435</v>
      </c>
      <c r="O951">
        <f t="shared" si="85"/>
        <v>18750</v>
      </c>
      <c r="P951" s="1">
        <f t="shared" si="86"/>
        <v>0.98312985612530324</v>
      </c>
      <c r="Q951" t="str">
        <f t="shared" si="87"/>
        <v>Below</v>
      </c>
      <c r="R951" t="str">
        <f t="shared" si="88"/>
        <v>Yes</v>
      </c>
      <c r="S951">
        <f t="shared" si="89"/>
        <v>-184816.87051277293</v>
      </c>
    </row>
    <row r="952" spans="1:19" x14ac:dyDescent="0.3">
      <c r="A952">
        <v>951</v>
      </c>
      <c r="B952">
        <v>4</v>
      </c>
      <c r="C952" t="s">
        <v>16</v>
      </c>
      <c r="D952" t="s">
        <v>17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21</v>
      </c>
      <c r="N952" s="2">
        <f t="shared" si="84"/>
        <v>118917.30242551788</v>
      </c>
      <c r="O952">
        <f t="shared" si="85"/>
        <v>293750</v>
      </c>
      <c r="P952" s="1">
        <f t="shared" si="86"/>
        <v>0.40482485932091189</v>
      </c>
      <c r="Q952" t="str">
        <f t="shared" si="87"/>
        <v>Below</v>
      </c>
      <c r="R952" t="str">
        <f t="shared" si="88"/>
        <v>Yes</v>
      </c>
      <c r="S952">
        <f t="shared" si="89"/>
        <v>-17740152.582124289</v>
      </c>
    </row>
    <row r="953" spans="1:19" x14ac:dyDescent="0.3">
      <c r="A953">
        <v>952</v>
      </c>
      <c r="B953">
        <v>5</v>
      </c>
      <c r="C953" t="s">
        <v>19</v>
      </c>
      <c r="D953" t="s">
        <v>17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18</v>
      </c>
      <c r="N953" s="2">
        <f t="shared" si="84"/>
        <v>65834.588579819421</v>
      </c>
      <c r="O953">
        <f t="shared" si="85"/>
        <v>68750</v>
      </c>
      <c r="P953" s="1">
        <f t="shared" si="86"/>
        <v>0.9575940157064643</v>
      </c>
      <c r="Q953" t="str">
        <f t="shared" si="87"/>
        <v>Above</v>
      </c>
      <c r="R953" t="str">
        <f t="shared" si="88"/>
        <v>Yes</v>
      </c>
      <c r="S953">
        <f t="shared" si="89"/>
        <v>-660060.25183133222</v>
      </c>
    </row>
    <row r="954" spans="1:19" x14ac:dyDescent="0.3">
      <c r="A954">
        <v>953</v>
      </c>
      <c r="B954">
        <v>4</v>
      </c>
      <c r="C954" t="s">
        <v>19</v>
      </c>
      <c r="D954" t="s">
        <v>17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18</v>
      </c>
      <c r="N954" s="2">
        <f t="shared" si="84"/>
        <v>490709.83181774593</v>
      </c>
      <c r="O954">
        <f t="shared" si="85"/>
        <v>537500</v>
      </c>
      <c r="P954" s="1">
        <f t="shared" si="86"/>
        <v>0.9129485243120854</v>
      </c>
      <c r="Q954" t="str">
        <f t="shared" si="87"/>
        <v>Above</v>
      </c>
      <c r="R954" t="str">
        <f t="shared" si="88"/>
        <v>Yes</v>
      </c>
      <c r="S954">
        <f t="shared" si="89"/>
        <v>-10231107.890877709</v>
      </c>
    </row>
    <row r="955" spans="1:19" x14ac:dyDescent="0.3">
      <c r="A955">
        <v>954</v>
      </c>
      <c r="B955">
        <v>5</v>
      </c>
      <c r="C955" t="s">
        <v>16</v>
      </c>
      <c r="D955" t="s">
        <v>20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18</v>
      </c>
      <c r="N955" s="2">
        <f t="shared" si="84"/>
        <v>403153.36501127051</v>
      </c>
      <c r="O955">
        <f t="shared" si="85"/>
        <v>543750</v>
      </c>
      <c r="P955" s="1">
        <f t="shared" si="86"/>
        <v>0.74143147588279634</v>
      </c>
      <c r="Q955" t="str">
        <f t="shared" si="87"/>
        <v>Below</v>
      </c>
      <c r="R955" t="str">
        <f t="shared" si="88"/>
        <v>Yes</v>
      </c>
      <c r="S955">
        <f t="shared" si="89"/>
        <v>-20278403.80135246</v>
      </c>
    </row>
    <row r="956" spans="1:19" x14ac:dyDescent="0.3">
      <c r="A956">
        <v>955</v>
      </c>
      <c r="B956">
        <v>0</v>
      </c>
      <c r="C956" t="s">
        <v>19</v>
      </c>
      <c r="D956" t="s">
        <v>17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18</v>
      </c>
      <c r="N956" s="2">
        <f t="shared" si="84"/>
        <v>226470.98471457878</v>
      </c>
      <c r="O956">
        <f t="shared" si="85"/>
        <v>137500</v>
      </c>
      <c r="P956" s="1">
        <f t="shared" si="86"/>
        <v>1.6470617070151183</v>
      </c>
      <c r="Q956" t="str">
        <f t="shared" si="87"/>
        <v>Below</v>
      </c>
      <c r="R956" t="str">
        <f t="shared" si="88"/>
        <v>No</v>
      </c>
      <c r="S956">
        <f t="shared" si="89"/>
        <v>-2270607.2662997823</v>
      </c>
    </row>
    <row r="957" spans="1:19" x14ac:dyDescent="0.3">
      <c r="A957">
        <v>956</v>
      </c>
      <c r="B957">
        <v>1</v>
      </c>
      <c r="C957" t="s">
        <v>19</v>
      </c>
      <c r="D957" t="s">
        <v>20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18</v>
      </c>
      <c r="N957" s="2">
        <f t="shared" si="84"/>
        <v>20085.932776362231</v>
      </c>
      <c r="O957">
        <f t="shared" si="85"/>
        <v>31250</v>
      </c>
      <c r="P957" s="1">
        <f t="shared" si="86"/>
        <v>0.64274984884359143</v>
      </c>
      <c r="Q957" t="str">
        <f t="shared" si="87"/>
        <v>Above</v>
      </c>
      <c r="R957" t="str">
        <f t="shared" si="88"/>
        <v>Yes</v>
      </c>
      <c r="S957">
        <f t="shared" si="89"/>
        <v>-1010311.9331634678</v>
      </c>
    </row>
    <row r="958" spans="1:19" x14ac:dyDescent="0.3">
      <c r="A958">
        <v>957</v>
      </c>
      <c r="B958">
        <v>0</v>
      </c>
      <c r="C958" t="s">
        <v>19</v>
      </c>
      <c r="D958" t="s">
        <v>20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21</v>
      </c>
      <c r="N958" s="2">
        <f t="shared" si="84"/>
        <v>288952.21111601061</v>
      </c>
      <c r="O958">
        <f t="shared" si="85"/>
        <v>568750</v>
      </c>
      <c r="P958" s="1">
        <f t="shared" si="86"/>
        <v>0.50804784372045819</v>
      </c>
      <c r="Q958" t="str">
        <f t="shared" si="87"/>
        <v>Below</v>
      </c>
      <c r="R958" t="str">
        <f t="shared" si="88"/>
        <v>Yes</v>
      </c>
      <c r="S958">
        <f t="shared" si="89"/>
        <v>-19609118.400705531</v>
      </c>
    </row>
    <row r="959" spans="1:19" x14ac:dyDescent="0.3">
      <c r="A959">
        <v>958</v>
      </c>
      <c r="B959">
        <v>1</v>
      </c>
      <c r="C959" t="s">
        <v>16</v>
      </c>
      <c r="D959" t="s">
        <v>17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18</v>
      </c>
      <c r="N959" s="2">
        <f t="shared" si="84"/>
        <v>114267.46530496783</v>
      </c>
      <c r="O959">
        <f t="shared" si="85"/>
        <v>137500</v>
      </c>
      <c r="P959" s="1">
        <f t="shared" si="86"/>
        <v>0.83103611130885691</v>
      </c>
      <c r="Q959" t="str">
        <f t="shared" si="87"/>
        <v>Below</v>
      </c>
      <c r="R959" t="str">
        <f t="shared" si="88"/>
        <v>Yes</v>
      </c>
      <c r="S959">
        <f t="shared" si="89"/>
        <v>-7754515.0039153695</v>
      </c>
    </row>
    <row r="960" spans="1:19" x14ac:dyDescent="0.3">
      <c r="A960">
        <v>959</v>
      </c>
      <c r="B960">
        <v>0</v>
      </c>
      <c r="C960" t="s">
        <v>19</v>
      </c>
      <c r="D960" t="s">
        <v>20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21</v>
      </c>
      <c r="N960" s="2">
        <f t="shared" si="84"/>
        <v>98514.3621390482</v>
      </c>
      <c r="O960">
        <f t="shared" si="85"/>
        <v>137500</v>
      </c>
      <c r="P960" s="1">
        <f t="shared" si="86"/>
        <v>0.71646808828398689</v>
      </c>
      <c r="Q960" t="str">
        <f t="shared" si="87"/>
        <v>Below</v>
      </c>
      <c r="R960" t="str">
        <f t="shared" si="88"/>
        <v>Yes</v>
      </c>
      <c r="S960">
        <f t="shared" si="89"/>
        <v>-8550412.8393600974</v>
      </c>
    </row>
    <row r="961" spans="1:19" x14ac:dyDescent="0.3">
      <c r="A961">
        <v>960</v>
      </c>
      <c r="B961">
        <v>1</v>
      </c>
      <c r="C961" t="s">
        <v>16</v>
      </c>
      <c r="D961" t="s">
        <v>20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18</v>
      </c>
      <c r="N961" s="2">
        <f t="shared" si="84"/>
        <v>1624034.7917026323</v>
      </c>
      <c r="O961">
        <f t="shared" si="85"/>
        <v>600000</v>
      </c>
      <c r="P961" s="1">
        <f t="shared" si="86"/>
        <v>2.7067246528377207</v>
      </c>
      <c r="Q961" t="str">
        <f t="shared" si="87"/>
        <v>Above</v>
      </c>
      <c r="R961" t="str">
        <f t="shared" si="88"/>
        <v>No</v>
      </c>
      <c r="S961">
        <f t="shared" si="89"/>
        <v>-4476835.0008631796</v>
      </c>
    </row>
    <row r="962" spans="1:19" x14ac:dyDescent="0.3">
      <c r="A962">
        <v>961</v>
      </c>
      <c r="B962">
        <v>1</v>
      </c>
      <c r="C962" t="s">
        <v>16</v>
      </c>
      <c r="D962" t="s">
        <v>20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21</v>
      </c>
      <c r="N962" s="2">
        <f t="shared" si="84"/>
        <v>225914.49581776754</v>
      </c>
      <c r="O962">
        <f t="shared" si="85"/>
        <v>406250</v>
      </c>
      <c r="P962" s="1">
        <f t="shared" si="86"/>
        <v>0.55609722047450472</v>
      </c>
      <c r="Q962" t="str">
        <f t="shared" si="87"/>
        <v>Below</v>
      </c>
      <c r="R962" t="str">
        <f t="shared" si="88"/>
        <v>Yes</v>
      </c>
      <c r="S962">
        <f t="shared" si="89"/>
        <v>-7787791.5985056851</v>
      </c>
    </row>
    <row r="963" spans="1:19" x14ac:dyDescent="0.3">
      <c r="A963">
        <v>962</v>
      </c>
      <c r="B963">
        <v>4</v>
      </c>
      <c r="C963" t="s">
        <v>16</v>
      </c>
      <c r="D963" t="s">
        <v>20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18</v>
      </c>
      <c r="N963" s="2">
        <f t="shared" ref="N963:N1026" si="90">PMT(1%,G963*12,-F963)</f>
        <v>83764.32830537534</v>
      </c>
      <c r="O963">
        <f t="shared" ref="O963:O1026" si="91">(E963*0.75)/12</f>
        <v>150000</v>
      </c>
      <c r="P963" s="1">
        <f t="shared" ref="P963:P1026" si="92">N963/O963</f>
        <v>0.55842885536916897</v>
      </c>
      <c r="Q963" t="str">
        <f t="shared" ref="Q963:Q1026" si="93">IF(H963&gt;700,"Above","Below")</f>
        <v>Above</v>
      </c>
      <c r="R963" t="str">
        <f t="shared" ref="R963:R1026" si="94">IF(O963&gt;=N963,"Yes","No")</f>
        <v>Yes</v>
      </c>
      <c r="S963">
        <f t="shared" ref="S963:S1026" si="95">CUMIPMT(1%,G963*12,F963,1,G963*12,0)</f>
        <v>-10693094.913961075</v>
      </c>
    </row>
    <row r="964" spans="1:19" x14ac:dyDescent="0.3">
      <c r="A964">
        <v>963</v>
      </c>
      <c r="B964">
        <v>4</v>
      </c>
      <c r="C964" t="s">
        <v>19</v>
      </c>
      <c r="D964" t="s">
        <v>17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18</v>
      </c>
      <c r="N964" s="2">
        <f t="shared" si="90"/>
        <v>240467.36778319822</v>
      </c>
      <c r="O964">
        <f t="shared" si="91"/>
        <v>343750</v>
      </c>
      <c r="P964" s="1">
        <f t="shared" si="92"/>
        <v>0.69954143355112208</v>
      </c>
      <c r="Q964" t="str">
        <f t="shared" si="93"/>
        <v>Above</v>
      </c>
      <c r="R964" t="str">
        <f t="shared" si="94"/>
        <v>Yes</v>
      </c>
      <c r="S964">
        <f t="shared" si="95"/>
        <v>-5013650.480390273</v>
      </c>
    </row>
    <row r="965" spans="1:19" x14ac:dyDescent="0.3">
      <c r="A965">
        <v>964</v>
      </c>
      <c r="B965">
        <v>0</v>
      </c>
      <c r="C965" t="s">
        <v>16</v>
      </c>
      <c r="D965" t="s">
        <v>17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18</v>
      </c>
      <c r="N965" s="2">
        <f t="shared" si="90"/>
        <v>379207.2302197598</v>
      </c>
      <c r="O965">
        <f t="shared" si="91"/>
        <v>312500</v>
      </c>
      <c r="P965" s="1">
        <f t="shared" si="92"/>
        <v>1.2134631367032314</v>
      </c>
      <c r="Q965" t="str">
        <f t="shared" si="93"/>
        <v>Above</v>
      </c>
      <c r="R965" t="str">
        <f t="shared" si="94"/>
        <v>No</v>
      </c>
      <c r="S965">
        <f t="shared" si="95"/>
        <v>-3801947.0505484734</v>
      </c>
    </row>
    <row r="966" spans="1:19" x14ac:dyDescent="0.3">
      <c r="A966">
        <v>965</v>
      </c>
      <c r="B966">
        <v>1</v>
      </c>
      <c r="C966" t="s">
        <v>16</v>
      </c>
      <c r="D966" t="s">
        <v>17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18</v>
      </c>
      <c r="N966" s="2">
        <f t="shared" si="90"/>
        <v>95071.735207635516</v>
      </c>
      <c r="O966">
        <f t="shared" si="91"/>
        <v>168750</v>
      </c>
      <c r="P966" s="1">
        <f t="shared" si="92"/>
        <v>0.56338806048969192</v>
      </c>
      <c r="Q966" t="str">
        <f t="shared" si="93"/>
        <v>Below</v>
      </c>
      <c r="R966" t="str">
        <f t="shared" si="94"/>
        <v>Yes</v>
      </c>
      <c r="S966">
        <f t="shared" si="95"/>
        <v>-10153773.15986602</v>
      </c>
    </row>
    <row r="967" spans="1:19" x14ac:dyDescent="0.3">
      <c r="A967">
        <v>966</v>
      </c>
      <c r="B967">
        <v>3</v>
      </c>
      <c r="C967" t="s">
        <v>19</v>
      </c>
      <c r="D967" t="s">
        <v>20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18</v>
      </c>
      <c r="N967" s="2">
        <f t="shared" si="90"/>
        <v>397965.99985523283</v>
      </c>
      <c r="O967">
        <f t="shared" si="91"/>
        <v>531250</v>
      </c>
      <c r="P967" s="1">
        <f t="shared" si="92"/>
        <v>0.74911247031573236</v>
      </c>
      <c r="Q967" t="str">
        <f t="shared" si="93"/>
        <v>Above</v>
      </c>
      <c r="R967" t="str">
        <f t="shared" si="94"/>
        <v>Yes</v>
      </c>
      <c r="S967">
        <f t="shared" si="95"/>
        <v>-27007103.979153529</v>
      </c>
    </row>
    <row r="968" spans="1:19" x14ac:dyDescent="0.3">
      <c r="A968">
        <v>967</v>
      </c>
      <c r="B968">
        <v>1</v>
      </c>
      <c r="C968" t="s">
        <v>16</v>
      </c>
      <c r="D968" t="s">
        <v>17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21</v>
      </c>
      <c r="N968" s="2">
        <f t="shared" si="90"/>
        <v>121118.69092804272</v>
      </c>
      <c r="O968">
        <f t="shared" si="91"/>
        <v>275000</v>
      </c>
      <c r="P968" s="1">
        <f t="shared" si="92"/>
        <v>0.44043160337470078</v>
      </c>
      <c r="Q968" t="str">
        <f t="shared" si="93"/>
        <v>Below</v>
      </c>
      <c r="R968" t="str">
        <f t="shared" si="94"/>
        <v>Yes</v>
      </c>
      <c r="S968">
        <f t="shared" si="95"/>
        <v>-15461637.240457229</v>
      </c>
    </row>
    <row r="969" spans="1:19" x14ac:dyDescent="0.3">
      <c r="A969">
        <v>968</v>
      </c>
      <c r="B969">
        <v>4</v>
      </c>
      <c r="C969" t="s">
        <v>19</v>
      </c>
      <c r="D969" t="s">
        <v>17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18</v>
      </c>
      <c r="N969" s="2">
        <f t="shared" si="90"/>
        <v>19819.550404252979</v>
      </c>
      <c r="O969">
        <f t="shared" si="91"/>
        <v>31250</v>
      </c>
      <c r="P969" s="1">
        <f t="shared" si="92"/>
        <v>0.63422561293609536</v>
      </c>
      <c r="Q969" t="str">
        <f t="shared" si="93"/>
        <v>Above</v>
      </c>
      <c r="R969" t="str">
        <f t="shared" si="94"/>
        <v>Yes</v>
      </c>
      <c r="S969">
        <f t="shared" si="95"/>
        <v>-2956692.0970207155</v>
      </c>
    </row>
    <row r="970" spans="1:19" x14ac:dyDescent="0.3">
      <c r="A970">
        <v>969</v>
      </c>
      <c r="B970">
        <v>0</v>
      </c>
      <c r="C970" t="s">
        <v>16</v>
      </c>
      <c r="D970" t="s">
        <v>17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18</v>
      </c>
      <c r="N970" s="2">
        <f t="shared" si="90"/>
        <v>1007372.3055778646</v>
      </c>
      <c r="O970">
        <f t="shared" si="91"/>
        <v>518750</v>
      </c>
      <c r="P970" s="1">
        <f t="shared" si="92"/>
        <v>1.9419225167766065</v>
      </c>
      <c r="Q970" t="str">
        <f t="shared" si="93"/>
        <v>Below</v>
      </c>
      <c r="R970" t="str">
        <f t="shared" si="94"/>
        <v>No</v>
      </c>
      <c r="S970">
        <f t="shared" si="95"/>
        <v>-2776935.3338687494</v>
      </c>
    </row>
    <row r="971" spans="1:19" x14ac:dyDescent="0.3">
      <c r="A971">
        <v>970</v>
      </c>
      <c r="B971">
        <v>2</v>
      </c>
      <c r="C971" t="s">
        <v>19</v>
      </c>
      <c r="D971" t="s">
        <v>20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21</v>
      </c>
      <c r="N971" s="2">
        <f t="shared" si="90"/>
        <v>170744.48838673357</v>
      </c>
      <c r="O971">
        <f t="shared" si="91"/>
        <v>375000</v>
      </c>
      <c r="P971" s="1">
        <f t="shared" si="92"/>
        <v>0.45531863569795622</v>
      </c>
      <c r="Q971" t="str">
        <f t="shared" si="93"/>
        <v>Below</v>
      </c>
      <c r="R971" t="str">
        <f t="shared" si="94"/>
        <v>Yes</v>
      </c>
      <c r="S971">
        <f t="shared" si="95"/>
        <v>-11587206.327689633</v>
      </c>
    </row>
    <row r="972" spans="1:19" x14ac:dyDescent="0.3">
      <c r="A972">
        <v>971</v>
      </c>
      <c r="B972">
        <v>3</v>
      </c>
      <c r="C972" t="s">
        <v>19</v>
      </c>
      <c r="D972" t="s">
        <v>20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18</v>
      </c>
      <c r="N972" s="2">
        <f t="shared" si="90"/>
        <v>128068.67078076268</v>
      </c>
      <c r="O972">
        <f t="shared" si="91"/>
        <v>250000</v>
      </c>
      <c r="P972" s="1">
        <f t="shared" si="92"/>
        <v>0.51227468312305069</v>
      </c>
      <c r="Q972" t="str">
        <f t="shared" si="93"/>
        <v>Below</v>
      </c>
      <c r="R972" t="str">
        <f t="shared" si="94"/>
        <v>Yes</v>
      </c>
      <c r="S972">
        <f t="shared" si="95"/>
        <v>-11115536.691168128</v>
      </c>
    </row>
    <row r="973" spans="1:19" x14ac:dyDescent="0.3">
      <c r="A973">
        <v>972</v>
      </c>
      <c r="B973">
        <v>5</v>
      </c>
      <c r="C973" t="s">
        <v>16</v>
      </c>
      <c r="D973" t="s">
        <v>20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18</v>
      </c>
      <c r="N973" s="2">
        <f t="shared" si="90"/>
        <v>128827.07762764435</v>
      </c>
      <c r="O973">
        <f t="shared" si="91"/>
        <v>275000</v>
      </c>
      <c r="P973" s="1">
        <f t="shared" si="92"/>
        <v>0.46846210046416126</v>
      </c>
      <c r="Q973" t="str">
        <f t="shared" si="93"/>
        <v>Below</v>
      </c>
      <c r="R973" t="str">
        <f t="shared" si="94"/>
        <v>Yes</v>
      </c>
      <c r="S973">
        <f t="shared" si="95"/>
        <v>-19218498.630634643</v>
      </c>
    </row>
    <row r="974" spans="1:19" x14ac:dyDescent="0.3">
      <c r="A974">
        <v>973</v>
      </c>
      <c r="B974">
        <v>3</v>
      </c>
      <c r="C974" t="s">
        <v>16</v>
      </c>
      <c r="D974" t="s">
        <v>20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18</v>
      </c>
      <c r="N974" s="2">
        <f t="shared" si="90"/>
        <v>178848.1604358014</v>
      </c>
      <c r="O974">
        <f t="shared" si="91"/>
        <v>275000</v>
      </c>
      <c r="P974" s="1">
        <f t="shared" si="92"/>
        <v>0.65035694703927782</v>
      </c>
      <c r="Q974" t="str">
        <f t="shared" si="93"/>
        <v>Above</v>
      </c>
      <c r="R974" t="str">
        <f t="shared" si="94"/>
        <v>Yes</v>
      </c>
      <c r="S974">
        <f t="shared" si="95"/>
        <v>-22831202.654133104</v>
      </c>
    </row>
    <row r="975" spans="1:19" x14ac:dyDescent="0.3">
      <c r="A975">
        <v>974</v>
      </c>
      <c r="B975">
        <v>2</v>
      </c>
      <c r="C975" t="s">
        <v>16</v>
      </c>
      <c r="D975" t="s">
        <v>20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18</v>
      </c>
      <c r="N975" s="2">
        <f t="shared" si="90"/>
        <v>61571.476336905136</v>
      </c>
      <c r="O975">
        <f t="shared" si="91"/>
        <v>118750</v>
      </c>
      <c r="P975" s="1">
        <f t="shared" si="92"/>
        <v>0.51849664283709584</v>
      </c>
      <c r="Q975" t="str">
        <f t="shared" si="93"/>
        <v>Below</v>
      </c>
      <c r="R975" t="str">
        <f t="shared" si="94"/>
        <v>Yes</v>
      </c>
      <c r="S975">
        <f t="shared" si="95"/>
        <v>-5344008.0246000616</v>
      </c>
    </row>
    <row r="976" spans="1:19" x14ac:dyDescent="0.3">
      <c r="A976">
        <v>975</v>
      </c>
      <c r="B976">
        <v>0</v>
      </c>
      <c r="C976" t="s">
        <v>16</v>
      </c>
      <c r="D976" t="s">
        <v>20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18</v>
      </c>
      <c r="N976" s="2">
        <f t="shared" si="90"/>
        <v>241669.12202429981</v>
      </c>
      <c r="O976">
        <f t="shared" si="91"/>
        <v>312500</v>
      </c>
      <c r="P976" s="1">
        <f t="shared" si="92"/>
        <v>0.7733411904777594</v>
      </c>
      <c r="Q976" t="str">
        <f t="shared" si="93"/>
        <v>Above</v>
      </c>
      <c r="R976" t="str">
        <f t="shared" si="94"/>
        <v>Yes</v>
      </c>
      <c r="S976">
        <f t="shared" si="95"/>
        <v>-16400353.571499173</v>
      </c>
    </row>
    <row r="977" spans="1:19" x14ac:dyDescent="0.3">
      <c r="A977">
        <v>976</v>
      </c>
      <c r="B977">
        <v>0</v>
      </c>
      <c r="C977" t="s">
        <v>16</v>
      </c>
      <c r="D977" t="s">
        <v>17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21</v>
      </c>
      <c r="N977" s="2">
        <f t="shared" si="90"/>
        <v>340026.14771413209</v>
      </c>
      <c r="O977">
        <f t="shared" si="91"/>
        <v>500000</v>
      </c>
      <c r="P977" s="1">
        <f t="shared" si="92"/>
        <v>0.68005229542826418</v>
      </c>
      <c r="Q977" t="str">
        <f t="shared" si="93"/>
        <v>Below</v>
      </c>
      <c r="R977" t="str">
        <f t="shared" si="94"/>
        <v>Yes</v>
      </c>
      <c r="S977">
        <f t="shared" si="95"/>
        <v>-17103137.725695848</v>
      </c>
    </row>
    <row r="978" spans="1:19" x14ac:dyDescent="0.3">
      <c r="A978">
        <v>977</v>
      </c>
      <c r="B978">
        <v>4</v>
      </c>
      <c r="C978" t="s">
        <v>19</v>
      </c>
      <c r="D978" t="s">
        <v>17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21</v>
      </c>
      <c r="N978" s="2">
        <f t="shared" si="90"/>
        <v>296984.86319335585</v>
      </c>
      <c r="O978">
        <f t="shared" si="91"/>
        <v>512500</v>
      </c>
      <c r="P978" s="1">
        <f t="shared" si="92"/>
        <v>0.57948265988947478</v>
      </c>
      <c r="Q978" t="str">
        <f t="shared" si="93"/>
        <v>Below</v>
      </c>
      <c r="R978" t="str">
        <f t="shared" si="94"/>
        <v>Yes</v>
      </c>
      <c r="S978">
        <f t="shared" si="95"/>
        <v>-14938183.583202701</v>
      </c>
    </row>
    <row r="979" spans="1:19" x14ac:dyDescent="0.3">
      <c r="A979">
        <v>978</v>
      </c>
      <c r="B979">
        <v>2</v>
      </c>
      <c r="C979" t="s">
        <v>16</v>
      </c>
      <c r="D979" t="s">
        <v>17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18</v>
      </c>
      <c r="N979" s="2">
        <f t="shared" si="90"/>
        <v>393318.76250287588</v>
      </c>
      <c r="O979">
        <f t="shared" si="91"/>
        <v>437500</v>
      </c>
      <c r="P979" s="1">
        <f t="shared" si="92"/>
        <v>0.89901431429228773</v>
      </c>
      <c r="Q979" t="str">
        <f t="shared" si="93"/>
        <v>Above</v>
      </c>
      <c r="R979" t="str">
        <f t="shared" si="94"/>
        <v>Yes</v>
      </c>
      <c r="S979">
        <f t="shared" si="95"/>
        <v>-13558601.200276088</v>
      </c>
    </row>
    <row r="980" spans="1:19" x14ac:dyDescent="0.3">
      <c r="A980">
        <v>979</v>
      </c>
      <c r="B980">
        <v>2</v>
      </c>
      <c r="C980" t="s">
        <v>19</v>
      </c>
      <c r="D980" t="s">
        <v>17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21</v>
      </c>
      <c r="N980" s="2">
        <f t="shared" si="90"/>
        <v>99611.633660446358</v>
      </c>
      <c r="O980">
        <f t="shared" si="91"/>
        <v>150000</v>
      </c>
      <c r="P980" s="1">
        <f t="shared" si="92"/>
        <v>0.66407755773630905</v>
      </c>
      <c r="Q980" t="str">
        <f t="shared" si="93"/>
        <v>Below</v>
      </c>
      <c r="R980" t="str">
        <f t="shared" si="94"/>
        <v>Yes</v>
      </c>
      <c r="S980">
        <f t="shared" si="95"/>
        <v>-12716112.870656412</v>
      </c>
    </row>
    <row r="981" spans="1:19" x14ac:dyDescent="0.3">
      <c r="A981">
        <v>980</v>
      </c>
      <c r="B981">
        <v>5</v>
      </c>
      <c r="C981" t="s">
        <v>16</v>
      </c>
      <c r="D981" t="s">
        <v>17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18</v>
      </c>
      <c r="N981" s="2">
        <f t="shared" si="90"/>
        <v>495076.10612024198</v>
      </c>
      <c r="O981">
        <f t="shared" si="91"/>
        <v>412500</v>
      </c>
      <c r="P981" s="1">
        <f t="shared" si="92"/>
        <v>1.2001844996854352</v>
      </c>
      <c r="Q981" t="str">
        <f t="shared" si="93"/>
        <v>Below</v>
      </c>
      <c r="R981" t="str">
        <f t="shared" si="94"/>
        <v>No</v>
      </c>
      <c r="S981">
        <f t="shared" si="95"/>
        <v>-4963653.0937716179</v>
      </c>
    </row>
    <row r="982" spans="1:19" x14ac:dyDescent="0.3">
      <c r="A982">
        <v>981</v>
      </c>
      <c r="B982">
        <v>3</v>
      </c>
      <c r="C982" t="s">
        <v>16</v>
      </c>
      <c r="D982" t="s">
        <v>17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18</v>
      </c>
      <c r="N982" s="2">
        <f t="shared" si="90"/>
        <v>75974.943216303087</v>
      </c>
      <c r="O982">
        <f t="shared" si="91"/>
        <v>200000</v>
      </c>
      <c r="P982" s="1">
        <f t="shared" si="92"/>
        <v>0.37987471608151546</v>
      </c>
      <c r="Q982" t="str">
        <f t="shared" si="93"/>
        <v>Above</v>
      </c>
      <c r="R982" t="str">
        <f t="shared" si="94"/>
        <v>Yes</v>
      </c>
      <c r="S982">
        <f t="shared" si="95"/>
        <v>-11333986.37191274</v>
      </c>
    </row>
    <row r="983" spans="1:19" x14ac:dyDescent="0.3">
      <c r="A983">
        <v>982</v>
      </c>
      <c r="B983">
        <v>0</v>
      </c>
      <c r="C983" t="s">
        <v>19</v>
      </c>
      <c r="D983" t="s">
        <v>20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21</v>
      </c>
      <c r="N983" s="2">
        <f t="shared" si="90"/>
        <v>254196.75000562941</v>
      </c>
      <c r="O983">
        <f t="shared" si="91"/>
        <v>162500</v>
      </c>
      <c r="P983" s="1">
        <f t="shared" si="92"/>
        <v>1.5642876923423348</v>
      </c>
      <c r="Q983" t="str">
        <f t="shared" si="93"/>
        <v>Below</v>
      </c>
      <c r="R983" t="str">
        <f t="shared" si="94"/>
        <v>No</v>
      </c>
      <c r="S983">
        <f t="shared" si="95"/>
        <v>-700722.00013510603</v>
      </c>
    </row>
    <row r="984" spans="1:19" x14ac:dyDescent="0.3">
      <c r="A984">
        <v>983</v>
      </c>
      <c r="B984">
        <v>3</v>
      </c>
      <c r="C984" t="s">
        <v>19</v>
      </c>
      <c r="D984" t="s">
        <v>17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21</v>
      </c>
      <c r="N984" s="2">
        <f t="shared" si="90"/>
        <v>171769.43683685915</v>
      </c>
      <c r="O984">
        <f t="shared" si="91"/>
        <v>431250</v>
      </c>
      <c r="P984" s="1">
        <f t="shared" si="92"/>
        <v>0.39830594049126761</v>
      </c>
      <c r="Q984" t="str">
        <f t="shared" si="93"/>
        <v>Below</v>
      </c>
      <c r="R984" t="str">
        <f t="shared" si="94"/>
        <v>Yes</v>
      </c>
      <c r="S984">
        <f t="shared" si="95"/>
        <v>-25624664.840846196</v>
      </c>
    </row>
    <row r="985" spans="1:19" x14ac:dyDescent="0.3">
      <c r="A985">
        <v>984</v>
      </c>
      <c r="B985">
        <v>4</v>
      </c>
      <c r="C985" t="s">
        <v>16</v>
      </c>
      <c r="D985" t="s">
        <v>17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18</v>
      </c>
      <c r="N985" s="2">
        <f t="shared" si="90"/>
        <v>659028.61112570588</v>
      </c>
      <c r="O985">
        <f t="shared" si="91"/>
        <v>300000</v>
      </c>
      <c r="P985" s="1">
        <f t="shared" si="92"/>
        <v>2.1967620370856862</v>
      </c>
      <c r="Q985" t="str">
        <f t="shared" si="93"/>
        <v>Below</v>
      </c>
      <c r="R985" t="str">
        <f t="shared" si="94"/>
        <v>No</v>
      </c>
      <c r="S985">
        <f t="shared" si="95"/>
        <v>-1816686.6670169421</v>
      </c>
    </row>
    <row r="986" spans="1:19" x14ac:dyDescent="0.3">
      <c r="A986">
        <v>985</v>
      </c>
      <c r="B986">
        <v>1</v>
      </c>
      <c r="C986" t="s">
        <v>19</v>
      </c>
      <c r="D986" t="s">
        <v>20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18</v>
      </c>
      <c r="N986" s="2">
        <f t="shared" si="90"/>
        <v>31600.602518313317</v>
      </c>
      <c r="O986">
        <f t="shared" si="91"/>
        <v>18750</v>
      </c>
      <c r="P986" s="1">
        <f t="shared" si="92"/>
        <v>1.6853654676433769</v>
      </c>
      <c r="Q986" t="str">
        <f t="shared" si="93"/>
        <v>Below</v>
      </c>
      <c r="R986" t="str">
        <f t="shared" si="94"/>
        <v>No</v>
      </c>
      <c r="S986">
        <f t="shared" si="95"/>
        <v>-316828.92087903921</v>
      </c>
    </row>
    <row r="987" spans="1:19" x14ac:dyDescent="0.3">
      <c r="A987">
        <v>986</v>
      </c>
      <c r="B987">
        <v>1</v>
      </c>
      <c r="C987" t="s">
        <v>19</v>
      </c>
      <c r="D987" t="s">
        <v>20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21</v>
      </c>
      <c r="N987" s="2">
        <f t="shared" si="90"/>
        <v>185192.09894253407</v>
      </c>
      <c r="O987">
        <f t="shared" si="91"/>
        <v>268750</v>
      </c>
      <c r="P987" s="1">
        <f t="shared" si="92"/>
        <v>0.68908687978617322</v>
      </c>
      <c r="Q987" t="str">
        <f t="shared" si="93"/>
        <v>Below</v>
      </c>
      <c r="R987" t="str">
        <f t="shared" si="94"/>
        <v>Yes</v>
      </c>
      <c r="S987">
        <f t="shared" si="95"/>
        <v>-12567662.247724907</v>
      </c>
    </row>
    <row r="988" spans="1:19" x14ac:dyDescent="0.3">
      <c r="A988">
        <v>987</v>
      </c>
      <c r="B988">
        <v>5</v>
      </c>
      <c r="C988" t="s">
        <v>19</v>
      </c>
      <c r="D988" t="s">
        <v>17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21</v>
      </c>
      <c r="N988" s="2">
        <f t="shared" si="90"/>
        <v>26426.067205670639</v>
      </c>
      <c r="O988">
        <f t="shared" si="91"/>
        <v>43750</v>
      </c>
      <c r="P988" s="1">
        <f t="shared" si="92"/>
        <v>0.6040243932724717</v>
      </c>
      <c r="Q988" t="str">
        <f t="shared" si="93"/>
        <v>Below</v>
      </c>
      <c r="R988" t="str">
        <f t="shared" si="94"/>
        <v>Yes</v>
      </c>
      <c r="S988">
        <f t="shared" si="95"/>
        <v>-3942256.1293609533</v>
      </c>
    </row>
    <row r="989" spans="1:19" x14ac:dyDescent="0.3">
      <c r="A989">
        <v>988</v>
      </c>
      <c r="B989">
        <v>5</v>
      </c>
      <c r="C989" t="s">
        <v>16</v>
      </c>
      <c r="D989" t="s">
        <v>17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18</v>
      </c>
      <c r="N989" s="2">
        <f t="shared" si="90"/>
        <v>317708.81789843051</v>
      </c>
      <c r="O989">
        <f t="shared" si="91"/>
        <v>587500</v>
      </c>
      <c r="P989" s="1">
        <f t="shared" si="92"/>
        <v>0.54078096663562636</v>
      </c>
      <c r="Q989" t="str">
        <f t="shared" si="93"/>
        <v>Below</v>
      </c>
      <c r="R989" t="str">
        <f t="shared" si="94"/>
        <v>Yes</v>
      </c>
      <c r="S989">
        <f t="shared" si="95"/>
        <v>-27575081.406936321</v>
      </c>
    </row>
    <row r="990" spans="1:19" x14ac:dyDescent="0.3">
      <c r="A990">
        <v>989</v>
      </c>
      <c r="B990">
        <v>3</v>
      </c>
      <c r="C990" t="s">
        <v>19</v>
      </c>
      <c r="D990" t="s">
        <v>20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18</v>
      </c>
      <c r="N990" s="2">
        <f t="shared" si="90"/>
        <v>41606.575036750335</v>
      </c>
      <c r="O990">
        <f t="shared" si="91"/>
        <v>50000</v>
      </c>
      <c r="P990" s="1">
        <f t="shared" si="92"/>
        <v>0.83213150073500675</v>
      </c>
      <c r="Q990" t="str">
        <f t="shared" si="93"/>
        <v>Below</v>
      </c>
      <c r="R990" t="str">
        <f t="shared" si="94"/>
        <v>Yes</v>
      </c>
      <c r="S990">
        <f t="shared" si="95"/>
        <v>-2092789.0044100406</v>
      </c>
    </row>
    <row r="991" spans="1:19" x14ac:dyDescent="0.3">
      <c r="A991">
        <v>990</v>
      </c>
      <c r="B991">
        <v>5</v>
      </c>
      <c r="C991" t="s">
        <v>19</v>
      </c>
      <c r="D991" t="s">
        <v>17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18</v>
      </c>
      <c r="N991" s="2">
        <f t="shared" si="90"/>
        <v>392374.14793572365</v>
      </c>
      <c r="O991">
        <f t="shared" si="91"/>
        <v>275000</v>
      </c>
      <c r="P991" s="1">
        <f t="shared" si="92"/>
        <v>1.4268150834026314</v>
      </c>
      <c r="Q991" t="str">
        <f t="shared" si="93"/>
        <v>Above</v>
      </c>
      <c r="R991" t="str">
        <f t="shared" si="94"/>
        <v>No</v>
      </c>
      <c r="S991">
        <f t="shared" si="95"/>
        <v>-3933959.1009147391</v>
      </c>
    </row>
    <row r="992" spans="1:19" x14ac:dyDescent="0.3">
      <c r="A992">
        <v>991</v>
      </c>
      <c r="B992">
        <v>1</v>
      </c>
      <c r="C992" t="s">
        <v>16</v>
      </c>
      <c r="D992" t="s">
        <v>20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18</v>
      </c>
      <c r="N992" s="2">
        <f t="shared" si="90"/>
        <v>289342.84903994581</v>
      </c>
      <c r="O992">
        <f t="shared" si="91"/>
        <v>293750</v>
      </c>
      <c r="P992" s="1">
        <f t="shared" si="92"/>
        <v>0.98499693290194323</v>
      </c>
      <c r="Q992" t="str">
        <f t="shared" si="93"/>
        <v>Below</v>
      </c>
      <c r="R992" t="str">
        <f t="shared" si="94"/>
        <v>Yes</v>
      </c>
      <c r="S992">
        <f t="shared" si="95"/>
        <v>-6032685.130876096</v>
      </c>
    </row>
    <row r="993" spans="1:19" x14ac:dyDescent="0.3">
      <c r="A993">
        <v>992</v>
      </c>
      <c r="B993">
        <v>2</v>
      </c>
      <c r="C993" t="s">
        <v>19</v>
      </c>
      <c r="D993" t="s">
        <v>17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18</v>
      </c>
      <c r="N993" s="2">
        <f t="shared" si="90"/>
        <v>81264.207128693364</v>
      </c>
      <c r="O993">
        <f t="shared" si="91"/>
        <v>143750</v>
      </c>
      <c r="P993" s="1">
        <f t="shared" si="92"/>
        <v>0.56531622350395383</v>
      </c>
      <c r="Q993" t="str">
        <f t="shared" si="93"/>
        <v>Above</v>
      </c>
      <c r="R993" t="str">
        <f t="shared" si="94"/>
        <v>Yes</v>
      </c>
      <c r="S993">
        <f t="shared" si="95"/>
        <v>-2801363.8843545644</v>
      </c>
    </row>
    <row r="994" spans="1:19" x14ac:dyDescent="0.3">
      <c r="A994">
        <v>993</v>
      </c>
      <c r="B994">
        <v>5</v>
      </c>
      <c r="C994" t="s">
        <v>16</v>
      </c>
      <c r="D994" t="s">
        <v>20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18</v>
      </c>
      <c r="N994" s="2">
        <f t="shared" si="90"/>
        <v>383067.43223490828</v>
      </c>
      <c r="O994">
        <f t="shared" si="91"/>
        <v>531250</v>
      </c>
      <c r="P994" s="1">
        <f t="shared" si="92"/>
        <v>0.72106810773629793</v>
      </c>
      <c r="Q994" t="str">
        <f t="shared" si="93"/>
        <v>Above</v>
      </c>
      <c r="R994" t="str">
        <f t="shared" si="94"/>
        <v>Yes</v>
      </c>
      <c r="S994">
        <f t="shared" si="95"/>
        <v>-19268091.868188988</v>
      </c>
    </row>
    <row r="995" spans="1:19" x14ac:dyDescent="0.3">
      <c r="A995">
        <v>994</v>
      </c>
      <c r="B995">
        <v>2</v>
      </c>
      <c r="C995" t="s">
        <v>16</v>
      </c>
      <c r="D995" t="s">
        <v>17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18</v>
      </c>
      <c r="N995" s="2">
        <f t="shared" si="90"/>
        <v>371697.61702650459</v>
      </c>
      <c r="O995">
        <f t="shared" si="91"/>
        <v>475000</v>
      </c>
      <c r="P995" s="1">
        <f t="shared" si="92"/>
        <v>0.78252129900316758</v>
      </c>
      <c r="Q995" t="str">
        <f t="shared" si="93"/>
        <v>Above</v>
      </c>
      <c r="R995" t="str">
        <f t="shared" si="94"/>
        <v>Yes</v>
      </c>
      <c r="S995">
        <f t="shared" si="95"/>
        <v>-25224456.851816662</v>
      </c>
    </row>
    <row r="996" spans="1:19" x14ac:dyDescent="0.3">
      <c r="A996">
        <v>995</v>
      </c>
      <c r="B996">
        <v>2</v>
      </c>
      <c r="C996" t="s">
        <v>16</v>
      </c>
      <c r="D996" t="s">
        <v>17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18</v>
      </c>
      <c r="N996" s="2">
        <f t="shared" si="90"/>
        <v>142625.74819563908</v>
      </c>
      <c r="O996">
        <f t="shared" si="91"/>
        <v>200000</v>
      </c>
      <c r="P996" s="1">
        <f t="shared" si="92"/>
        <v>0.71312874097819545</v>
      </c>
      <c r="Q996" t="str">
        <f t="shared" si="93"/>
        <v>Above</v>
      </c>
      <c r="R996" t="str">
        <f t="shared" si="94"/>
        <v>Yes</v>
      </c>
      <c r="S996">
        <f t="shared" si="95"/>
        <v>-18207161.610258043</v>
      </c>
    </row>
    <row r="997" spans="1:19" x14ac:dyDescent="0.3">
      <c r="A997">
        <v>996</v>
      </c>
      <c r="B997">
        <v>4</v>
      </c>
      <c r="C997" t="s">
        <v>19</v>
      </c>
      <c r="D997" t="s">
        <v>17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18</v>
      </c>
      <c r="N997" s="2">
        <f t="shared" si="90"/>
        <v>131669.17715963884</v>
      </c>
      <c r="O997">
        <f t="shared" si="91"/>
        <v>150000</v>
      </c>
      <c r="P997" s="1">
        <f t="shared" si="92"/>
        <v>0.87779451439759226</v>
      </c>
      <c r="Q997" t="str">
        <f t="shared" si="93"/>
        <v>Above</v>
      </c>
      <c r="R997" t="str">
        <f t="shared" si="94"/>
        <v>Yes</v>
      </c>
      <c r="S997">
        <f t="shared" si="95"/>
        <v>-1320120.5036626644</v>
      </c>
    </row>
    <row r="998" spans="1:19" x14ac:dyDescent="0.3">
      <c r="A998">
        <v>997</v>
      </c>
      <c r="B998">
        <v>0</v>
      </c>
      <c r="C998" t="s">
        <v>16</v>
      </c>
      <c r="D998" t="s">
        <v>20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21</v>
      </c>
      <c r="N998" s="2">
        <f t="shared" si="90"/>
        <v>12451.454207555795</v>
      </c>
      <c r="O998">
        <f t="shared" si="91"/>
        <v>31250</v>
      </c>
      <c r="P998" s="1">
        <f t="shared" si="92"/>
        <v>0.39844653464178542</v>
      </c>
      <c r="Q998" t="str">
        <f t="shared" si="93"/>
        <v>Below</v>
      </c>
      <c r="R998" t="str">
        <f t="shared" si="94"/>
        <v>Yes</v>
      </c>
      <c r="S998">
        <f t="shared" si="95"/>
        <v>-1589514.1088320515</v>
      </c>
    </row>
    <row r="999" spans="1:19" x14ac:dyDescent="0.3">
      <c r="A999">
        <v>998</v>
      </c>
      <c r="B999">
        <v>3</v>
      </c>
      <c r="C999" t="s">
        <v>19</v>
      </c>
      <c r="D999" t="s">
        <v>20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18</v>
      </c>
      <c r="N999" s="2">
        <f t="shared" si="90"/>
        <v>1332179.263918391</v>
      </c>
      <c r="O999">
        <f t="shared" si="91"/>
        <v>531250</v>
      </c>
      <c r="P999" s="1">
        <f t="shared" si="92"/>
        <v>2.5076315556110891</v>
      </c>
      <c r="Q999" t="str">
        <f t="shared" si="93"/>
        <v>Above</v>
      </c>
      <c r="R999" t="str">
        <f t="shared" si="94"/>
        <v>No</v>
      </c>
      <c r="S999">
        <f t="shared" si="95"/>
        <v>-3672302.3340413831</v>
      </c>
    </row>
    <row r="1000" spans="1:19" x14ac:dyDescent="0.3">
      <c r="A1000">
        <v>999</v>
      </c>
      <c r="B1000">
        <v>0</v>
      </c>
      <c r="C1000" t="s">
        <v>16</v>
      </c>
      <c r="D1000" t="s">
        <v>20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18</v>
      </c>
      <c r="N1000" s="2">
        <f t="shared" si="90"/>
        <v>236577.62994356008</v>
      </c>
      <c r="O1000">
        <f t="shared" si="91"/>
        <v>556250</v>
      </c>
      <c r="P1000" s="1">
        <f t="shared" si="92"/>
        <v>0.42530809877493947</v>
      </c>
      <c r="Q1000" t="str">
        <f t="shared" si="93"/>
        <v>Below</v>
      </c>
      <c r="R1000" t="str">
        <f t="shared" si="94"/>
        <v>Yes</v>
      </c>
      <c r="S1000">
        <f t="shared" si="95"/>
        <v>-30200768.067808982</v>
      </c>
    </row>
    <row r="1001" spans="1:19" x14ac:dyDescent="0.3">
      <c r="A1001">
        <v>1000</v>
      </c>
      <c r="B1001">
        <v>0</v>
      </c>
      <c r="C1001" t="s">
        <v>16</v>
      </c>
      <c r="D1001" t="s">
        <v>17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18</v>
      </c>
      <c r="N1001" s="2">
        <f t="shared" si="90"/>
        <v>91015.911984136575</v>
      </c>
      <c r="O1001">
        <f t="shared" si="91"/>
        <v>175000</v>
      </c>
      <c r="P1001" s="1">
        <f t="shared" si="92"/>
        <v>0.52009092562363757</v>
      </c>
      <c r="Q1001" t="str">
        <f t="shared" si="93"/>
        <v>Above</v>
      </c>
      <c r="R1001" t="str">
        <f t="shared" si="94"/>
        <v>Yes</v>
      </c>
      <c r="S1001">
        <f t="shared" si="95"/>
        <v>-3137527.5504771117</v>
      </c>
    </row>
    <row r="1002" spans="1:19" x14ac:dyDescent="0.3">
      <c r="A1002">
        <v>1001</v>
      </c>
      <c r="B1002">
        <v>3</v>
      </c>
      <c r="C1002" t="s">
        <v>19</v>
      </c>
      <c r="D1002" t="s">
        <v>20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18</v>
      </c>
      <c r="N1002" s="2">
        <f t="shared" si="90"/>
        <v>184336.84802349439</v>
      </c>
      <c r="O1002">
        <f t="shared" si="91"/>
        <v>181250</v>
      </c>
      <c r="P1002" s="1">
        <f t="shared" si="92"/>
        <v>1.0170308856468655</v>
      </c>
      <c r="Q1002" t="str">
        <f t="shared" si="93"/>
        <v>Above</v>
      </c>
      <c r="R1002" t="str">
        <f t="shared" si="94"/>
        <v>No</v>
      </c>
      <c r="S1002">
        <f t="shared" si="95"/>
        <v>-1848168.705127731</v>
      </c>
    </row>
    <row r="1003" spans="1:19" x14ac:dyDescent="0.3">
      <c r="A1003">
        <v>1002</v>
      </c>
      <c r="B1003">
        <v>1</v>
      </c>
      <c r="C1003" t="s">
        <v>16</v>
      </c>
      <c r="D1003" t="s">
        <v>20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18</v>
      </c>
      <c r="N1003" s="2">
        <f t="shared" si="90"/>
        <v>287675.2932355745</v>
      </c>
      <c r="O1003">
        <f t="shared" si="91"/>
        <v>306250</v>
      </c>
      <c r="P1003" s="1">
        <f t="shared" si="92"/>
        <v>0.93934789627942694</v>
      </c>
      <c r="Q1003" t="str">
        <f t="shared" si="93"/>
        <v>Above</v>
      </c>
      <c r="R1003" t="str">
        <f t="shared" si="94"/>
        <v>Yes</v>
      </c>
      <c r="S1003">
        <f t="shared" si="95"/>
        <v>-9916828.150615152</v>
      </c>
    </row>
    <row r="1004" spans="1:19" x14ac:dyDescent="0.3">
      <c r="A1004">
        <v>1003</v>
      </c>
      <c r="B1004">
        <v>5</v>
      </c>
      <c r="C1004" t="s">
        <v>19</v>
      </c>
      <c r="D1004" t="s">
        <v>17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21</v>
      </c>
      <c r="N1004" s="2">
        <f t="shared" si="90"/>
        <v>254905.91203478724</v>
      </c>
      <c r="O1004">
        <f t="shared" si="91"/>
        <v>600000</v>
      </c>
      <c r="P1004" s="1">
        <f t="shared" si="92"/>
        <v>0.42484318672464538</v>
      </c>
      <c r="Q1004" t="str">
        <f t="shared" si="93"/>
        <v>Below</v>
      </c>
      <c r="R1004" t="str">
        <f t="shared" si="94"/>
        <v>Yes</v>
      </c>
      <c r="S1004">
        <f t="shared" si="95"/>
        <v>-22124193.221844252</v>
      </c>
    </row>
    <row r="1005" spans="1:19" x14ac:dyDescent="0.3">
      <c r="A1005">
        <v>1004</v>
      </c>
      <c r="B1005">
        <v>3</v>
      </c>
      <c r="C1005" t="s">
        <v>16</v>
      </c>
      <c r="D1005" t="s">
        <v>20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21</v>
      </c>
      <c r="N1005" s="2">
        <f t="shared" si="90"/>
        <v>191591.88652645063</v>
      </c>
      <c r="O1005">
        <f t="shared" si="91"/>
        <v>206250</v>
      </c>
      <c r="P1005" s="1">
        <f t="shared" si="92"/>
        <v>0.9289303589161243</v>
      </c>
      <c r="Q1005" t="str">
        <f t="shared" si="93"/>
        <v>Below</v>
      </c>
      <c r="R1005" t="str">
        <f t="shared" si="94"/>
        <v>Yes</v>
      </c>
      <c r="S1005">
        <f t="shared" si="95"/>
        <v>-3994615.8299044427</v>
      </c>
    </row>
    <row r="1006" spans="1:19" x14ac:dyDescent="0.3">
      <c r="A1006">
        <v>1005</v>
      </c>
      <c r="B1006">
        <v>3</v>
      </c>
      <c r="C1006" t="s">
        <v>19</v>
      </c>
      <c r="D1006" t="s">
        <v>17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21</v>
      </c>
      <c r="N1006" s="2">
        <f t="shared" si="90"/>
        <v>155369.62904837381</v>
      </c>
      <c r="O1006">
        <f t="shared" si="91"/>
        <v>175000</v>
      </c>
      <c r="P1006" s="1">
        <f t="shared" si="92"/>
        <v>0.88782645170499319</v>
      </c>
      <c r="Q1006" t="str">
        <f t="shared" si="93"/>
        <v>Below</v>
      </c>
      <c r="R1006" t="str">
        <f t="shared" si="94"/>
        <v>Yes</v>
      </c>
      <c r="S1006">
        <f t="shared" si="95"/>
        <v>-1557742.1943219444</v>
      </c>
    </row>
    <row r="1007" spans="1:19" x14ac:dyDescent="0.3">
      <c r="A1007">
        <v>1006</v>
      </c>
      <c r="B1007">
        <v>2</v>
      </c>
      <c r="C1007" t="s">
        <v>16</v>
      </c>
      <c r="D1007" t="s">
        <v>17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18</v>
      </c>
      <c r="N1007" s="2">
        <f t="shared" si="90"/>
        <v>318505.50545374391</v>
      </c>
      <c r="O1007">
        <f t="shared" si="91"/>
        <v>487500</v>
      </c>
      <c r="P1007" s="1">
        <f t="shared" si="92"/>
        <v>0.65334462657178238</v>
      </c>
      <c r="Q1007" t="str">
        <f t="shared" si="93"/>
        <v>Above</v>
      </c>
      <c r="R1007" t="str">
        <f t="shared" si="94"/>
        <v>Yes</v>
      </c>
      <c r="S1007">
        <f t="shared" si="95"/>
        <v>-16020660.654449269</v>
      </c>
    </row>
    <row r="1008" spans="1:19" x14ac:dyDescent="0.3">
      <c r="A1008">
        <v>1007</v>
      </c>
      <c r="B1008">
        <v>4</v>
      </c>
      <c r="C1008" t="s">
        <v>16</v>
      </c>
      <c r="D1008" t="s">
        <v>20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18</v>
      </c>
      <c r="N1008" s="2">
        <f t="shared" si="90"/>
        <v>110327.20788065861</v>
      </c>
      <c r="O1008">
        <f t="shared" si="91"/>
        <v>156250</v>
      </c>
      <c r="P1008" s="1">
        <f t="shared" si="92"/>
        <v>0.70609413043621505</v>
      </c>
      <c r="Q1008" t="str">
        <f t="shared" si="93"/>
        <v>Above</v>
      </c>
      <c r="R1008" t="str">
        <f t="shared" si="94"/>
        <v>Yes</v>
      </c>
      <c r="S1008">
        <f t="shared" si="95"/>
        <v>-7487117.9348148387</v>
      </c>
    </row>
    <row r="1009" spans="1:19" x14ac:dyDescent="0.3">
      <c r="A1009">
        <v>1008</v>
      </c>
      <c r="B1009">
        <v>0</v>
      </c>
      <c r="C1009" t="s">
        <v>16</v>
      </c>
      <c r="D1009" t="s">
        <v>17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18</v>
      </c>
      <c r="N1009" s="2">
        <f t="shared" si="90"/>
        <v>116715.13015837866</v>
      </c>
      <c r="O1009">
        <f t="shared" si="91"/>
        <v>275000</v>
      </c>
      <c r="P1009" s="1">
        <f t="shared" si="92"/>
        <v>0.42441865512137694</v>
      </c>
      <c r="Q1009" t="str">
        <f t="shared" si="93"/>
        <v>Below</v>
      </c>
      <c r="R1009" t="str">
        <f t="shared" si="94"/>
        <v>Yes</v>
      </c>
      <c r="S1009">
        <f t="shared" si="95"/>
        <v>-17411631.238010876</v>
      </c>
    </row>
    <row r="1010" spans="1:19" x14ac:dyDescent="0.3">
      <c r="A1010">
        <v>1009</v>
      </c>
      <c r="B1010">
        <v>0</v>
      </c>
      <c r="C1010" t="s">
        <v>19</v>
      </c>
      <c r="D1010" t="s">
        <v>17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18</v>
      </c>
      <c r="N1010" s="2">
        <f t="shared" si="90"/>
        <v>811082.13130337524</v>
      </c>
      <c r="O1010">
        <f t="shared" si="91"/>
        <v>493750</v>
      </c>
      <c r="P1010" s="1">
        <f t="shared" si="92"/>
        <v>1.6426979874498739</v>
      </c>
      <c r="Q1010" t="str">
        <f t="shared" si="93"/>
        <v>Above</v>
      </c>
      <c r="R1010" t="str">
        <f t="shared" si="94"/>
        <v>No</v>
      </c>
      <c r="S1010">
        <f t="shared" si="95"/>
        <v>-8131942.3025620133</v>
      </c>
    </row>
    <row r="1011" spans="1:19" x14ac:dyDescent="0.3">
      <c r="A1011">
        <v>1010</v>
      </c>
      <c r="B1011">
        <v>1</v>
      </c>
      <c r="C1011" t="s">
        <v>16</v>
      </c>
      <c r="D1011" t="s">
        <v>17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18</v>
      </c>
      <c r="N1011" s="2">
        <f t="shared" si="90"/>
        <v>255820.78644614629</v>
      </c>
      <c r="O1011">
        <f t="shared" si="91"/>
        <v>556250</v>
      </c>
      <c r="P1011" s="1">
        <f t="shared" si="92"/>
        <v>0.45990253743127424</v>
      </c>
      <c r="Q1011" t="str">
        <f t="shared" si="93"/>
        <v>Below</v>
      </c>
      <c r="R1011" t="str">
        <f t="shared" si="94"/>
        <v>Yes</v>
      </c>
      <c r="S1011">
        <f t="shared" si="95"/>
        <v>-32657289.872367602</v>
      </c>
    </row>
    <row r="1012" spans="1:19" x14ac:dyDescent="0.3">
      <c r="A1012">
        <v>1011</v>
      </c>
      <c r="B1012">
        <v>0</v>
      </c>
      <c r="C1012" t="s">
        <v>16</v>
      </c>
      <c r="D1012" t="s">
        <v>17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21</v>
      </c>
      <c r="N1012" s="2">
        <f t="shared" si="90"/>
        <v>630784.52779174701</v>
      </c>
      <c r="O1012">
        <f t="shared" si="91"/>
        <v>350000</v>
      </c>
      <c r="P1012" s="1">
        <f t="shared" si="92"/>
        <v>1.80224150797642</v>
      </c>
      <c r="Q1012" t="str">
        <f t="shared" si="93"/>
        <v>Below</v>
      </c>
      <c r="R1012" t="str">
        <f t="shared" si="94"/>
        <v>No</v>
      </c>
      <c r="S1012">
        <f t="shared" si="95"/>
        <v>-1738828.6670019291</v>
      </c>
    </row>
    <row r="1013" spans="1:19" x14ac:dyDescent="0.3">
      <c r="A1013">
        <v>1012</v>
      </c>
      <c r="B1013">
        <v>1</v>
      </c>
      <c r="C1013" t="s">
        <v>19</v>
      </c>
      <c r="D1013" t="s">
        <v>17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21</v>
      </c>
      <c r="N1013" s="2">
        <f t="shared" si="90"/>
        <v>53634.376704937618</v>
      </c>
      <c r="O1013">
        <f t="shared" si="91"/>
        <v>87500</v>
      </c>
      <c r="P1013" s="1">
        <f t="shared" si="92"/>
        <v>0.61296430519928702</v>
      </c>
      <c r="Q1013" t="str">
        <f t="shared" si="93"/>
        <v>Below</v>
      </c>
      <c r="R1013" t="str">
        <f t="shared" si="94"/>
        <v>Yes</v>
      </c>
      <c r="S1013">
        <f t="shared" si="95"/>
        <v>-1848900.1636740123</v>
      </c>
    </row>
    <row r="1014" spans="1:19" x14ac:dyDescent="0.3">
      <c r="A1014">
        <v>1013</v>
      </c>
      <c r="B1014">
        <v>5</v>
      </c>
      <c r="C1014" t="s">
        <v>16</v>
      </c>
      <c r="D1014" t="s">
        <v>20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21</v>
      </c>
      <c r="N1014" s="2">
        <f t="shared" si="90"/>
        <v>36867.36960469887</v>
      </c>
      <c r="O1014">
        <f t="shared" si="91"/>
        <v>31250</v>
      </c>
      <c r="P1014" s="1">
        <f t="shared" si="92"/>
        <v>1.1797558273503639</v>
      </c>
      <c r="Q1014" t="str">
        <f t="shared" si="93"/>
        <v>Below</v>
      </c>
      <c r="R1014" t="str">
        <f t="shared" si="94"/>
        <v>No</v>
      </c>
      <c r="S1014">
        <f t="shared" si="95"/>
        <v>-369633.74102554587</v>
      </c>
    </row>
    <row r="1015" spans="1:19" x14ac:dyDescent="0.3">
      <c r="A1015">
        <v>1014</v>
      </c>
      <c r="B1015">
        <v>1</v>
      </c>
      <c r="C1015" t="s">
        <v>16</v>
      </c>
      <c r="D1015" t="s">
        <v>20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18</v>
      </c>
      <c r="N1015" s="2">
        <f t="shared" si="90"/>
        <v>402907.6821084948</v>
      </c>
      <c r="O1015">
        <f t="shared" si="91"/>
        <v>318750</v>
      </c>
      <c r="P1015" s="1">
        <f t="shared" si="92"/>
        <v>1.2640241007325328</v>
      </c>
      <c r="Q1015" t="str">
        <f t="shared" si="93"/>
        <v>Below</v>
      </c>
      <c r="R1015" t="str">
        <f t="shared" si="94"/>
        <v>No</v>
      </c>
      <c r="S1015">
        <f t="shared" si="95"/>
        <v>-4039568.7412077505</v>
      </c>
    </row>
    <row r="1016" spans="1:19" x14ac:dyDescent="0.3">
      <c r="A1016">
        <v>1015</v>
      </c>
      <c r="B1016">
        <v>3</v>
      </c>
      <c r="C1016" t="s">
        <v>16</v>
      </c>
      <c r="D1016" t="s">
        <v>17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21</v>
      </c>
      <c r="N1016" s="2">
        <f t="shared" si="90"/>
        <v>367285.62791062362</v>
      </c>
      <c r="O1016">
        <f t="shared" si="91"/>
        <v>612500</v>
      </c>
      <c r="P1016" s="1">
        <f t="shared" si="92"/>
        <v>0.59965000475203856</v>
      </c>
      <c r="Q1016" t="str">
        <f t="shared" si="93"/>
        <v>Below</v>
      </c>
      <c r="R1016" t="str">
        <f t="shared" si="94"/>
        <v>Yes</v>
      </c>
      <c r="S1016">
        <f t="shared" si="95"/>
        <v>-18474275.349274836</v>
      </c>
    </row>
    <row r="1017" spans="1:19" x14ac:dyDescent="0.3">
      <c r="A1017">
        <v>1016</v>
      </c>
      <c r="B1017">
        <v>2</v>
      </c>
      <c r="C1017" t="s">
        <v>16</v>
      </c>
      <c r="D1017" t="s">
        <v>20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18</v>
      </c>
      <c r="N1017" s="2">
        <f t="shared" si="90"/>
        <v>253524.62722036135</v>
      </c>
      <c r="O1017">
        <f t="shared" si="91"/>
        <v>537500</v>
      </c>
      <c r="P1017" s="1">
        <f t="shared" si="92"/>
        <v>0.47167372506113742</v>
      </c>
      <c r="Q1017" t="str">
        <f t="shared" si="93"/>
        <v>Above</v>
      </c>
      <c r="R1017" t="str">
        <f t="shared" si="94"/>
        <v>Yes</v>
      </c>
      <c r="S1017">
        <f t="shared" si="95"/>
        <v>-27076728.426309377</v>
      </c>
    </row>
    <row r="1018" spans="1:19" x14ac:dyDescent="0.3">
      <c r="A1018">
        <v>1017</v>
      </c>
      <c r="B1018">
        <v>3</v>
      </c>
      <c r="C1018" t="s">
        <v>19</v>
      </c>
      <c r="D1018" t="s">
        <v>17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18</v>
      </c>
      <c r="N1018" s="2">
        <f t="shared" si="90"/>
        <v>42942.359209214788</v>
      </c>
      <c r="O1018">
        <f t="shared" si="91"/>
        <v>100000</v>
      </c>
      <c r="P1018" s="1">
        <f t="shared" si="92"/>
        <v>0.42942359209214787</v>
      </c>
      <c r="Q1018" t="str">
        <f t="shared" si="93"/>
        <v>Above</v>
      </c>
      <c r="R1018" t="str">
        <f t="shared" si="94"/>
        <v>Yes</v>
      </c>
      <c r="S1018">
        <f t="shared" si="95"/>
        <v>-6406166.210211549</v>
      </c>
    </row>
    <row r="1019" spans="1:19" x14ac:dyDescent="0.3">
      <c r="A1019">
        <v>1018</v>
      </c>
      <c r="B1019">
        <v>1</v>
      </c>
      <c r="C1019" t="s">
        <v>19</v>
      </c>
      <c r="D1019" t="s">
        <v>20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21</v>
      </c>
      <c r="N1019" s="2">
        <f t="shared" si="90"/>
        <v>315392.2638958735</v>
      </c>
      <c r="O1019">
        <f t="shared" si="91"/>
        <v>156250</v>
      </c>
      <c r="P1019" s="1">
        <f t="shared" si="92"/>
        <v>2.0185104889335905</v>
      </c>
      <c r="Q1019" t="str">
        <f t="shared" si="93"/>
        <v>Below</v>
      </c>
      <c r="R1019" t="str">
        <f t="shared" si="94"/>
        <v>No</v>
      </c>
      <c r="S1019">
        <f t="shared" si="95"/>
        <v>-869414.33350096457</v>
      </c>
    </row>
    <row r="1020" spans="1:19" x14ac:dyDescent="0.3">
      <c r="A1020">
        <v>1019</v>
      </c>
      <c r="B1020">
        <v>0</v>
      </c>
      <c r="C1020" t="s">
        <v>16</v>
      </c>
      <c r="D1020" t="s">
        <v>17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18</v>
      </c>
      <c r="N1020" s="2">
        <f t="shared" si="90"/>
        <v>441834.35056099831</v>
      </c>
      <c r="O1020">
        <f t="shared" si="91"/>
        <v>593750</v>
      </c>
      <c r="P1020" s="1">
        <f t="shared" si="92"/>
        <v>0.74414206410273398</v>
      </c>
      <c r="Q1020" t="str">
        <f t="shared" si="93"/>
        <v>Above</v>
      </c>
      <c r="R1020" t="str">
        <f t="shared" si="94"/>
        <v>Yes</v>
      </c>
      <c r="S1020">
        <f t="shared" si="95"/>
        <v>-9212073.2403918803</v>
      </c>
    </row>
    <row r="1021" spans="1:19" x14ac:dyDescent="0.3">
      <c r="A1021">
        <v>1020</v>
      </c>
      <c r="B1021">
        <v>2</v>
      </c>
      <c r="C1021" t="s">
        <v>19</v>
      </c>
      <c r="D1021" t="s">
        <v>20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18</v>
      </c>
      <c r="N1021" s="2">
        <f t="shared" si="90"/>
        <v>96051.503085572011</v>
      </c>
      <c r="O1021">
        <f t="shared" si="91"/>
        <v>187500</v>
      </c>
      <c r="P1021" s="1">
        <f t="shared" si="92"/>
        <v>0.51227468312305069</v>
      </c>
      <c r="Q1021" t="str">
        <f t="shared" si="93"/>
        <v>Below</v>
      </c>
      <c r="R1021" t="str">
        <f t="shared" si="94"/>
        <v>Yes</v>
      </c>
      <c r="S1021">
        <f t="shared" si="95"/>
        <v>-8336652.5183760962</v>
      </c>
    </row>
    <row r="1022" spans="1:19" x14ac:dyDescent="0.3">
      <c r="A1022">
        <v>1021</v>
      </c>
      <c r="B1022">
        <v>0</v>
      </c>
      <c r="C1022" t="s">
        <v>19</v>
      </c>
      <c r="D1022" t="s">
        <v>17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21</v>
      </c>
      <c r="N1022" s="2">
        <f t="shared" si="90"/>
        <v>153945.2520206898</v>
      </c>
      <c r="O1022">
        <f t="shared" si="91"/>
        <v>318750</v>
      </c>
      <c r="P1022" s="1">
        <f t="shared" si="92"/>
        <v>0.48296549653549742</v>
      </c>
      <c r="Q1022" t="str">
        <f t="shared" si="93"/>
        <v>Below</v>
      </c>
      <c r="R1022" t="str">
        <f t="shared" si="94"/>
        <v>Yes</v>
      </c>
      <c r="S1022">
        <f t="shared" si="95"/>
        <v>-19652174.436468996</v>
      </c>
    </row>
    <row r="1023" spans="1:19" x14ac:dyDescent="0.3">
      <c r="A1023">
        <v>1022</v>
      </c>
      <c r="B1023">
        <v>2</v>
      </c>
      <c r="C1023" t="s">
        <v>19</v>
      </c>
      <c r="D1023" t="s">
        <v>20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21</v>
      </c>
      <c r="N1023" s="2">
        <f t="shared" si="90"/>
        <v>461384.54306369741</v>
      </c>
      <c r="O1023">
        <f t="shared" si="91"/>
        <v>475000</v>
      </c>
      <c r="P1023" s="1">
        <f t="shared" si="92"/>
        <v>0.97133588013409977</v>
      </c>
      <c r="Q1023" t="str">
        <f t="shared" si="93"/>
        <v>Below</v>
      </c>
      <c r="R1023" t="str">
        <f t="shared" si="94"/>
        <v>Yes</v>
      </c>
      <c r="S1023">
        <f t="shared" si="95"/>
        <v>-9619687.1005862132</v>
      </c>
    </row>
    <row r="1024" spans="1:19" x14ac:dyDescent="0.3">
      <c r="A1024">
        <v>1023</v>
      </c>
      <c r="B1024">
        <v>5</v>
      </c>
      <c r="C1024" t="s">
        <v>16</v>
      </c>
      <c r="D1024" t="s">
        <v>17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18</v>
      </c>
      <c r="N1024" s="2">
        <f t="shared" si="90"/>
        <v>231508.75102676329</v>
      </c>
      <c r="O1024">
        <f t="shared" si="91"/>
        <v>550000</v>
      </c>
      <c r="P1024" s="1">
        <f t="shared" si="92"/>
        <v>0.42092500186684234</v>
      </c>
      <c r="Q1024" t="str">
        <f t="shared" si="93"/>
        <v>Above</v>
      </c>
      <c r="R1024" t="str">
        <f t="shared" si="94"/>
        <v>Yes</v>
      </c>
      <c r="S1024">
        <f t="shared" si="95"/>
        <v>-20093470.172496229</v>
      </c>
    </row>
    <row r="1025" spans="1:19" x14ac:dyDescent="0.3">
      <c r="A1025">
        <v>1024</v>
      </c>
      <c r="B1025">
        <v>4</v>
      </c>
      <c r="C1025" t="s">
        <v>19</v>
      </c>
      <c r="D1025" t="s">
        <v>20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18</v>
      </c>
      <c r="N1025" s="2">
        <f t="shared" si="90"/>
        <v>76368.122752590512</v>
      </c>
      <c r="O1025">
        <f t="shared" si="91"/>
        <v>68750</v>
      </c>
      <c r="P1025" s="1">
        <f t="shared" si="92"/>
        <v>1.1108090582194983</v>
      </c>
      <c r="Q1025" t="str">
        <f t="shared" si="93"/>
        <v>Below</v>
      </c>
      <c r="R1025" t="str">
        <f t="shared" si="94"/>
        <v>No</v>
      </c>
      <c r="S1025">
        <f t="shared" si="95"/>
        <v>-765669.89212434459</v>
      </c>
    </row>
    <row r="1026" spans="1:19" x14ac:dyDescent="0.3">
      <c r="A1026">
        <v>1025</v>
      </c>
      <c r="B1026">
        <v>3</v>
      </c>
      <c r="C1026" t="s">
        <v>16</v>
      </c>
      <c r="D1026" t="s">
        <v>17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18</v>
      </c>
      <c r="N1026" s="2">
        <f t="shared" si="90"/>
        <v>1435740.9028095733</v>
      </c>
      <c r="O1026">
        <f t="shared" si="91"/>
        <v>543750</v>
      </c>
      <c r="P1026" s="1">
        <f t="shared" si="92"/>
        <v>2.64044303964979</v>
      </c>
      <c r="Q1026" t="str">
        <f t="shared" si="93"/>
        <v>Below</v>
      </c>
      <c r="R1026" t="str">
        <f t="shared" si="94"/>
        <v>No</v>
      </c>
      <c r="S1026">
        <f t="shared" si="95"/>
        <v>-3957781.6674297601</v>
      </c>
    </row>
    <row r="1027" spans="1:19" x14ac:dyDescent="0.3">
      <c r="A1027">
        <v>1026</v>
      </c>
      <c r="B1027">
        <v>5</v>
      </c>
      <c r="C1027" t="s">
        <v>19</v>
      </c>
      <c r="D1027" t="s">
        <v>17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18</v>
      </c>
      <c r="N1027" s="2">
        <f t="shared" ref="N1027:N1090" si="96">PMT(1%,G1027*12,-F1027)</f>
        <v>621478.51619349525</v>
      </c>
      <c r="O1027">
        <f t="shared" ref="O1027:O1090" si="97">(E1027*0.75)/12</f>
        <v>381250</v>
      </c>
      <c r="P1027" s="1">
        <f t="shared" ref="P1027:P1090" si="98">N1027/O1027</f>
        <v>1.6301075834583483</v>
      </c>
      <c r="Q1027" t="str">
        <f t="shared" ref="Q1027:Q1090" si="99">IF(H1027&gt;700,"Above","Below")</f>
        <v>Above</v>
      </c>
      <c r="R1027" t="str">
        <f t="shared" ref="R1027:R1090" si="100">IF(O1027&gt;=N1027,"Yes","No")</f>
        <v>No</v>
      </c>
      <c r="S1027">
        <f t="shared" ref="S1027:S1090" si="101">CUMIPMT(1%,G1027*12,F1027,1,G1027*12,0)</f>
        <v>-6230968.7772877775</v>
      </c>
    </row>
    <row r="1028" spans="1:19" x14ac:dyDescent="0.3">
      <c r="A1028">
        <v>1027</v>
      </c>
      <c r="B1028">
        <v>2</v>
      </c>
      <c r="C1028" t="s">
        <v>19</v>
      </c>
      <c r="D1028" t="s">
        <v>20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18</v>
      </c>
      <c r="N1028" s="2">
        <f t="shared" si="96"/>
        <v>86200.066871667193</v>
      </c>
      <c r="O1028">
        <f t="shared" si="97"/>
        <v>118750</v>
      </c>
      <c r="P1028" s="1">
        <f t="shared" si="98"/>
        <v>0.72589529997193425</v>
      </c>
      <c r="Q1028" t="str">
        <f t="shared" si="99"/>
        <v>Above</v>
      </c>
      <c r="R1028" t="str">
        <f t="shared" si="100"/>
        <v>Yes</v>
      </c>
      <c r="S1028">
        <f t="shared" si="101"/>
        <v>-7481611.2344400873</v>
      </c>
    </row>
    <row r="1029" spans="1:19" x14ac:dyDescent="0.3">
      <c r="A1029">
        <v>1028</v>
      </c>
      <c r="B1029">
        <v>1</v>
      </c>
      <c r="C1029" t="s">
        <v>19</v>
      </c>
      <c r="D1029" t="s">
        <v>17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18</v>
      </c>
      <c r="N1029" s="2">
        <f t="shared" si="96"/>
        <v>756592.44985445298</v>
      </c>
      <c r="O1029">
        <f t="shared" si="97"/>
        <v>618750</v>
      </c>
      <c r="P1029" s="1">
        <f t="shared" si="98"/>
        <v>1.2227756765324493</v>
      </c>
      <c r="Q1029" t="str">
        <f t="shared" si="99"/>
        <v>Below</v>
      </c>
      <c r="R1029" t="str">
        <f t="shared" si="100"/>
        <v>No</v>
      </c>
      <c r="S1029">
        <f t="shared" si="101"/>
        <v>-15774656.389520615</v>
      </c>
    </row>
    <row r="1030" spans="1:19" x14ac:dyDescent="0.3">
      <c r="A1030">
        <v>1029</v>
      </c>
      <c r="B1030">
        <v>0</v>
      </c>
      <c r="C1030" t="s">
        <v>16</v>
      </c>
      <c r="D1030" t="s">
        <v>17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21</v>
      </c>
      <c r="N1030" s="2">
        <f t="shared" si="96"/>
        <v>412509.06180694985</v>
      </c>
      <c r="O1030">
        <f t="shared" si="97"/>
        <v>362500</v>
      </c>
      <c r="P1030" s="1">
        <f t="shared" si="98"/>
        <v>1.1379560325708962</v>
      </c>
      <c r="Q1030" t="str">
        <f t="shared" si="99"/>
        <v>Below</v>
      </c>
      <c r="R1030" t="str">
        <f t="shared" si="100"/>
        <v>No</v>
      </c>
      <c r="S1030">
        <f t="shared" si="101"/>
        <v>-8600652.4501003884</v>
      </c>
    </row>
    <row r="1031" spans="1:19" x14ac:dyDescent="0.3">
      <c r="A1031">
        <v>1030</v>
      </c>
      <c r="B1031">
        <v>2</v>
      </c>
      <c r="C1031" t="s">
        <v>19</v>
      </c>
      <c r="D1031" t="s">
        <v>20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18</v>
      </c>
      <c r="N1031" s="2">
        <f t="shared" si="96"/>
        <v>601355.13275233086</v>
      </c>
      <c r="O1031">
        <f t="shared" si="97"/>
        <v>593750</v>
      </c>
      <c r="P1031" s="1">
        <f t="shared" si="98"/>
        <v>1.0128086446355047</v>
      </c>
      <c r="Q1031" t="str">
        <f t="shared" si="99"/>
        <v>Above</v>
      </c>
      <c r="R1031" t="str">
        <f t="shared" si="100"/>
        <v>No</v>
      </c>
      <c r="S1031">
        <f t="shared" si="101"/>
        <v>-20730092.744223766</v>
      </c>
    </row>
    <row r="1032" spans="1:19" x14ac:dyDescent="0.3">
      <c r="A1032">
        <v>1031</v>
      </c>
      <c r="B1032">
        <v>3</v>
      </c>
      <c r="C1032" t="s">
        <v>16</v>
      </c>
      <c r="D1032" t="s">
        <v>20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21</v>
      </c>
      <c r="N1032" s="2">
        <f t="shared" si="96"/>
        <v>349369.49162208557</v>
      </c>
      <c r="O1032">
        <f t="shared" si="97"/>
        <v>493750</v>
      </c>
      <c r="P1032" s="1">
        <f t="shared" si="98"/>
        <v>0.70758378050042647</v>
      </c>
      <c r="Q1032" t="str">
        <f t="shared" si="99"/>
        <v>Below</v>
      </c>
      <c r="R1032" t="str">
        <f t="shared" si="100"/>
        <v>Yes</v>
      </c>
      <c r="S1032">
        <f t="shared" si="101"/>
        <v>-23709206.793580323</v>
      </c>
    </row>
    <row r="1033" spans="1:19" x14ac:dyDescent="0.3">
      <c r="A1033">
        <v>1032</v>
      </c>
      <c r="B1033">
        <v>1</v>
      </c>
      <c r="C1033" t="s">
        <v>19</v>
      </c>
      <c r="D1033" t="s">
        <v>20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18</v>
      </c>
      <c r="N1033" s="2">
        <f t="shared" si="96"/>
        <v>55414.328703214618</v>
      </c>
      <c r="O1033">
        <f t="shared" si="97"/>
        <v>81250</v>
      </c>
      <c r="P1033" s="1">
        <f t="shared" si="98"/>
        <v>0.6820225071164876</v>
      </c>
      <c r="Q1033" t="str">
        <f t="shared" si="99"/>
        <v>Below</v>
      </c>
      <c r="R1033" t="str">
        <f t="shared" si="100"/>
        <v>Yes</v>
      </c>
      <c r="S1033">
        <f t="shared" si="101"/>
        <v>-4809607.2221400542</v>
      </c>
    </row>
    <row r="1034" spans="1:19" x14ac:dyDescent="0.3">
      <c r="A1034">
        <v>1033</v>
      </c>
      <c r="B1034">
        <v>4</v>
      </c>
      <c r="C1034" t="s">
        <v>16</v>
      </c>
      <c r="D1034" t="s">
        <v>20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21</v>
      </c>
      <c r="N1034" s="2">
        <f t="shared" si="96"/>
        <v>29430.709945131875</v>
      </c>
      <c r="O1034">
        <f t="shared" si="97"/>
        <v>43750</v>
      </c>
      <c r="P1034" s="1">
        <f t="shared" si="98"/>
        <v>0.67270194160301433</v>
      </c>
      <c r="Q1034" t="str">
        <f t="shared" si="99"/>
        <v>Below</v>
      </c>
      <c r="R1034" t="str">
        <f t="shared" si="100"/>
        <v>Yes</v>
      </c>
      <c r="S1034">
        <f t="shared" si="101"/>
        <v>-3757033.3481484847</v>
      </c>
    </row>
    <row r="1035" spans="1:19" x14ac:dyDescent="0.3">
      <c r="A1035">
        <v>1034</v>
      </c>
      <c r="B1035">
        <v>3</v>
      </c>
      <c r="C1035" t="s">
        <v>16</v>
      </c>
      <c r="D1035" t="s">
        <v>17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18</v>
      </c>
      <c r="N1035" s="2">
        <f t="shared" si="96"/>
        <v>56488.166667917641</v>
      </c>
      <c r="O1035">
        <f t="shared" si="97"/>
        <v>37500</v>
      </c>
      <c r="P1035" s="1">
        <f t="shared" si="98"/>
        <v>1.5063511111444705</v>
      </c>
      <c r="Q1035" t="str">
        <f t="shared" si="99"/>
        <v>Above</v>
      </c>
      <c r="R1035" t="str">
        <f t="shared" si="100"/>
        <v>No</v>
      </c>
      <c r="S1035">
        <f t="shared" si="101"/>
        <v>-155716.00003002351</v>
      </c>
    </row>
    <row r="1036" spans="1:19" x14ac:dyDescent="0.3">
      <c r="A1036">
        <v>1035</v>
      </c>
      <c r="B1036">
        <v>0</v>
      </c>
      <c r="C1036" t="s">
        <v>16</v>
      </c>
      <c r="D1036" t="s">
        <v>17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18</v>
      </c>
      <c r="N1036" s="2">
        <f t="shared" si="96"/>
        <v>869016.56925361615</v>
      </c>
      <c r="O1036">
        <f t="shared" si="97"/>
        <v>587500</v>
      </c>
      <c r="P1036" s="1">
        <f t="shared" si="98"/>
        <v>1.4791771391550914</v>
      </c>
      <c r="Q1036" t="str">
        <f t="shared" si="99"/>
        <v>Below</v>
      </c>
      <c r="R1036" t="str">
        <f t="shared" si="100"/>
        <v>No</v>
      </c>
      <c r="S1036">
        <f t="shared" si="101"/>
        <v>-8712795.3241735809</v>
      </c>
    </row>
    <row r="1037" spans="1:19" x14ac:dyDescent="0.3">
      <c r="A1037">
        <v>1036</v>
      </c>
      <c r="B1037">
        <v>2</v>
      </c>
      <c r="C1037" t="s">
        <v>19</v>
      </c>
      <c r="D1037" t="s">
        <v>20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18</v>
      </c>
      <c r="N1037" s="2">
        <f t="shared" si="96"/>
        <v>153928.69084226282</v>
      </c>
      <c r="O1037">
        <f t="shared" si="97"/>
        <v>237500</v>
      </c>
      <c r="P1037" s="1">
        <f t="shared" si="98"/>
        <v>0.64812080354636981</v>
      </c>
      <c r="Q1037" t="str">
        <f t="shared" si="99"/>
        <v>Above</v>
      </c>
      <c r="R1037" t="str">
        <f t="shared" si="100"/>
        <v>Yes</v>
      </c>
      <c r="S1037">
        <f t="shared" si="101"/>
        <v>-13360020.061500154</v>
      </c>
    </row>
    <row r="1038" spans="1:19" x14ac:dyDescent="0.3">
      <c r="A1038">
        <v>1037</v>
      </c>
      <c r="B1038">
        <v>3</v>
      </c>
      <c r="C1038" t="s">
        <v>16</v>
      </c>
      <c r="D1038" t="s">
        <v>20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18</v>
      </c>
      <c r="N1038" s="2">
        <f t="shared" si="96"/>
        <v>289585.65312880737</v>
      </c>
      <c r="O1038">
        <f t="shared" si="97"/>
        <v>487500</v>
      </c>
      <c r="P1038" s="1">
        <f t="shared" si="98"/>
        <v>0.59402185257191253</v>
      </c>
      <c r="Q1038" t="str">
        <f t="shared" si="99"/>
        <v>Above</v>
      </c>
      <c r="R1038" t="str">
        <f t="shared" si="100"/>
        <v>Yes</v>
      </c>
      <c r="S1038">
        <f t="shared" si="101"/>
        <v>-43200556.750913769</v>
      </c>
    </row>
    <row r="1039" spans="1:19" x14ac:dyDescent="0.3">
      <c r="A1039">
        <v>1038</v>
      </c>
      <c r="B1039">
        <v>3</v>
      </c>
      <c r="C1039" t="s">
        <v>16</v>
      </c>
      <c r="D1039" t="s">
        <v>20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21</v>
      </c>
      <c r="N1039" s="2">
        <f t="shared" si="96"/>
        <v>541540.33232476353</v>
      </c>
      <c r="O1039">
        <f t="shared" si="97"/>
        <v>487500</v>
      </c>
      <c r="P1039" s="1">
        <f t="shared" si="98"/>
        <v>1.1108519637431047</v>
      </c>
      <c r="Q1039" t="str">
        <f t="shared" si="99"/>
        <v>Below</v>
      </c>
      <c r="R1039" t="str">
        <f t="shared" si="100"/>
        <v>No</v>
      </c>
      <c r="S1039">
        <f t="shared" si="101"/>
        <v>-11290903.927382976</v>
      </c>
    </row>
    <row r="1040" spans="1:19" x14ac:dyDescent="0.3">
      <c r="A1040">
        <v>1039</v>
      </c>
      <c r="B1040">
        <v>4</v>
      </c>
      <c r="C1040" t="s">
        <v>19</v>
      </c>
      <c r="D1040" t="s">
        <v>17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21</v>
      </c>
      <c r="N1040" s="2">
        <f t="shared" si="96"/>
        <v>184336.84802349439</v>
      </c>
      <c r="O1040">
        <f t="shared" si="97"/>
        <v>168750</v>
      </c>
      <c r="P1040" s="1">
        <f t="shared" si="98"/>
        <v>1.0923665068058928</v>
      </c>
      <c r="Q1040" t="str">
        <f t="shared" si="99"/>
        <v>Below</v>
      </c>
      <c r="R1040" t="str">
        <f t="shared" si="100"/>
        <v>No</v>
      </c>
      <c r="S1040">
        <f t="shared" si="101"/>
        <v>-1848168.705127731</v>
      </c>
    </row>
    <row r="1041" spans="1:19" x14ac:dyDescent="0.3">
      <c r="A1041">
        <v>1040</v>
      </c>
      <c r="B1041">
        <v>5</v>
      </c>
      <c r="C1041" t="s">
        <v>19</v>
      </c>
      <c r="D1041" t="s">
        <v>17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21</v>
      </c>
      <c r="N1041" s="2">
        <f t="shared" si="96"/>
        <v>60567.821493433861</v>
      </c>
      <c r="O1041">
        <f t="shared" si="97"/>
        <v>37500</v>
      </c>
      <c r="P1041" s="1">
        <f t="shared" si="98"/>
        <v>1.6151419064915695</v>
      </c>
      <c r="Q1041" t="str">
        <f t="shared" si="99"/>
        <v>Below</v>
      </c>
      <c r="R1041" t="str">
        <f t="shared" si="100"/>
        <v>No</v>
      </c>
      <c r="S1041">
        <f t="shared" si="101"/>
        <v>-607255.43168482557</v>
      </c>
    </row>
    <row r="1042" spans="1:19" x14ac:dyDescent="0.3">
      <c r="A1042">
        <v>1041</v>
      </c>
      <c r="B1042">
        <v>3</v>
      </c>
      <c r="C1042" t="s">
        <v>19</v>
      </c>
      <c r="D1042" t="s">
        <v>20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18</v>
      </c>
      <c r="N1042" s="2">
        <f t="shared" si="96"/>
        <v>413196.33139945159</v>
      </c>
      <c r="O1042">
        <f t="shared" si="97"/>
        <v>500000</v>
      </c>
      <c r="P1042" s="1">
        <f t="shared" si="98"/>
        <v>0.82639266279890322</v>
      </c>
      <c r="Q1042" t="str">
        <f t="shared" si="99"/>
        <v>Below</v>
      </c>
      <c r="R1042" t="str">
        <f t="shared" si="100"/>
        <v>Yes</v>
      </c>
      <c r="S1042">
        <f t="shared" si="101"/>
        <v>-20783559.767934188</v>
      </c>
    </row>
    <row r="1043" spans="1:19" x14ac:dyDescent="0.3">
      <c r="A1043">
        <v>1042</v>
      </c>
      <c r="B1043">
        <v>0</v>
      </c>
      <c r="C1043" t="s">
        <v>19</v>
      </c>
      <c r="D1043" t="s">
        <v>20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18</v>
      </c>
      <c r="N1043" s="2">
        <f t="shared" si="96"/>
        <v>178781.2556831254</v>
      </c>
      <c r="O1043">
        <f t="shared" si="97"/>
        <v>250000</v>
      </c>
      <c r="P1043" s="1">
        <f t="shared" si="98"/>
        <v>0.71512502273250167</v>
      </c>
      <c r="Q1043" t="str">
        <f t="shared" si="99"/>
        <v>Above</v>
      </c>
      <c r="R1043" t="str">
        <f t="shared" si="100"/>
        <v>Yes</v>
      </c>
      <c r="S1043">
        <f t="shared" si="101"/>
        <v>-6163000.5455800369</v>
      </c>
    </row>
    <row r="1044" spans="1:19" x14ac:dyDescent="0.3">
      <c r="A1044">
        <v>1043</v>
      </c>
      <c r="B1044">
        <v>1</v>
      </c>
      <c r="C1044" t="s">
        <v>19</v>
      </c>
      <c r="D1044" t="s">
        <v>20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18</v>
      </c>
      <c r="N1044" s="2">
        <f t="shared" si="96"/>
        <v>508393.50001125882</v>
      </c>
      <c r="O1044">
        <f t="shared" si="97"/>
        <v>206250</v>
      </c>
      <c r="P1044" s="1">
        <f t="shared" si="98"/>
        <v>2.4649381818727698</v>
      </c>
      <c r="Q1044" t="str">
        <f t="shared" si="99"/>
        <v>Below</v>
      </c>
      <c r="R1044" t="str">
        <f t="shared" si="100"/>
        <v>No</v>
      </c>
      <c r="S1044">
        <f t="shared" si="101"/>
        <v>-1401444.0002702121</v>
      </c>
    </row>
    <row r="1045" spans="1:19" x14ac:dyDescent="0.3">
      <c r="A1045">
        <v>1044</v>
      </c>
      <c r="B1045">
        <v>2</v>
      </c>
      <c r="C1045" t="s">
        <v>16</v>
      </c>
      <c r="D1045" t="s">
        <v>17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18</v>
      </c>
      <c r="N1045" s="2">
        <f t="shared" si="96"/>
        <v>350240.01124463929</v>
      </c>
      <c r="O1045">
        <f t="shared" si="97"/>
        <v>362500</v>
      </c>
      <c r="P1045" s="1">
        <f t="shared" si="98"/>
        <v>0.96617934136452222</v>
      </c>
      <c r="Q1045" t="str">
        <f t="shared" si="99"/>
        <v>Above</v>
      </c>
      <c r="R1045" t="str">
        <f t="shared" si="100"/>
        <v>Yes</v>
      </c>
      <c r="S1045">
        <f t="shared" si="101"/>
        <v>-3511520.5397426859</v>
      </c>
    </row>
    <row r="1046" spans="1:19" x14ac:dyDescent="0.3">
      <c r="A1046">
        <v>1045</v>
      </c>
      <c r="B1046">
        <v>3</v>
      </c>
      <c r="C1046" t="s">
        <v>16</v>
      </c>
      <c r="D1046" t="s">
        <v>20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18</v>
      </c>
      <c r="N1046" s="2">
        <f t="shared" si="96"/>
        <v>63044.118788947773</v>
      </c>
      <c r="O1046">
        <f t="shared" si="97"/>
        <v>150000</v>
      </c>
      <c r="P1046" s="1">
        <f t="shared" si="98"/>
        <v>0.42029412525965182</v>
      </c>
      <c r="Q1046" t="str">
        <f t="shared" si="99"/>
        <v>Above</v>
      </c>
      <c r="R1046" t="str">
        <f t="shared" si="100"/>
        <v>Yes</v>
      </c>
      <c r="S1046">
        <f t="shared" si="101"/>
        <v>-4278353.1056084801</v>
      </c>
    </row>
    <row r="1047" spans="1:19" x14ac:dyDescent="0.3">
      <c r="A1047">
        <v>1046</v>
      </c>
      <c r="B1047">
        <v>4</v>
      </c>
      <c r="C1047" t="s">
        <v>19</v>
      </c>
      <c r="D1047" t="s">
        <v>17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18</v>
      </c>
      <c r="N1047" s="2">
        <f t="shared" si="96"/>
        <v>580640.7173301616</v>
      </c>
      <c r="O1047">
        <f t="shared" si="97"/>
        <v>475000</v>
      </c>
      <c r="P1047" s="1">
        <f t="shared" si="98"/>
        <v>1.2224015101687613</v>
      </c>
      <c r="Q1047" t="str">
        <f t="shared" si="99"/>
        <v>Below</v>
      </c>
      <c r="R1047" t="str">
        <f t="shared" si="100"/>
        <v>No</v>
      </c>
      <c r="S1047">
        <f t="shared" si="101"/>
        <v>-12106131.64777163</v>
      </c>
    </row>
    <row r="1048" spans="1:19" x14ac:dyDescent="0.3">
      <c r="A1048">
        <v>1047</v>
      </c>
      <c r="B1048">
        <v>2</v>
      </c>
      <c r="C1048" t="s">
        <v>19</v>
      </c>
      <c r="D1048" t="s">
        <v>20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21</v>
      </c>
      <c r="N1048" s="2">
        <f t="shared" si="96"/>
        <v>90625.920759112429</v>
      </c>
      <c r="O1048">
        <f t="shared" si="97"/>
        <v>156250</v>
      </c>
      <c r="P1048" s="1">
        <f t="shared" si="98"/>
        <v>0.58000589285831949</v>
      </c>
      <c r="Q1048" t="str">
        <f t="shared" si="99"/>
        <v>Below</v>
      </c>
      <c r="R1048" t="str">
        <f t="shared" si="100"/>
        <v>Yes</v>
      </c>
      <c r="S1048">
        <f t="shared" si="101"/>
        <v>-6150132.5893121902</v>
      </c>
    </row>
    <row r="1049" spans="1:19" x14ac:dyDescent="0.3">
      <c r="A1049">
        <v>1048</v>
      </c>
      <c r="B1049">
        <v>2</v>
      </c>
      <c r="C1049" t="s">
        <v>16</v>
      </c>
      <c r="D1049" t="s">
        <v>17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18</v>
      </c>
      <c r="N1049" s="2">
        <f t="shared" si="96"/>
        <v>310739.25809674762</v>
      </c>
      <c r="O1049">
        <f t="shared" si="97"/>
        <v>206250</v>
      </c>
      <c r="P1049" s="1">
        <f t="shared" si="98"/>
        <v>1.5066145847115036</v>
      </c>
      <c r="Q1049" t="str">
        <f t="shared" si="99"/>
        <v>Below</v>
      </c>
      <c r="R1049" t="str">
        <f t="shared" si="100"/>
        <v>No</v>
      </c>
      <c r="S1049">
        <f t="shared" si="101"/>
        <v>-3115484.3886438888</v>
      </c>
    </row>
    <row r="1050" spans="1:19" x14ac:dyDescent="0.3">
      <c r="A1050">
        <v>1049</v>
      </c>
      <c r="B1050">
        <v>3</v>
      </c>
      <c r="C1050" t="s">
        <v>16</v>
      </c>
      <c r="D1050" t="s">
        <v>17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18</v>
      </c>
      <c r="N1050" s="2">
        <f t="shared" si="96"/>
        <v>1426326.2083649205</v>
      </c>
      <c r="O1050">
        <f t="shared" si="97"/>
        <v>612500</v>
      </c>
      <c r="P1050" s="1">
        <f t="shared" si="98"/>
        <v>2.328695850391707</v>
      </c>
      <c r="Q1050" t="str">
        <f t="shared" si="99"/>
        <v>Below</v>
      </c>
      <c r="R1050" t="str">
        <f t="shared" si="100"/>
        <v>No</v>
      </c>
      <c r="S1050">
        <f t="shared" si="101"/>
        <v>-3931829.0007580929</v>
      </c>
    </row>
    <row r="1051" spans="1:19" x14ac:dyDescent="0.3">
      <c r="A1051">
        <v>1050</v>
      </c>
      <c r="B1051">
        <v>0</v>
      </c>
      <c r="C1051" t="s">
        <v>16</v>
      </c>
      <c r="D1051" t="s">
        <v>20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18</v>
      </c>
      <c r="N1051" s="2">
        <f t="shared" si="96"/>
        <v>61760.797417806956</v>
      </c>
      <c r="O1051">
        <f t="shared" si="97"/>
        <v>62500</v>
      </c>
      <c r="P1051" s="1">
        <f t="shared" si="98"/>
        <v>0.98817275868491128</v>
      </c>
      <c r="Q1051" t="str">
        <f t="shared" si="99"/>
        <v>Below</v>
      </c>
      <c r="R1051" t="str">
        <f t="shared" si="100"/>
        <v>Yes</v>
      </c>
      <c r="S1051">
        <f t="shared" si="101"/>
        <v>-2129036.5521094683</v>
      </c>
    </row>
    <row r="1052" spans="1:19" x14ac:dyDescent="0.3">
      <c r="A1052">
        <v>1051</v>
      </c>
      <c r="B1052">
        <v>0</v>
      </c>
      <c r="C1052" t="s">
        <v>19</v>
      </c>
      <c r="D1052" t="s">
        <v>20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21</v>
      </c>
      <c r="N1052" s="2">
        <f t="shared" si="96"/>
        <v>108365.79835295303</v>
      </c>
      <c r="O1052">
        <f t="shared" si="97"/>
        <v>156250</v>
      </c>
      <c r="P1052" s="1">
        <f t="shared" si="98"/>
        <v>0.69354110945889935</v>
      </c>
      <c r="Q1052" t="str">
        <f t="shared" si="99"/>
        <v>Below</v>
      </c>
      <c r="R1052" t="str">
        <f t="shared" si="100"/>
        <v>Yes</v>
      </c>
      <c r="S1052">
        <f t="shared" si="101"/>
        <v>-9405454.1232961081</v>
      </c>
    </row>
    <row r="1053" spans="1:19" x14ac:dyDescent="0.3">
      <c r="A1053">
        <v>1052</v>
      </c>
      <c r="B1053">
        <v>0</v>
      </c>
      <c r="C1053" t="s">
        <v>16</v>
      </c>
      <c r="D1053" t="s">
        <v>17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18</v>
      </c>
      <c r="N1053" s="2">
        <f t="shared" si="96"/>
        <v>179070.08093710881</v>
      </c>
      <c r="O1053">
        <f t="shared" si="97"/>
        <v>118750</v>
      </c>
      <c r="P1053" s="1">
        <f t="shared" si="98"/>
        <v>1.5079585763124952</v>
      </c>
      <c r="Q1053" t="str">
        <f t="shared" si="99"/>
        <v>Above</v>
      </c>
      <c r="R1053" t="str">
        <f t="shared" si="100"/>
        <v>No</v>
      </c>
      <c r="S1053">
        <f t="shared" si="101"/>
        <v>-1795363.8849812225</v>
      </c>
    </row>
    <row r="1054" spans="1:19" x14ac:dyDescent="0.3">
      <c r="A1054">
        <v>1053</v>
      </c>
      <c r="B1054">
        <v>3</v>
      </c>
      <c r="C1054" t="s">
        <v>16</v>
      </c>
      <c r="D1054" t="s">
        <v>17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21</v>
      </c>
      <c r="N1054" s="2">
        <f t="shared" si="96"/>
        <v>111640.62702209502</v>
      </c>
      <c r="O1054">
        <f t="shared" si="97"/>
        <v>193750</v>
      </c>
      <c r="P1054" s="1">
        <f t="shared" si="98"/>
        <v>0.57620968785597437</v>
      </c>
      <c r="Q1054" t="str">
        <f t="shared" si="99"/>
        <v>Below</v>
      </c>
      <c r="R1054" t="str">
        <f t="shared" si="100"/>
        <v>Yes</v>
      </c>
      <c r="S1054">
        <f t="shared" si="101"/>
        <v>-7576250.2911816817</v>
      </c>
    </row>
    <row r="1055" spans="1:19" x14ac:dyDescent="0.3">
      <c r="A1055">
        <v>1054</v>
      </c>
      <c r="B1055">
        <v>5</v>
      </c>
      <c r="C1055" t="s">
        <v>16</v>
      </c>
      <c r="D1055" t="s">
        <v>20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18</v>
      </c>
      <c r="N1055" s="2">
        <f t="shared" si="96"/>
        <v>560174.31945684995</v>
      </c>
      <c r="O1055">
        <f t="shared" si="97"/>
        <v>375000</v>
      </c>
      <c r="P1055" s="1">
        <f t="shared" si="98"/>
        <v>1.4937981852182665</v>
      </c>
      <c r="Q1055" t="str">
        <f t="shared" si="99"/>
        <v>Below</v>
      </c>
      <c r="R1055" t="str">
        <f t="shared" si="100"/>
        <v>No</v>
      </c>
      <c r="S1055">
        <f t="shared" si="101"/>
        <v>-1544183.6669644006</v>
      </c>
    </row>
    <row r="1056" spans="1:19" x14ac:dyDescent="0.3">
      <c r="A1056">
        <v>1055</v>
      </c>
      <c r="B1056">
        <v>5</v>
      </c>
      <c r="C1056" t="s">
        <v>19</v>
      </c>
      <c r="D1056" t="s">
        <v>17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21</v>
      </c>
      <c r="N1056" s="2">
        <f t="shared" si="96"/>
        <v>309897.24854958872</v>
      </c>
      <c r="O1056">
        <f t="shared" si="97"/>
        <v>406250</v>
      </c>
      <c r="P1056" s="1">
        <f t="shared" si="98"/>
        <v>0.76282399642975685</v>
      </c>
      <c r="Q1056" t="str">
        <f t="shared" si="99"/>
        <v>Below</v>
      </c>
      <c r="R1056" t="str">
        <f t="shared" si="100"/>
        <v>Yes</v>
      </c>
      <c r="S1056">
        <f t="shared" si="101"/>
        <v>-15587669.825950645</v>
      </c>
    </row>
    <row r="1057" spans="1:19" x14ac:dyDescent="0.3">
      <c r="A1057">
        <v>1056</v>
      </c>
      <c r="B1057">
        <v>2</v>
      </c>
      <c r="C1057" t="s">
        <v>19</v>
      </c>
      <c r="D1057" t="s">
        <v>20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21</v>
      </c>
      <c r="N1057" s="2">
        <f t="shared" si="96"/>
        <v>743760.86112758238</v>
      </c>
      <c r="O1057">
        <f t="shared" si="97"/>
        <v>368750</v>
      </c>
      <c r="P1057" s="1">
        <f t="shared" si="98"/>
        <v>2.0169786064476809</v>
      </c>
      <c r="Q1057" t="str">
        <f t="shared" si="99"/>
        <v>Below</v>
      </c>
      <c r="R1057" t="str">
        <f t="shared" si="100"/>
        <v>No</v>
      </c>
      <c r="S1057">
        <f t="shared" si="101"/>
        <v>-2050260.6670619771</v>
      </c>
    </row>
    <row r="1058" spans="1:19" x14ac:dyDescent="0.3">
      <c r="A1058">
        <v>1057</v>
      </c>
      <c r="B1058">
        <v>5</v>
      </c>
      <c r="C1058" t="s">
        <v>19</v>
      </c>
      <c r="D1058" t="s">
        <v>20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21</v>
      </c>
      <c r="N1058" s="2">
        <f t="shared" si="96"/>
        <v>185448.56991119028</v>
      </c>
      <c r="O1058">
        <f t="shared" si="97"/>
        <v>406250</v>
      </c>
      <c r="P1058" s="1">
        <f t="shared" si="98"/>
        <v>0.45648878747369914</v>
      </c>
      <c r="Q1058" t="str">
        <f t="shared" si="99"/>
        <v>Below</v>
      </c>
      <c r="R1058" t="str">
        <f t="shared" si="100"/>
        <v>Yes</v>
      </c>
      <c r="S1058">
        <f t="shared" si="101"/>
        <v>-19806125.422948532</v>
      </c>
    </row>
    <row r="1059" spans="1:19" x14ac:dyDescent="0.3">
      <c r="A1059">
        <v>1058</v>
      </c>
      <c r="B1059">
        <v>0</v>
      </c>
      <c r="C1059" t="s">
        <v>16</v>
      </c>
      <c r="D1059" t="s">
        <v>20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21</v>
      </c>
      <c r="N1059" s="2">
        <f t="shared" si="96"/>
        <v>123321.64695979632</v>
      </c>
      <c r="O1059">
        <f t="shared" si="97"/>
        <v>237500</v>
      </c>
      <c r="P1059" s="1">
        <f t="shared" si="98"/>
        <v>0.51924903983072135</v>
      </c>
      <c r="Q1059" t="str">
        <f t="shared" si="99"/>
        <v>Below</v>
      </c>
      <c r="R1059" t="str">
        <f t="shared" si="100"/>
        <v>Yes</v>
      </c>
      <c r="S1059">
        <f t="shared" si="101"/>
        <v>-18397195.270351119</v>
      </c>
    </row>
    <row r="1060" spans="1:19" x14ac:dyDescent="0.3">
      <c r="A1060">
        <v>1059</v>
      </c>
      <c r="B1060">
        <v>3</v>
      </c>
      <c r="C1060" t="s">
        <v>19</v>
      </c>
      <c r="D1060" t="s">
        <v>20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21</v>
      </c>
      <c r="N1060" s="2">
        <f t="shared" si="96"/>
        <v>163556.88117894958</v>
      </c>
      <c r="O1060">
        <f t="shared" si="97"/>
        <v>187500</v>
      </c>
      <c r="P1060" s="1">
        <f t="shared" si="98"/>
        <v>0.87230336628773109</v>
      </c>
      <c r="Q1060" t="str">
        <f t="shared" si="99"/>
        <v>Below</v>
      </c>
      <c r="R1060" t="str">
        <f t="shared" si="100"/>
        <v>Yes</v>
      </c>
      <c r="S1060">
        <f t="shared" si="101"/>
        <v>-8226825.7414739504</v>
      </c>
    </row>
    <row r="1061" spans="1:19" x14ac:dyDescent="0.3">
      <c r="A1061">
        <v>1060</v>
      </c>
      <c r="B1061">
        <v>0</v>
      </c>
      <c r="C1061" t="s">
        <v>16</v>
      </c>
      <c r="D1061" t="s">
        <v>17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21</v>
      </c>
      <c r="N1061" s="2">
        <f t="shared" si="96"/>
        <v>191299.6146433572</v>
      </c>
      <c r="O1061">
        <f t="shared" si="97"/>
        <v>268750</v>
      </c>
      <c r="P1061" s="1">
        <f t="shared" si="98"/>
        <v>0.71181251960318959</v>
      </c>
      <c r="Q1061" t="str">
        <f t="shared" si="99"/>
        <v>Below</v>
      </c>
      <c r="R1061" t="str">
        <f t="shared" si="100"/>
        <v>Yes</v>
      </c>
      <c r="S1061">
        <f t="shared" si="101"/>
        <v>-24420716.762965158</v>
      </c>
    </row>
    <row r="1062" spans="1:19" x14ac:dyDescent="0.3">
      <c r="A1062">
        <v>1061</v>
      </c>
      <c r="B1062">
        <v>4</v>
      </c>
      <c r="C1062" t="s">
        <v>19</v>
      </c>
      <c r="D1062" t="s">
        <v>20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18</v>
      </c>
      <c r="N1062" s="2">
        <f t="shared" si="96"/>
        <v>390709.81945309706</v>
      </c>
      <c r="O1062">
        <f t="shared" si="97"/>
        <v>218750</v>
      </c>
      <c r="P1062" s="1">
        <f t="shared" si="98"/>
        <v>1.7861020317855867</v>
      </c>
      <c r="Q1062" t="str">
        <f t="shared" si="99"/>
        <v>Above</v>
      </c>
      <c r="R1062" t="str">
        <f t="shared" si="100"/>
        <v>No</v>
      </c>
      <c r="S1062">
        <f t="shared" si="101"/>
        <v>-1077035.6668743296</v>
      </c>
    </row>
    <row r="1063" spans="1:19" x14ac:dyDescent="0.3">
      <c r="A1063">
        <v>1062</v>
      </c>
      <c r="B1063">
        <v>3</v>
      </c>
      <c r="C1063" t="s">
        <v>19</v>
      </c>
      <c r="D1063" t="s">
        <v>17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21</v>
      </c>
      <c r="N1063" s="2">
        <f t="shared" si="96"/>
        <v>23536.736111632352</v>
      </c>
      <c r="O1063">
        <f t="shared" si="97"/>
        <v>18750</v>
      </c>
      <c r="P1063" s="1">
        <f t="shared" si="98"/>
        <v>1.2552925926203922</v>
      </c>
      <c r="Q1063" t="str">
        <f t="shared" si="99"/>
        <v>Below</v>
      </c>
      <c r="R1063" t="str">
        <f t="shared" si="100"/>
        <v>No</v>
      </c>
      <c r="S1063">
        <f t="shared" si="101"/>
        <v>-64881.666679176444</v>
      </c>
    </row>
    <row r="1064" spans="1:19" x14ac:dyDescent="0.3">
      <c r="A1064">
        <v>1063</v>
      </c>
      <c r="B1064">
        <v>3</v>
      </c>
      <c r="C1064" t="s">
        <v>19</v>
      </c>
      <c r="D1064" t="s">
        <v>20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21</v>
      </c>
      <c r="N1064" s="2">
        <f t="shared" si="96"/>
        <v>16432.151764282684</v>
      </c>
      <c r="O1064">
        <f t="shared" si="97"/>
        <v>37500</v>
      </c>
      <c r="P1064" s="1">
        <f t="shared" si="98"/>
        <v>0.43819071371420493</v>
      </c>
      <c r="Q1064" t="str">
        <f t="shared" si="99"/>
        <v>Below</v>
      </c>
      <c r="R1064" t="str">
        <f t="shared" si="100"/>
        <v>Yes</v>
      </c>
      <c r="S1064">
        <f t="shared" si="101"/>
        <v>-1754973.1387422755</v>
      </c>
    </row>
    <row r="1065" spans="1:19" x14ac:dyDescent="0.3">
      <c r="A1065">
        <v>1064</v>
      </c>
      <c r="B1065">
        <v>0</v>
      </c>
      <c r="C1065" t="s">
        <v>16</v>
      </c>
      <c r="D1065" t="s">
        <v>20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18</v>
      </c>
      <c r="N1065" s="2">
        <f t="shared" si="96"/>
        <v>44767.520234277203</v>
      </c>
      <c r="O1065">
        <f t="shared" si="97"/>
        <v>50000</v>
      </c>
      <c r="P1065" s="1">
        <f t="shared" si="98"/>
        <v>0.89535040468554405</v>
      </c>
      <c r="Q1065" t="str">
        <f t="shared" si="99"/>
        <v>Above</v>
      </c>
      <c r="R1065" t="str">
        <f t="shared" si="100"/>
        <v>Yes</v>
      </c>
      <c r="S1065">
        <f t="shared" si="101"/>
        <v>-448840.97124530561</v>
      </c>
    </row>
    <row r="1066" spans="1:19" x14ac:dyDescent="0.3">
      <c r="A1066">
        <v>1065</v>
      </c>
      <c r="B1066">
        <v>0</v>
      </c>
      <c r="C1066" t="s">
        <v>19</v>
      </c>
      <c r="D1066" t="s">
        <v>20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18</v>
      </c>
      <c r="N1066" s="2">
        <f t="shared" si="96"/>
        <v>235203.0396069776</v>
      </c>
      <c r="O1066">
        <f t="shared" si="97"/>
        <v>350000</v>
      </c>
      <c r="P1066" s="1">
        <f t="shared" si="98"/>
        <v>0.67200868459136454</v>
      </c>
      <c r="Q1066" t="str">
        <f t="shared" si="99"/>
        <v>Above</v>
      </c>
      <c r="R1066" t="str">
        <f t="shared" si="100"/>
        <v>Yes</v>
      </c>
      <c r="S1066">
        <f t="shared" si="101"/>
        <v>-20414110.653972238</v>
      </c>
    </row>
    <row r="1067" spans="1:19" x14ac:dyDescent="0.3">
      <c r="A1067">
        <v>1066</v>
      </c>
      <c r="B1067">
        <v>2</v>
      </c>
      <c r="C1067" t="s">
        <v>19</v>
      </c>
      <c r="D1067" t="s">
        <v>20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21</v>
      </c>
      <c r="N1067" s="2">
        <f t="shared" si="96"/>
        <v>94801.807554939951</v>
      </c>
      <c r="O1067">
        <f t="shared" si="97"/>
        <v>112500</v>
      </c>
      <c r="P1067" s="1">
        <f t="shared" si="98"/>
        <v>0.84268273382168846</v>
      </c>
      <c r="Q1067" t="str">
        <f t="shared" si="99"/>
        <v>Below</v>
      </c>
      <c r="R1067" t="str">
        <f t="shared" si="100"/>
        <v>Yes</v>
      </c>
      <c r="S1067">
        <f t="shared" si="101"/>
        <v>-950486.76263711834</v>
      </c>
    </row>
    <row r="1068" spans="1:19" x14ac:dyDescent="0.3">
      <c r="A1068">
        <v>1067</v>
      </c>
      <c r="B1068">
        <v>0</v>
      </c>
      <c r="C1068" t="s">
        <v>16</v>
      </c>
      <c r="D1068" t="s">
        <v>17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18</v>
      </c>
      <c r="N1068" s="2">
        <f t="shared" si="96"/>
        <v>229025.91578247887</v>
      </c>
      <c r="O1068">
        <f t="shared" si="97"/>
        <v>425000</v>
      </c>
      <c r="P1068" s="1">
        <f t="shared" si="98"/>
        <v>0.53888450772347973</v>
      </c>
      <c r="Q1068" t="str">
        <f t="shared" si="99"/>
        <v>Above</v>
      </c>
      <c r="R1068" t="str">
        <f t="shared" si="100"/>
        <v>Yes</v>
      </c>
      <c r="S1068">
        <f t="shared" si="101"/>
        <v>-34166219.787794933</v>
      </c>
    </row>
    <row r="1069" spans="1:19" x14ac:dyDescent="0.3">
      <c r="A1069">
        <v>1068</v>
      </c>
      <c r="B1069">
        <v>2</v>
      </c>
      <c r="C1069" t="s">
        <v>16</v>
      </c>
      <c r="D1069" t="s">
        <v>20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18</v>
      </c>
      <c r="N1069" s="2">
        <f t="shared" si="96"/>
        <v>790834.33335084689</v>
      </c>
      <c r="O1069">
        <f t="shared" si="97"/>
        <v>262500</v>
      </c>
      <c r="P1069" s="1">
        <f t="shared" si="98"/>
        <v>3.0127022222889406</v>
      </c>
      <c r="Q1069" t="str">
        <f t="shared" si="99"/>
        <v>Below</v>
      </c>
      <c r="R1069" t="str">
        <f t="shared" si="100"/>
        <v>No</v>
      </c>
      <c r="S1069">
        <f t="shared" si="101"/>
        <v>-2180024.0004203282</v>
      </c>
    </row>
    <row r="1070" spans="1:19" x14ac:dyDescent="0.3">
      <c r="A1070">
        <v>1069</v>
      </c>
      <c r="B1070">
        <v>1</v>
      </c>
      <c r="C1070" t="s">
        <v>19</v>
      </c>
      <c r="D1070" t="s">
        <v>20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18</v>
      </c>
      <c r="N1070" s="2">
        <f t="shared" si="96"/>
        <v>7820.0770010796168</v>
      </c>
      <c r="O1070">
        <f t="shared" si="97"/>
        <v>12500</v>
      </c>
      <c r="P1070" s="1">
        <f t="shared" si="98"/>
        <v>0.62560616008636938</v>
      </c>
      <c r="Q1070" t="str">
        <f t="shared" si="99"/>
        <v>Above</v>
      </c>
      <c r="R1070" t="str">
        <f t="shared" si="100"/>
        <v>Yes</v>
      </c>
      <c r="S1070">
        <f t="shared" si="101"/>
        <v>-163045.54407773237</v>
      </c>
    </row>
    <row r="1071" spans="1:19" x14ac:dyDescent="0.3">
      <c r="A1071">
        <v>1070</v>
      </c>
      <c r="B1071">
        <v>2</v>
      </c>
      <c r="C1071" t="s">
        <v>16</v>
      </c>
      <c r="D1071" t="s">
        <v>20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18</v>
      </c>
      <c r="N1071" s="2">
        <f t="shared" si="96"/>
        <v>621696.12158582953</v>
      </c>
      <c r="O1071">
        <f t="shared" si="97"/>
        <v>531250</v>
      </c>
      <c r="P1071" s="1">
        <f t="shared" si="98"/>
        <v>1.1702515229850909</v>
      </c>
      <c r="Q1071" t="str">
        <f t="shared" si="99"/>
        <v>Above</v>
      </c>
      <c r="R1071" t="str">
        <f t="shared" si="100"/>
        <v>No</v>
      </c>
      <c r="S1071">
        <f t="shared" si="101"/>
        <v>-12962120.75417972</v>
      </c>
    </row>
    <row r="1072" spans="1:19" x14ac:dyDescent="0.3">
      <c r="A1072">
        <v>1071</v>
      </c>
      <c r="B1072">
        <v>2</v>
      </c>
      <c r="C1072" t="s">
        <v>19</v>
      </c>
      <c r="D1072" t="s">
        <v>20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21</v>
      </c>
      <c r="N1072" s="2">
        <f t="shared" si="96"/>
        <v>118546.23772803934</v>
      </c>
      <c r="O1072">
        <f t="shared" si="97"/>
        <v>175000</v>
      </c>
      <c r="P1072" s="1">
        <f t="shared" si="98"/>
        <v>0.67740707273165335</v>
      </c>
      <c r="Q1072" t="str">
        <f t="shared" si="99"/>
        <v>Below</v>
      </c>
      <c r="R1072" t="str">
        <f t="shared" si="100"/>
        <v>Yes</v>
      </c>
      <c r="S1072">
        <f t="shared" si="101"/>
        <v>-12660877.643783554</v>
      </c>
    </row>
    <row r="1073" spans="1:19" x14ac:dyDescent="0.3">
      <c r="A1073">
        <v>1072</v>
      </c>
      <c r="B1073">
        <v>0</v>
      </c>
      <c r="C1073" t="s">
        <v>16</v>
      </c>
      <c r="D1073" t="s">
        <v>20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21</v>
      </c>
      <c r="N1073" s="2">
        <f t="shared" si="96"/>
        <v>168131.65552321178</v>
      </c>
      <c r="O1073">
        <f t="shared" si="97"/>
        <v>225000</v>
      </c>
      <c r="P1073" s="1">
        <f t="shared" si="98"/>
        <v>0.74725180232538568</v>
      </c>
      <c r="Q1073" t="str">
        <f t="shared" si="99"/>
        <v>Below</v>
      </c>
      <c r="R1073" t="str">
        <f t="shared" si="100"/>
        <v>Yes</v>
      </c>
      <c r="S1073">
        <f t="shared" si="101"/>
        <v>-3505479.1976712476</v>
      </c>
    </row>
    <row r="1074" spans="1:19" x14ac:dyDescent="0.3">
      <c r="A1074">
        <v>1073</v>
      </c>
      <c r="B1074">
        <v>1</v>
      </c>
      <c r="C1074" t="s">
        <v>19</v>
      </c>
      <c r="D1074" t="s">
        <v>17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21</v>
      </c>
      <c r="N1074" s="2">
        <f t="shared" si="96"/>
        <v>214711.79604607393</v>
      </c>
      <c r="O1074">
        <f t="shared" si="97"/>
        <v>387500</v>
      </c>
      <c r="P1074" s="1">
        <f t="shared" si="98"/>
        <v>0.55409495753825533</v>
      </c>
      <c r="Q1074" t="str">
        <f t="shared" si="99"/>
        <v>Below</v>
      </c>
      <c r="R1074" t="str">
        <f t="shared" si="100"/>
        <v>Yes</v>
      </c>
      <c r="S1074">
        <f t="shared" si="101"/>
        <v>-32030831.051057741</v>
      </c>
    </row>
    <row r="1075" spans="1:19" x14ac:dyDescent="0.3">
      <c r="A1075">
        <v>1074</v>
      </c>
      <c r="B1075">
        <v>1</v>
      </c>
      <c r="C1075" t="s">
        <v>16</v>
      </c>
      <c r="D1075" t="s">
        <v>17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18</v>
      </c>
      <c r="N1075" s="2">
        <f t="shared" si="96"/>
        <v>470734.72223264701</v>
      </c>
      <c r="O1075">
        <f t="shared" si="97"/>
        <v>168750</v>
      </c>
      <c r="P1075" s="1">
        <f t="shared" si="98"/>
        <v>2.7895390947119822</v>
      </c>
      <c r="Q1075" t="str">
        <f t="shared" si="99"/>
        <v>Below</v>
      </c>
      <c r="R1075" t="str">
        <f t="shared" si="100"/>
        <v>No</v>
      </c>
      <c r="S1075">
        <f t="shared" si="101"/>
        <v>-1297633.3335835282</v>
      </c>
    </row>
    <row r="1076" spans="1:19" x14ac:dyDescent="0.3">
      <c r="A1076">
        <v>1075</v>
      </c>
      <c r="B1076">
        <v>1</v>
      </c>
      <c r="C1076" t="s">
        <v>16</v>
      </c>
      <c r="D1076" t="s">
        <v>17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18</v>
      </c>
      <c r="N1076" s="2">
        <f t="shared" si="96"/>
        <v>603044.83139114582</v>
      </c>
      <c r="O1076">
        <f t="shared" si="97"/>
        <v>425000</v>
      </c>
      <c r="P1076" s="1">
        <f t="shared" si="98"/>
        <v>1.4189290150379901</v>
      </c>
      <c r="Q1076" t="str">
        <f t="shared" si="99"/>
        <v>Below</v>
      </c>
      <c r="R1076" t="str">
        <f t="shared" si="100"/>
        <v>No</v>
      </c>
      <c r="S1076">
        <f t="shared" si="101"/>
        <v>-6046151.9067749977</v>
      </c>
    </row>
    <row r="1077" spans="1:19" x14ac:dyDescent="0.3">
      <c r="A1077">
        <v>1076</v>
      </c>
      <c r="B1077">
        <v>2</v>
      </c>
      <c r="C1077" t="s">
        <v>19</v>
      </c>
      <c r="D1077" t="s">
        <v>17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18</v>
      </c>
      <c r="N1077" s="2">
        <f t="shared" si="96"/>
        <v>277327.84371374268</v>
      </c>
      <c r="O1077">
        <f t="shared" si="97"/>
        <v>393750</v>
      </c>
      <c r="P1077" s="1">
        <f t="shared" si="98"/>
        <v>0.70432468244760049</v>
      </c>
      <c r="Q1077" t="str">
        <f t="shared" si="99"/>
        <v>Above</v>
      </c>
      <c r="R1077" t="str">
        <f t="shared" si="100"/>
        <v>Yes</v>
      </c>
      <c r="S1077">
        <f t="shared" si="101"/>
        <v>-35402814.242168419</v>
      </c>
    </row>
    <row r="1078" spans="1:19" x14ac:dyDescent="0.3">
      <c r="A1078">
        <v>1077</v>
      </c>
      <c r="B1078">
        <v>4</v>
      </c>
      <c r="C1078" t="s">
        <v>19</v>
      </c>
      <c r="D1078" t="s">
        <v>17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18</v>
      </c>
      <c r="N1078" s="2">
        <f t="shared" si="96"/>
        <v>373408.67680155172</v>
      </c>
      <c r="O1078">
        <f t="shared" si="97"/>
        <v>550000</v>
      </c>
      <c r="P1078" s="1">
        <f t="shared" si="98"/>
        <v>0.67892486691191223</v>
      </c>
      <c r="Q1078" t="str">
        <f t="shared" si="99"/>
        <v>Below</v>
      </c>
      <c r="R1078" t="str">
        <f t="shared" si="100"/>
        <v>Yes</v>
      </c>
      <c r="S1078">
        <f t="shared" si="101"/>
        <v>-7785424.7297117189</v>
      </c>
    </row>
    <row r="1079" spans="1:19" x14ac:dyDescent="0.3">
      <c r="A1079">
        <v>1078</v>
      </c>
      <c r="B1079">
        <v>1</v>
      </c>
      <c r="C1079" t="s">
        <v>16</v>
      </c>
      <c r="D1079" t="s">
        <v>17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21</v>
      </c>
      <c r="N1079" s="2">
        <f t="shared" si="96"/>
        <v>611955.13890244113</v>
      </c>
      <c r="O1079">
        <f t="shared" si="97"/>
        <v>368750</v>
      </c>
      <c r="P1079" s="1">
        <f t="shared" si="98"/>
        <v>1.6595393597354335</v>
      </c>
      <c r="Q1079" t="str">
        <f t="shared" si="99"/>
        <v>Below</v>
      </c>
      <c r="R1079" t="str">
        <f t="shared" si="100"/>
        <v>No</v>
      </c>
      <c r="S1079">
        <f t="shared" si="101"/>
        <v>-1686923.3336585891</v>
      </c>
    </row>
    <row r="1080" spans="1:19" x14ac:dyDescent="0.3">
      <c r="A1080">
        <v>1079</v>
      </c>
      <c r="B1080">
        <v>5</v>
      </c>
      <c r="C1080" t="s">
        <v>19</v>
      </c>
      <c r="D1080" t="s">
        <v>20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21</v>
      </c>
      <c r="N1080" s="2">
        <f t="shared" si="96"/>
        <v>429009.19496942236</v>
      </c>
      <c r="O1080">
        <f t="shared" si="97"/>
        <v>612500</v>
      </c>
      <c r="P1080" s="1">
        <f t="shared" si="98"/>
        <v>0.70042317546028143</v>
      </c>
      <c r="Q1080" t="str">
        <f t="shared" si="99"/>
        <v>Below</v>
      </c>
      <c r="R1080" t="str">
        <f t="shared" si="100"/>
        <v>Yes</v>
      </c>
      <c r="S1080">
        <f t="shared" si="101"/>
        <v>-54765986.113395229</v>
      </c>
    </row>
    <row r="1081" spans="1:19" x14ac:dyDescent="0.3">
      <c r="A1081">
        <v>1080</v>
      </c>
      <c r="B1081">
        <v>2</v>
      </c>
      <c r="C1081" t="s">
        <v>16</v>
      </c>
      <c r="D1081" t="s">
        <v>17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18</v>
      </c>
      <c r="N1081" s="2">
        <f t="shared" si="96"/>
        <v>162266.59777240205</v>
      </c>
      <c r="O1081">
        <f t="shared" si="97"/>
        <v>206250</v>
      </c>
      <c r="P1081" s="1">
        <f t="shared" si="98"/>
        <v>0.78674714071467655</v>
      </c>
      <c r="Q1081" t="str">
        <f t="shared" si="99"/>
        <v>Below</v>
      </c>
      <c r="R1081" t="str">
        <f t="shared" si="100"/>
        <v>Yes</v>
      </c>
      <c r="S1081">
        <f t="shared" si="101"/>
        <v>-3383195.0396129461</v>
      </c>
    </row>
    <row r="1082" spans="1:19" x14ac:dyDescent="0.3">
      <c r="A1082">
        <v>1081</v>
      </c>
      <c r="B1082">
        <v>4</v>
      </c>
      <c r="C1082" t="s">
        <v>16</v>
      </c>
      <c r="D1082" t="s">
        <v>20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21</v>
      </c>
      <c r="N1082" s="2">
        <f t="shared" si="96"/>
        <v>6157.1476336905125</v>
      </c>
      <c r="O1082">
        <f t="shared" si="97"/>
        <v>18750</v>
      </c>
      <c r="P1082" s="1">
        <f t="shared" si="98"/>
        <v>0.32838120713016067</v>
      </c>
      <c r="Q1082" t="str">
        <f t="shared" si="99"/>
        <v>Below</v>
      </c>
      <c r="R1082" t="str">
        <f t="shared" si="100"/>
        <v>Yes</v>
      </c>
      <c r="S1082">
        <f t="shared" si="101"/>
        <v>-534400.80246000609</v>
      </c>
    </row>
    <row r="1083" spans="1:19" x14ac:dyDescent="0.3">
      <c r="A1083">
        <v>1082</v>
      </c>
      <c r="B1083">
        <v>1</v>
      </c>
      <c r="C1083" t="s">
        <v>19</v>
      </c>
      <c r="D1083" t="s">
        <v>20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18</v>
      </c>
      <c r="N1083" s="2">
        <f t="shared" si="96"/>
        <v>136152.11461834222</v>
      </c>
      <c r="O1083">
        <f t="shared" si="97"/>
        <v>300000</v>
      </c>
      <c r="P1083" s="1">
        <f t="shared" si="98"/>
        <v>0.45384038206114075</v>
      </c>
      <c r="Q1083" t="str">
        <f t="shared" si="99"/>
        <v>Below</v>
      </c>
      <c r="R1083" t="str">
        <f t="shared" si="100"/>
        <v>Yes</v>
      </c>
      <c r="S1083">
        <f t="shared" si="101"/>
        <v>-14541206.006721703</v>
      </c>
    </row>
    <row r="1084" spans="1:19" x14ac:dyDescent="0.3">
      <c r="A1084">
        <v>1083</v>
      </c>
      <c r="B1084">
        <v>1</v>
      </c>
      <c r="C1084" t="s">
        <v>16</v>
      </c>
      <c r="D1084" t="s">
        <v>17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18</v>
      </c>
      <c r="N1084" s="2">
        <f t="shared" si="96"/>
        <v>332164.21066371421</v>
      </c>
      <c r="O1084">
        <f t="shared" si="97"/>
        <v>468750</v>
      </c>
      <c r="P1084" s="1">
        <f t="shared" si="98"/>
        <v>0.708616982749257</v>
      </c>
      <c r="Q1084" t="str">
        <f t="shared" si="99"/>
        <v>Above</v>
      </c>
      <c r="R1084" t="str">
        <f t="shared" si="100"/>
        <v>Yes</v>
      </c>
      <c r="S1084">
        <f t="shared" si="101"/>
        <v>-35475528.447433129</v>
      </c>
    </row>
    <row r="1085" spans="1:19" x14ac:dyDescent="0.3">
      <c r="A1085">
        <v>1084</v>
      </c>
      <c r="B1085">
        <v>2</v>
      </c>
      <c r="C1085" t="s">
        <v>19</v>
      </c>
      <c r="D1085" t="s">
        <v>17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21</v>
      </c>
      <c r="N1085" s="2">
        <f t="shared" si="96"/>
        <v>571444.22887283249</v>
      </c>
      <c r="O1085">
        <f t="shared" si="97"/>
        <v>537500</v>
      </c>
      <c r="P1085" s="1">
        <f t="shared" si="98"/>
        <v>1.0631520537168977</v>
      </c>
      <c r="Q1085" t="str">
        <f t="shared" si="99"/>
        <v>Below</v>
      </c>
      <c r="R1085" t="str">
        <f t="shared" si="100"/>
        <v>No</v>
      </c>
      <c r="S1085">
        <f t="shared" si="101"/>
        <v>-5729322.9858959615</v>
      </c>
    </row>
    <row r="1086" spans="1:19" x14ac:dyDescent="0.3">
      <c r="A1086">
        <v>1085</v>
      </c>
      <c r="B1086">
        <v>4</v>
      </c>
      <c r="C1086" t="s">
        <v>19</v>
      </c>
      <c r="D1086" t="s">
        <v>17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18</v>
      </c>
      <c r="N1086" s="2">
        <f t="shared" si="96"/>
        <v>412509.06180694985</v>
      </c>
      <c r="O1086">
        <f t="shared" si="97"/>
        <v>556250</v>
      </c>
      <c r="P1086" s="1">
        <f t="shared" si="98"/>
        <v>0.74158932459676374</v>
      </c>
      <c r="Q1086" t="str">
        <f t="shared" si="99"/>
        <v>Below</v>
      </c>
      <c r="R1086" t="str">
        <f t="shared" si="100"/>
        <v>Yes</v>
      </c>
      <c r="S1086">
        <f t="shared" si="101"/>
        <v>-8600652.4501003884</v>
      </c>
    </row>
    <row r="1087" spans="1:19" x14ac:dyDescent="0.3">
      <c r="A1087">
        <v>1086</v>
      </c>
      <c r="B1087">
        <v>5</v>
      </c>
      <c r="C1087" t="s">
        <v>19</v>
      </c>
      <c r="D1087" t="s">
        <v>20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18</v>
      </c>
      <c r="N1087" s="2">
        <f t="shared" si="96"/>
        <v>779481.52878506191</v>
      </c>
      <c r="O1087">
        <f t="shared" si="97"/>
        <v>600000</v>
      </c>
      <c r="P1087" s="1">
        <f t="shared" si="98"/>
        <v>1.2991358813084366</v>
      </c>
      <c r="Q1087" t="str">
        <f t="shared" si="99"/>
        <v>Below</v>
      </c>
      <c r="R1087" t="str">
        <f t="shared" si="100"/>
        <v>No</v>
      </c>
      <c r="S1087">
        <f t="shared" si="101"/>
        <v>-7815113.3816829696</v>
      </c>
    </row>
    <row r="1088" spans="1:19" x14ac:dyDescent="0.3">
      <c r="A1088">
        <v>1087</v>
      </c>
      <c r="B1088">
        <v>0</v>
      </c>
      <c r="C1088" t="s">
        <v>16</v>
      </c>
      <c r="D1088" t="s">
        <v>20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18</v>
      </c>
      <c r="N1088" s="2">
        <f t="shared" si="96"/>
        <v>204883.01923341808</v>
      </c>
      <c r="O1088">
        <f t="shared" si="97"/>
        <v>481250</v>
      </c>
      <c r="P1088" s="1">
        <f t="shared" si="98"/>
        <v>0.42573094905645315</v>
      </c>
      <c r="Q1088" t="str">
        <f t="shared" si="99"/>
        <v>Above</v>
      </c>
      <c r="R1088" t="str">
        <f t="shared" si="100"/>
        <v>Yes</v>
      </c>
      <c r="S1088">
        <f t="shared" si="101"/>
        <v>-26154732.154418305</v>
      </c>
    </row>
    <row r="1089" spans="1:19" x14ac:dyDescent="0.3">
      <c r="A1089">
        <v>1088</v>
      </c>
      <c r="B1089">
        <v>3</v>
      </c>
      <c r="C1089" t="s">
        <v>19</v>
      </c>
      <c r="D1089" t="s">
        <v>20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18</v>
      </c>
      <c r="N1089" s="2">
        <f t="shared" si="96"/>
        <v>715516.77779362351</v>
      </c>
      <c r="O1089">
        <f t="shared" si="97"/>
        <v>437500</v>
      </c>
      <c r="P1089" s="1">
        <f t="shared" si="98"/>
        <v>1.6354669206711394</v>
      </c>
      <c r="Q1089" t="str">
        <f t="shared" si="99"/>
        <v>Above</v>
      </c>
      <c r="R1089" t="str">
        <f t="shared" si="100"/>
        <v>No</v>
      </c>
      <c r="S1089">
        <f t="shared" si="101"/>
        <v>-1972402.6670469642</v>
      </c>
    </row>
    <row r="1090" spans="1:19" x14ac:dyDescent="0.3">
      <c r="A1090">
        <v>1089</v>
      </c>
      <c r="B1090">
        <v>4</v>
      </c>
      <c r="C1090" t="s">
        <v>19</v>
      </c>
      <c r="D1090" t="s">
        <v>20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18</v>
      </c>
      <c r="N1090" s="2">
        <f t="shared" si="96"/>
        <v>240128.75771393001</v>
      </c>
      <c r="O1090">
        <f t="shared" si="97"/>
        <v>487500</v>
      </c>
      <c r="P1090" s="1">
        <f t="shared" si="98"/>
        <v>0.49257181069524103</v>
      </c>
      <c r="Q1090" t="str">
        <f t="shared" si="99"/>
        <v>Above</v>
      </c>
      <c r="R1090" t="str">
        <f t="shared" si="100"/>
        <v>Yes</v>
      </c>
      <c r="S1090">
        <f t="shared" si="101"/>
        <v>-20841631.295940239</v>
      </c>
    </row>
    <row r="1091" spans="1:19" x14ac:dyDescent="0.3">
      <c r="A1091">
        <v>1090</v>
      </c>
      <c r="B1091">
        <v>3</v>
      </c>
      <c r="C1091" t="s">
        <v>16</v>
      </c>
      <c r="D1091" t="s">
        <v>17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21</v>
      </c>
      <c r="N1091" s="2">
        <f t="shared" ref="N1091:N1154" si="102">PMT(1%,G1091*12,-F1091)</f>
        <v>215052.11752968948</v>
      </c>
      <c r="O1091">
        <f t="shared" ref="O1091:O1154" si="103">(E1091*0.75)/12</f>
        <v>318750</v>
      </c>
      <c r="P1091" s="1">
        <f t="shared" ref="P1091:P1154" si="104">N1091/O1091</f>
        <v>0.67467330989706509</v>
      </c>
      <c r="Q1091" t="str">
        <f t="shared" ref="Q1091:Q1154" si="105">IF(H1091&gt;700,"Above","Below")</f>
        <v>Below</v>
      </c>
      <c r="R1091" t="str">
        <f t="shared" ref="R1091:R1154" si="106">IF(O1091&gt;=N1091,"Yes","No")</f>
        <v>Yes</v>
      </c>
      <c r="S1091">
        <f t="shared" ref="S1091:S1154" si="107">CUMIPMT(1%,G1091*12,F1091,1,G1091*12,0)</f>
        <v>-4483752.4621376414</v>
      </c>
    </row>
    <row r="1092" spans="1:19" x14ac:dyDescent="0.3">
      <c r="A1092">
        <v>1091</v>
      </c>
      <c r="B1092">
        <v>4</v>
      </c>
      <c r="C1092" t="s">
        <v>16</v>
      </c>
      <c r="D1092" t="s">
        <v>17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18</v>
      </c>
      <c r="N1092" s="2">
        <f t="shared" si="102"/>
        <v>858483.03508084523</v>
      </c>
      <c r="O1092">
        <f t="shared" si="103"/>
        <v>587500</v>
      </c>
      <c r="P1092" s="1">
        <f t="shared" si="104"/>
        <v>1.4612477192865452</v>
      </c>
      <c r="Q1092" t="str">
        <f t="shared" si="105"/>
        <v>Above</v>
      </c>
      <c r="R1092" t="str">
        <f t="shared" si="106"/>
        <v>No</v>
      </c>
      <c r="S1092">
        <f t="shared" si="107"/>
        <v>-8607185.6838805676</v>
      </c>
    </row>
    <row r="1093" spans="1:19" x14ac:dyDescent="0.3">
      <c r="A1093">
        <v>1092</v>
      </c>
      <c r="B1093">
        <v>4</v>
      </c>
      <c r="C1093" t="s">
        <v>19</v>
      </c>
      <c r="D1093" t="s">
        <v>20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18</v>
      </c>
      <c r="N1093" s="2">
        <f t="shared" si="102"/>
        <v>41055.404255667992</v>
      </c>
      <c r="O1093">
        <f t="shared" si="103"/>
        <v>37500</v>
      </c>
      <c r="P1093" s="1">
        <f t="shared" si="104"/>
        <v>1.0948107801511464</v>
      </c>
      <c r="Q1093" t="str">
        <f t="shared" si="105"/>
        <v>Below</v>
      </c>
      <c r="R1093" t="str">
        <f t="shared" si="106"/>
        <v>No</v>
      </c>
      <c r="S1093">
        <f t="shared" si="107"/>
        <v>-855989.10640809545</v>
      </c>
    </row>
    <row r="1094" spans="1:19" x14ac:dyDescent="0.3">
      <c r="A1094">
        <v>1093</v>
      </c>
      <c r="B1094">
        <v>3</v>
      </c>
      <c r="C1094" t="s">
        <v>16</v>
      </c>
      <c r="D1094" t="s">
        <v>17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18</v>
      </c>
      <c r="N1094" s="2">
        <f t="shared" si="102"/>
        <v>350240.01124463929</v>
      </c>
      <c r="O1094">
        <f t="shared" si="103"/>
        <v>318750</v>
      </c>
      <c r="P1094" s="1">
        <f t="shared" si="104"/>
        <v>1.0987921921400448</v>
      </c>
      <c r="Q1094" t="str">
        <f t="shared" si="105"/>
        <v>Below</v>
      </c>
      <c r="R1094" t="str">
        <f t="shared" si="106"/>
        <v>No</v>
      </c>
      <c r="S1094">
        <f t="shared" si="107"/>
        <v>-3511520.5397426859</v>
      </c>
    </row>
    <row r="1095" spans="1:19" x14ac:dyDescent="0.3">
      <c r="A1095">
        <v>1094</v>
      </c>
      <c r="B1095">
        <v>2</v>
      </c>
      <c r="C1095" t="s">
        <v>16</v>
      </c>
      <c r="D1095" t="s">
        <v>20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21</v>
      </c>
      <c r="N1095" s="2">
        <f t="shared" si="102"/>
        <v>677858.00001501176</v>
      </c>
      <c r="O1095">
        <f t="shared" si="103"/>
        <v>237500</v>
      </c>
      <c r="P1095" s="1">
        <f t="shared" si="104"/>
        <v>2.8541389474316285</v>
      </c>
      <c r="Q1095" t="str">
        <f t="shared" si="105"/>
        <v>Below</v>
      </c>
      <c r="R1095" t="str">
        <f t="shared" si="106"/>
        <v>No</v>
      </c>
      <c r="S1095">
        <f t="shared" si="107"/>
        <v>-1868592.0003602821</v>
      </c>
    </row>
    <row r="1096" spans="1:19" x14ac:dyDescent="0.3">
      <c r="A1096">
        <v>1095</v>
      </c>
      <c r="B1096">
        <v>2</v>
      </c>
      <c r="C1096" t="s">
        <v>19</v>
      </c>
      <c r="D1096" t="s">
        <v>20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21</v>
      </c>
      <c r="N1096" s="2">
        <f t="shared" si="102"/>
        <v>261063.05966847777</v>
      </c>
      <c r="O1096">
        <f t="shared" si="103"/>
        <v>331250</v>
      </c>
      <c r="P1096" s="1">
        <f t="shared" si="104"/>
        <v>0.78811489711238569</v>
      </c>
      <c r="Q1096" t="str">
        <f t="shared" si="105"/>
        <v>Below</v>
      </c>
      <c r="R1096" t="str">
        <f t="shared" si="106"/>
        <v>Yes</v>
      </c>
      <c r="S1096">
        <f t="shared" si="107"/>
        <v>-22658594.024304263</v>
      </c>
    </row>
    <row r="1097" spans="1:19" x14ac:dyDescent="0.3">
      <c r="A1097">
        <v>1096</v>
      </c>
      <c r="B1097">
        <v>5</v>
      </c>
      <c r="C1097" t="s">
        <v>19</v>
      </c>
      <c r="D1097" t="s">
        <v>17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21</v>
      </c>
      <c r="N1097" s="2">
        <f t="shared" si="102"/>
        <v>47283.089091710834</v>
      </c>
      <c r="O1097">
        <f t="shared" si="103"/>
        <v>68750</v>
      </c>
      <c r="P1097" s="1">
        <f t="shared" si="104"/>
        <v>0.68775402315215761</v>
      </c>
      <c r="Q1097" t="str">
        <f t="shared" si="105"/>
        <v>Below</v>
      </c>
      <c r="R1097" t="str">
        <f t="shared" si="106"/>
        <v>Yes</v>
      </c>
      <c r="S1097">
        <f t="shared" si="107"/>
        <v>-3208764.829206361</v>
      </c>
    </row>
    <row r="1098" spans="1:19" x14ac:dyDescent="0.3">
      <c r="A1098">
        <v>1097</v>
      </c>
      <c r="B1098">
        <v>3</v>
      </c>
      <c r="C1098" t="s">
        <v>19</v>
      </c>
      <c r="D1098" t="s">
        <v>17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21</v>
      </c>
      <c r="N1098" s="2">
        <f t="shared" si="102"/>
        <v>206598.1656997258</v>
      </c>
      <c r="O1098">
        <f t="shared" si="103"/>
        <v>400000</v>
      </c>
      <c r="P1098" s="1">
        <f t="shared" si="104"/>
        <v>0.51649541424931444</v>
      </c>
      <c r="Q1098" t="str">
        <f t="shared" si="105"/>
        <v>Below</v>
      </c>
      <c r="R1098" t="str">
        <f t="shared" si="106"/>
        <v>Yes</v>
      </c>
      <c r="S1098">
        <f t="shared" si="107"/>
        <v>-10391779.883967094</v>
      </c>
    </row>
    <row r="1099" spans="1:19" x14ac:dyDescent="0.3">
      <c r="A1099">
        <v>1098</v>
      </c>
      <c r="B1099">
        <v>0</v>
      </c>
      <c r="C1099" t="s">
        <v>19</v>
      </c>
      <c r="D1099" t="s">
        <v>20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18</v>
      </c>
      <c r="N1099" s="2">
        <f t="shared" si="102"/>
        <v>178557.28137702489</v>
      </c>
      <c r="O1099">
        <f t="shared" si="103"/>
        <v>318750</v>
      </c>
      <c r="P1099" s="1">
        <f t="shared" si="104"/>
        <v>0.56017970628086244</v>
      </c>
      <c r="Q1099" t="str">
        <f t="shared" si="105"/>
        <v>Below</v>
      </c>
      <c r="R1099" t="str">
        <f t="shared" si="106"/>
        <v>Yes</v>
      </c>
      <c r="S1099">
        <f t="shared" si="107"/>
        <v>-15497623.27134018</v>
      </c>
    </row>
    <row r="1100" spans="1:19" x14ac:dyDescent="0.3">
      <c r="A1100">
        <v>1099</v>
      </c>
      <c r="B1100">
        <v>3</v>
      </c>
      <c r="C1100" t="s">
        <v>16</v>
      </c>
      <c r="D1100" t="s">
        <v>20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18</v>
      </c>
      <c r="N1100" s="2">
        <f t="shared" si="102"/>
        <v>795541.68057317345</v>
      </c>
      <c r="O1100">
        <f t="shared" si="103"/>
        <v>331250</v>
      </c>
      <c r="P1100" s="1">
        <f t="shared" si="104"/>
        <v>2.4016352621076935</v>
      </c>
      <c r="Q1100" t="str">
        <f t="shared" si="105"/>
        <v>Below</v>
      </c>
      <c r="R1100" t="str">
        <f t="shared" si="106"/>
        <v>No</v>
      </c>
      <c r="S1100">
        <f t="shared" si="107"/>
        <v>-2193000.3337561637</v>
      </c>
    </row>
    <row r="1101" spans="1:19" x14ac:dyDescent="0.3">
      <c r="A1101">
        <v>1100</v>
      </c>
      <c r="B1101">
        <v>1</v>
      </c>
      <c r="C1101" t="s">
        <v>16</v>
      </c>
      <c r="D1101" t="s">
        <v>17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18</v>
      </c>
      <c r="N1101" s="2">
        <f t="shared" si="102"/>
        <v>303928.1346613132</v>
      </c>
      <c r="O1101">
        <f t="shared" si="103"/>
        <v>418750</v>
      </c>
      <c r="P1101" s="1">
        <f t="shared" si="104"/>
        <v>0.72579853053447929</v>
      </c>
      <c r="Q1101" t="str">
        <f t="shared" si="105"/>
        <v>Below</v>
      </c>
      <c r="R1101" t="str">
        <f t="shared" si="106"/>
        <v>Yes</v>
      </c>
      <c r="S1101">
        <f t="shared" si="107"/>
        <v>-10477100.92748607</v>
      </c>
    </row>
    <row r="1102" spans="1:19" x14ac:dyDescent="0.3">
      <c r="A1102">
        <v>1101</v>
      </c>
      <c r="B1102">
        <v>2</v>
      </c>
      <c r="C1102" t="s">
        <v>19</v>
      </c>
      <c r="D1102" t="s">
        <v>17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18</v>
      </c>
      <c r="N1102" s="2">
        <f t="shared" si="102"/>
        <v>152776.70940194352</v>
      </c>
      <c r="O1102">
        <f t="shared" si="103"/>
        <v>250000</v>
      </c>
      <c r="P1102" s="1">
        <f t="shared" si="104"/>
        <v>0.61110683760777407</v>
      </c>
      <c r="Q1102" t="str">
        <f t="shared" si="105"/>
        <v>Above</v>
      </c>
      <c r="R1102" t="str">
        <f t="shared" si="106"/>
        <v>Yes</v>
      </c>
      <c r="S1102">
        <f t="shared" si="107"/>
        <v>-5266564.1025865804</v>
      </c>
    </row>
    <row r="1103" spans="1:19" x14ac:dyDescent="0.3">
      <c r="A1103">
        <v>1102</v>
      </c>
      <c r="B1103">
        <v>2</v>
      </c>
      <c r="C1103" t="s">
        <v>19</v>
      </c>
      <c r="D1103" t="s">
        <v>20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18</v>
      </c>
      <c r="N1103" s="2">
        <f t="shared" si="102"/>
        <v>188532.96053856862</v>
      </c>
      <c r="O1103">
        <f t="shared" si="103"/>
        <v>243750</v>
      </c>
      <c r="P1103" s="1">
        <f t="shared" si="104"/>
        <v>0.77346855605566611</v>
      </c>
      <c r="Q1103" t="str">
        <f t="shared" si="105"/>
        <v>Above</v>
      </c>
      <c r="R1103" t="str">
        <f t="shared" si="106"/>
        <v>Yes</v>
      </c>
      <c r="S1103">
        <f t="shared" si="107"/>
        <v>-6499164.2117025852</v>
      </c>
    </row>
    <row r="1104" spans="1:19" x14ac:dyDescent="0.3">
      <c r="A1104">
        <v>1103</v>
      </c>
      <c r="B1104">
        <v>1</v>
      </c>
      <c r="C1104" t="s">
        <v>16</v>
      </c>
      <c r="D1104" t="s">
        <v>20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21</v>
      </c>
      <c r="N1104" s="2">
        <f t="shared" si="102"/>
        <v>57512.531174989381</v>
      </c>
      <c r="O1104">
        <f t="shared" si="103"/>
        <v>100000</v>
      </c>
      <c r="P1104" s="1">
        <f t="shared" si="104"/>
        <v>0.57512531174989379</v>
      </c>
      <c r="Q1104" t="str">
        <f t="shared" si="105"/>
        <v>Below</v>
      </c>
      <c r="R1104" t="str">
        <f t="shared" si="106"/>
        <v>Yes</v>
      </c>
      <c r="S1104">
        <f t="shared" si="107"/>
        <v>-6142405.9855979607</v>
      </c>
    </row>
    <row r="1105" spans="1:19" x14ac:dyDescent="0.3">
      <c r="A1105">
        <v>1104</v>
      </c>
      <c r="B1105">
        <v>3</v>
      </c>
      <c r="C1105" t="s">
        <v>16</v>
      </c>
      <c r="D1105" t="s">
        <v>17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18</v>
      </c>
      <c r="N1105" s="2">
        <f t="shared" si="102"/>
        <v>96051.503085572011</v>
      </c>
      <c r="O1105">
        <f t="shared" si="103"/>
        <v>168750</v>
      </c>
      <c r="P1105" s="1">
        <f t="shared" si="104"/>
        <v>0.56919409235894525</v>
      </c>
      <c r="Q1105" t="str">
        <f t="shared" si="105"/>
        <v>Above</v>
      </c>
      <c r="R1105" t="str">
        <f t="shared" si="106"/>
        <v>Yes</v>
      </c>
      <c r="S1105">
        <f t="shared" si="107"/>
        <v>-8336652.5183760962</v>
      </c>
    </row>
    <row r="1106" spans="1:19" x14ac:dyDescent="0.3">
      <c r="A1106">
        <v>1105</v>
      </c>
      <c r="B1106">
        <v>3</v>
      </c>
      <c r="C1106" t="s">
        <v>16</v>
      </c>
      <c r="D1106" t="s">
        <v>17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18</v>
      </c>
      <c r="N1106" s="2">
        <f t="shared" si="102"/>
        <v>61760.797417806956</v>
      </c>
      <c r="O1106">
        <f t="shared" si="103"/>
        <v>87500</v>
      </c>
      <c r="P1106" s="1">
        <f t="shared" si="104"/>
        <v>0.70583768477493669</v>
      </c>
      <c r="Q1106" t="str">
        <f t="shared" si="105"/>
        <v>Above</v>
      </c>
      <c r="R1106" t="str">
        <f t="shared" si="106"/>
        <v>Yes</v>
      </c>
      <c r="S1106">
        <f t="shared" si="107"/>
        <v>-2129036.5521094683</v>
      </c>
    </row>
    <row r="1107" spans="1:19" x14ac:dyDescent="0.3">
      <c r="A1107">
        <v>1106</v>
      </c>
      <c r="B1107">
        <v>4</v>
      </c>
      <c r="C1107" t="s">
        <v>19</v>
      </c>
      <c r="D1107" t="s">
        <v>20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18</v>
      </c>
      <c r="N1107" s="2">
        <f t="shared" si="102"/>
        <v>217334.47344097387</v>
      </c>
      <c r="O1107">
        <f t="shared" si="103"/>
        <v>500000</v>
      </c>
      <c r="P1107" s="1">
        <f t="shared" si="104"/>
        <v>0.43466894688194774</v>
      </c>
      <c r="Q1107" t="str">
        <f t="shared" si="105"/>
        <v>Below</v>
      </c>
      <c r="R1107" t="str">
        <f t="shared" si="106"/>
        <v>Yes</v>
      </c>
      <c r="S1107">
        <f t="shared" si="107"/>
        <v>-27744246.263250358</v>
      </c>
    </row>
    <row r="1108" spans="1:19" x14ac:dyDescent="0.3">
      <c r="A1108">
        <v>1107</v>
      </c>
      <c r="B1108">
        <v>3</v>
      </c>
      <c r="C1108" t="s">
        <v>16</v>
      </c>
      <c r="D1108" t="s">
        <v>20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18</v>
      </c>
      <c r="N1108" s="2">
        <f t="shared" si="102"/>
        <v>414631.04088347749</v>
      </c>
      <c r="O1108">
        <f t="shared" si="103"/>
        <v>512500</v>
      </c>
      <c r="P1108" s="1">
        <f t="shared" si="104"/>
        <v>0.80903617733361466</v>
      </c>
      <c r="Q1108" t="str">
        <f t="shared" si="105"/>
        <v>Below</v>
      </c>
      <c r="R1108" t="str">
        <f t="shared" si="106"/>
        <v>Yes</v>
      </c>
      <c r="S1108">
        <f t="shared" si="107"/>
        <v>-20855724.906017296</v>
      </c>
    </row>
    <row r="1109" spans="1:19" x14ac:dyDescent="0.3">
      <c r="A1109">
        <v>1108</v>
      </c>
      <c r="B1109">
        <v>5</v>
      </c>
      <c r="C1109" t="s">
        <v>16</v>
      </c>
      <c r="D1109" t="s">
        <v>20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18</v>
      </c>
      <c r="N1109" s="2">
        <f t="shared" si="102"/>
        <v>167404.26668510833</v>
      </c>
      <c r="O1109">
        <f t="shared" si="103"/>
        <v>300000</v>
      </c>
      <c r="P1109" s="1">
        <f t="shared" si="104"/>
        <v>0.55801422228369446</v>
      </c>
      <c r="Q1109" t="str">
        <f t="shared" si="105"/>
        <v>Above</v>
      </c>
      <c r="R1109" t="str">
        <f t="shared" si="106"/>
        <v>Yes</v>
      </c>
      <c r="S1109">
        <f t="shared" si="107"/>
        <v>-5770809.601770401</v>
      </c>
    </row>
    <row r="1110" spans="1:19" x14ac:dyDescent="0.3">
      <c r="A1110">
        <v>1109</v>
      </c>
      <c r="B1110">
        <v>4</v>
      </c>
      <c r="C1110" t="s">
        <v>16</v>
      </c>
      <c r="D1110" t="s">
        <v>17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21</v>
      </c>
      <c r="N1110" s="2">
        <f t="shared" si="102"/>
        <v>371453.65755128185</v>
      </c>
      <c r="O1110">
        <f t="shared" si="103"/>
        <v>506250</v>
      </c>
      <c r="P1110" s="1">
        <f t="shared" si="104"/>
        <v>0.73373561985438396</v>
      </c>
      <c r="Q1110" t="str">
        <f t="shared" si="105"/>
        <v>Below</v>
      </c>
      <c r="R1110" t="str">
        <f t="shared" si="106"/>
        <v>Yes</v>
      </c>
      <c r="S1110">
        <f t="shared" si="107"/>
        <v>-7744663.3436922915</v>
      </c>
    </row>
    <row r="1111" spans="1:19" x14ac:dyDescent="0.3">
      <c r="A1111">
        <v>1110</v>
      </c>
      <c r="B1111">
        <v>4</v>
      </c>
      <c r="C1111" t="s">
        <v>19</v>
      </c>
      <c r="D1111" t="s">
        <v>17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18</v>
      </c>
      <c r="N1111" s="2">
        <f t="shared" si="102"/>
        <v>183482.9994839773</v>
      </c>
      <c r="O1111">
        <f t="shared" si="103"/>
        <v>368750</v>
      </c>
      <c r="P1111" s="1">
        <f t="shared" si="104"/>
        <v>0.49758101554976897</v>
      </c>
      <c r="Q1111" t="str">
        <f t="shared" si="105"/>
        <v>Above</v>
      </c>
      <c r="R1111" t="str">
        <f t="shared" si="106"/>
        <v>Yes</v>
      </c>
      <c r="S1111">
        <f t="shared" si="107"/>
        <v>-15925143.913308185</v>
      </c>
    </row>
    <row r="1112" spans="1:19" x14ac:dyDescent="0.3">
      <c r="A1112">
        <v>1111</v>
      </c>
      <c r="B1112">
        <v>5</v>
      </c>
      <c r="C1112" t="s">
        <v>16</v>
      </c>
      <c r="D1112" t="s">
        <v>20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18</v>
      </c>
      <c r="N1112" s="2">
        <f t="shared" si="102"/>
        <v>627561.17933663924</v>
      </c>
      <c r="O1112">
        <f t="shared" si="103"/>
        <v>506250</v>
      </c>
      <c r="P1112" s="1">
        <f t="shared" si="104"/>
        <v>1.23962702091188</v>
      </c>
      <c r="Q1112" t="str">
        <f t="shared" si="105"/>
        <v>Above</v>
      </c>
      <c r="R1112" t="str">
        <f t="shared" si="106"/>
        <v>No</v>
      </c>
      <c r="S1112">
        <f t="shared" si="107"/>
        <v>-13084404.91223802</v>
      </c>
    </row>
    <row r="1113" spans="1:19" x14ac:dyDescent="0.3">
      <c r="A1113">
        <v>1112</v>
      </c>
      <c r="B1113">
        <v>0</v>
      </c>
      <c r="C1113" t="s">
        <v>16</v>
      </c>
      <c r="D1113" t="s">
        <v>17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18</v>
      </c>
      <c r="N1113" s="2">
        <f t="shared" si="102"/>
        <v>81264.207128693364</v>
      </c>
      <c r="O1113">
        <f t="shared" si="103"/>
        <v>87500</v>
      </c>
      <c r="P1113" s="1">
        <f t="shared" si="104"/>
        <v>0.92873379575649562</v>
      </c>
      <c r="Q1113" t="str">
        <f t="shared" si="105"/>
        <v>Below</v>
      </c>
      <c r="R1113" t="str">
        <f t="shared" si="106"/>
        <v>Yes</v>
      </c>
      <c r="S1113">
        <f t="shared" si="107"/>
        <v>-2801363.8843545644</v>
      </c>
    </row>
    <row r="1114" spans="1:19" x14ac:dyDescent="0.3">
      <c r="A1114">
        <v>1113</v>
      </c>
      <c r="B1114">
        <v>1</v>
      </c>
      <c r="C1114" t="s">
        <v>16</v>
      </c>
      <c r="D1114" t="s">
        <v>17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18</v>
      </c>
      <c r="N1114" s="2">
        <f t="shared" si="102"/>
        <v>296562.87500656763</v>
      </c>
      <c r="O1114">
        <f t="shared" si="103"/>
        <v>100000</v>
      </c>
      <c r="P1114" s="1">
        <f t="shared" si="104"/>
        <v>2.9656287500656764</v>
      </c>
      <c r="Q1114" t="str">
        <f t="shared" si="105"/>
        <v>Above</v>
      </c>
      <c r="R1114" t="str">
        <f t="shared" si="106"/>
        <v>No</v>
      </c>
      <c r="S1114">
        <f t="shared" si="107"/>
        <v>-817509.00015762355</v>
      </c>
    </row>
    <row r="1115" spans="1:19" x14ac:dyDescent="0.3">
      <c r="A1115">
        <v>1114</v>
      </c>
      <c r="B1115">
        <v>4</v>
      </c>
      <c r="C1115" t="s">
        <v>16</v>
      </c>
      <c r="D1115" t="s">
        <v>17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21</v>
      </c>
      <c r="N1115" s="2">
        <f t="shared" si="102"/>
        <v>106403.33595547678</v>
      </c>
      <c r="O1115">
        <f t="shared" si="103"/>
        <v>287500</v>
      </c>
      <c r="P1115" s="1">
        <f t="shared" si="104"/>
        <v>0.37009855984513662</v>
      </c>
      <c r="Q1115" t="str">
        <f t="shared" si="105"/>
        <v>Below</v>
      </c>
      <c r="R1115" t="str">
        <f t="shared" si="106"/>
        <v>Yes</v>
      </c>
      <c r="S1115">
        <f t="shared" si="107"/>
        <v>-13583120.566382986</v>
      </c>
    </row>
    <row r="1116" spans="1:19" x14ac:dyDescent="0.3">
      <c r="A1116">
        <v>1115</v>
      </c>
      <c r="B1116">
        <v>1</v>
      </c>
      <c r="C1116" t="s">
        <v>19</v>
      </c>
      <c r="D1116" t="s">
        <v>17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21</v>
      </c>
      <c r="N1116" s="2">
        <f t="shared" si="102"/>
        <v>173996.71327402149</v>
      </c>
      <c r="O1116">
        <f t="shared" si="103"/>
        <v>181250</v>
      </c>
      <c r="P1116" s="1">
        <f t="shared" si="104"/>
        <v>0.95998186633942895</v>
      </c>
      <c r="Q1116" t="str">
        <f t="shared" si="105"/>
        <v>Below</v>
      </c>
      <c r="R1116" t="str">
        <f t="shared" si="106"/>
        <v>Yes</v>
      </c>
      <c r="S1116">
        <f t="shared" si="107"/>
        <v>-3627763.3557295445</v>
      </c>
    </row>
    <row r="1117" spans="1:19" x14ac:dyDescent="0.3">
      <c r="A1117">
        <v>1116</v>
      </c>
      <c r="B1117">
        <v>2</v>
      </c>
      <c r="C1117" t="s">
        <v>16</v>
      </c>
      <c r="D1117" t="s">
        <v>20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18</v>
      </c>
      <c r="N1117" s="2">
        <f t="shared" si="102"/>
        <v>274170.44725883286</v>
      </c>
      <c r="O1117">
        <f t="shared" si="103"/>
        <v>537500</v>
      </c>
      <c r="P1117" s="1">
        <f t="shared" si="104"/>
        <v>0.51008455303968903</v>
      </c>
      <c r="Q1117" t="str">
        <f t="shared" si="105"/>
        <v>Below</v>
      </c>
      <c r="R1117" t="str">
        <f t="shared" si="106"/>
        <v>Yes</v>
      </c>
      <c r="S1117">
        <f t="shared" si="107"/>
        <v>-40900907.342119887</v>
      </c>
    </row>
    <row r="1118" spans="1:19" x14ac:dyDescent="0.3">
      <c r="A1118">
        <v>1117</v>
      </c>
      <c r="B1118">
        <v>4</v>
      </c>
      <c r="C1118" t="s">
        <v>19</v>
      </c>
      <c r="D1118" t="s">
        <v>17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21</v>
      </c>
      <c r="N1118" s="2">
        <f t="shared" si="102"/>
        <v>164061.83390187187</v>
      </c>
      <c r="O1118">
        <f t="shared" si="103"/>
        <v>237500</v>
      </c>
      <c r="P1118" s="1">
        <f t="shared" si="104"/>
        <v>0.69078666906051311</v>
      </c>
      <c r="Q1118" t="str">
        <f t="shared" si="105"/>
        <v>Below</v>
      </c>
      <c r="R1118" t="str">
        <f t="shared" si="106"/>
        <v>Yes</v>
      </c>
      <c r="S1118">
        <f t="shared" si="107"/>
        <v>-24474840.136449248</v>
      </c>
    </row>
    <row r="1119" spans="1:19" x14ac:dyDescent="0.3">
      <c r="A1119">
        <v>1118</v>
      </c>
      <c r="B1119">
        <v>0</v>
      </c>
      <c r="C1119" t="s">
        <v>19</v>
      </c>
      <c r="D1119" t="s">
        <v>17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18</v>
      </c>
      <c r="N1119" s="2">
        <f t="shared" si="102"/>
        <v>534576.85926813364</v>
      </c>
      <c r="O1119">
        <f t="shared" si="103"/>
        <v>512500</v>
      </c>
      <c r="P1119" s="1">
        <f t="shared" si="104"/>
        <v>1.043076798571968</v>
      </c>
      <c r="Q1119" t="str">
        <f t="shared" si="105"/>
        <v>Below</v>
      </c>
      <c r="R1119" t="str">
        <f t="shared" si="106"/>
        <v>No</v>
      </c>
      <c r="S1119">
        <f t="shared" si="107"/>
        <v>-5359689.2448704168</v>
      </c>
    </row>
    <row r="1120" spans="1:19" x14ac:dyDescent="0.3">
      <c r="A1120">
        <v>1119</v>
      </c>
      <c r="B1120">
        <v>3</v>
      </c>
      <c r="C1120" t="s">
        <v>16</v>
      </c>
      <c r="D1120" t="s">
        <v>17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18</v>
      </c>
      <c r="N1120" s="2">
        <f t="shared" si="102"/>
        <v>111209.69949053061</v>
      </c>
      <c r="O1120">
        <f t="shared" si="103"/>
        <v>200000</v>
      </c>
      <c r="P1120" s="1">
        <f t="shared" si="104"/>
        <v>0.55604849745265306</v>
      </c>
      <c r="Q1120" t="str">
        <f t="shared" si="105"/>
        <v>Above</v>
      </c>
      <c r="R1120" t="str">
        <f t="shared" si="106"/>
        <v>Yes</v>
      </c>
      <c r="S1120">
        <f t="shared" si="107"/>
        <v>-16590327.877727345</v>
      </c>
    </row>
    <row r="1121" spans="1:19" x14ac:dyDescent="0.3">
      <c r="A1121">
        <v>1120</v>
      </c>
      <c r="B1121">
        <v>0</v>
      </c>
      <c r="C1121" t="s">
        <v>19</v>
      </c>
      <c r="D1121" t="s">
        <v>20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18</v>
      </c>
      <c r="N1121" s="2">
        <f t="shared" si="102"/>
        <v>341460.85719815793</v>
      </c>
      <c r="O1121">
        <f t="shared" si="103"/>
        <v>506250</v>
      </c>
      <c r="P1121" s="1">
        <f t="shared" si="104"/>
        <v>0.67449058211981816</v>
      </c>
      <c r="Q1121" t="str">
        <f t="shared" si="105"/>
        <v>Above</v>
      </c>
      <c r="R1121" t="str">
        <f t="shared" si="106"/>
        <v>Yes</v>
      </c>
      <c r="S1121">
        <f t="shared" si="107"/>
        <v>-17175302.863778949</v>
      </c>
    </row>
    <row r="1122" spans="1:19" x14ac:dyDescent="0.3">
      <c r="A1122">
        <v>1121</v>
      </c>
      <c r="B1122">
        <v>1</v>
      </c>
      <c r="C1122" t="s">
        <v>16</v>
      </c>
      <c r="D1122" t="s">
        <v>20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21</v>
      </c>
      <c r="N1122" s="2">
        <f t="shared" si="102"/>
        <v>306026.65995468397</v>
      </c>
      <c r="O1122">
        <f t="shared" si="103"/>
        <v>612500</v>
      </c>
      <c r="P1122" s="1">
        <f t="shared" si="104"/>
        <v>0.49963536319132079</v>
      </c>
      <c r="Q1122" t="str">
        <f t="shared" si="105"/>
        <v>Below</v>
      </c>
      <c r="R1122" t="str">
        <f t="shared" si="106"/>
        <v>Yes</v>
      </c>
      <c r="S1122">
        <f t="shared" si="107"/>
        <v>-20767839.03347449</v>
      </c>
    </row>
    <row r="1123" spans="1:19" x14ac:dyDescent="0.3">
      <c r="A1123">
        <v>1122</v>
      </c>
      <c r="B1123">
        <v>0</v>
      </c>
      <c r="C1123" t="s">
        <v>19</v>
      </c>
      <c r="D1123" t="s">
        <v>17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18</v>
      </c>
      <c r="N1123" s="2">
        <f t="shared" si="102"/>
        <v>5505.4306678480489</v>
      </c>
      <c r="O1123">
        <f t="shared" si="103"/>
        <v>12500</v>
      </c>
      <c r="P1123" s="1">
        <f t="shared" si="104"/>
        <v>0.44043445342784393</v>
      </c>
      <c r="Q1123" t="str">
        <f t="shared" si="105"/>
        <v>Below</v>
      </c>
      <c r="R1123" t="str">
        <f t="shared" si="106"/>
        <v>Yes</v>
      </c>
      <c r="S1123">
        <f t="shared" si="107"/>
        <v>-821303.36028353171</v>
      </c>
    </row>
    <row r="1124" spans="1:19" x14ac:dyDescent="0.3">
      <c r="A1124">
        <v>1123</v>
      </c>
      <c r="B1124">
        <v>0</v>
      </c>
      <c r="C1124" t="s">
        <v>19</v>
      </c>
      <c r="D1124" t="s">
        <v>17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21</v>
      </c>
      <c r="N1124" s="2">
        <f t="shared" si="102"/>
        <v>155253.14483331499</v>
      </c>
      <c r="O1124">
        <f t="shared" si="103"/>
        <v>412500</v>
      </c>
      <c r="P1124" s="1">
        <f t="shared" si="104"/>
        <v>0.37637126020197575</v>
      </c>
      <c r="Q1124" t="str">
        <f t="shared" si="105"/>
        <v>Below</v>
      </c>
      <c r="R1124" t="str">
        <f t="shared" si="106"/>
        <v>Yes</v>
      </c>
      <c r="S1124">
        <f t="shared" si="107"/>
        <v>-23160754.759995595</v>
      </c>
    </row>
    <row r="1125" spans="1:19" x14ac:dyDescent="0.3">
      <c r="A1125">
        <v>1124</v>
      </c>
      <c r="B1125">
        <v>0</v>
      </c>
      <c r="C1125" t="s">
        <v>19</v>
      </c>
      <c r="D1125" t="s">
        <v>17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21</v>
      </c>
      <c r="N1125" s="2">
        <f t="shared" si="102"/>
        <v>225351.60339307279</v>
      </c>
      <c r="O1125">
        <f t="shared" si="103"/>
        <v>568750</v>
      </c>
      <c r="P1125" s="1">
        <f t="shared" si="104"/>
        <v>0.39622259937243565</v>
      </c>
      <c r="Q1125" t="str">
        <f t="shared" si="105"/>
        <v>Below</v>
      </c>
      <c r="R1125" t="str">
        <f t="shared" si="106"/>
        <v>Yes</v>
      </c>
      <c r="S1125">
        <f t="shared" si="107"/>
        <v>-19559069.370036226</v>
      </c>
    </row>
    <row r="1126" spans="1:19" x14ac:dyDescent="0.3">
      <c r="A1126">
        <v>1125</v>
      </c>
      <c r="B1126">
        <v>2</v>
      </c>
      <c r="C1126" t="s">
        <v>19</v>
      </c>
      <c r="D1126" t="s">
        <v>17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18</v>
      </c>
      <c r="N1126" s="2">
        <f t="shared" si="102"/>
        <v>267937.50485302805</v>
      </c>
      <c r="O1126">
        <f t="shared" si="103"/>
        <v>343750</v>
      </c>
      <c r="P1126" s="1">
        <f t="shared" si="104"/>
        <v>0.77945455957244525</v>
      </c>
      <c r="Q1126" t="str">
        <f t="shared" si="105"/>
        <v>Above</v>
      </c>
      <c r="R1126" t="str">
        <f t="shared" si="106"/>
        <v>Yes</v>
      </c>
      <c r="S1126">
        <f t="shared" si="107"/>
        <v>-18183000.698836036</v>
      </c>
    </row>
    <row r="1127" spans="1:19" x14ac:dyDescent="0.3">
      <c r="A1127">
        <v>1126</v>
      </c>
      <c r="B1127">
        <v>4</v>
      </c>
      <c r="C1127" t="s">
        <v>19</v>
      </c>
      <c r="D1127" t="s">
        <v>17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18</v>
      </c>
      <c r="N1127" s="2">
        <f t="shared" si="102"/>
        <v>445327.85506523959</v>
      </c>
      <c r="O1127">
        <f t="shared" si="103"/>
        <v>450000</v>
      </c>
      <c r="P1127" s="1">
        <f t="shared" si="104"/>
        <v>0.98961745570053239</v>
      </c>
      <c r="Q1127" t="str">
        <f t="shared" si="105"/>
        <v>Above</v>
      </c>
      <c r="R1127" t="str">
        <f t="shared" si="106"/>
        <v>Yes</v>
      </c>
      <c r="S1127">
        <f t="shared" si="107"/>
        <v>-15351474.086263005</v>
      </c>
    </row>
    <row r="1128" spans="1:19" x14ac:dyDescent="0.3">
      <c r="A1128">
        <v>1127</v>
      </c>
      <c r="B1128">
        <v>1</v>
      </c>
      <c r="C1128" t="s">
        <v>19</v>
      </c>
      <c r="D1128" t="s">
        <v>17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21</v>
      </c>
      <c r="N1128" s="2">
        <f t="shared" si="102"/>
        <v>65728.607057130735</v>
      </c>
      <c r="O1128">
        <f t="shared" si="103"/>
        <v>150000</v>
      </c>
      <c r="P1128" s="1">
        <f t="shared" si="104"/>
        <v>0.43819071371420493</v>
      </c>
      <c r="Q1128" t="str">
        <f t="shared" si="105"/>
        <v>Below</v>
      </c>
      <c r="R1128" t="str">
        <f t="shared" si="106"/>
        <v>Yes</v>
      </c>
      <c r="S1128">
        <f t="shared" si="107"/>
        <v>-7019892.5549691021</v>
      </c>
    </row>
    <row r="1129" spans="1:19" x14ac:dyDescent="0.3">
      <c r="A1129">
        <v>1128</v>
      </c>
      <c r="B1129">
        <v>4</v>
      </c>
      <c r="C1129" t="s">
        <v>16</v>
      </c>
      <c r="D1129" t="s">
        <v>17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21</v>
      </c>
      <c r="N1129" s="2">
        <f t="shared" si="102"/>
        <v>280776.96406025055</v>
      </c>
      <c r="O1129">
        <f t="shared" si="103"/>
        <v>600000</v>
      </c>
      <c r="P1129" s="1">
        <f t="shared" si="104"/>
        <v>0.46796160676708426</v>
      </c>
      <c r="Q1129" t="str">
        <f t="shared" si="105"/>
        <v>Below</v>
      </c>
      <c r="R1129" t="str">
        <f t="shared" si="106"/>
        <v>Yes</v>
      </c>
      <c r="S1129">
        <f t="shared" si="107"/>
        <v>-41886471.374460131</v>
      </c>
    </row>
    <row r="1130" spans="1:19" x14ac:dyDescent="0.3">
      <c r="A1130">
        <v>1129</v>
      </c>
      <c r="B1130">
        <v>1</v>
      </c>
      <c r="C1130" t="s">
        <v>16</v>
      </c>
      <c r="D1130" t="s">
        <v>20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18</v>
      </c>
      <c r="N1130" s="2">
        <f t="shared" si="102"/>
        <v>219340.99661988081</v>
      </c>
      <c r="O1130">
        <f t="shared" si="103"/>
        <v>362500</v>
      </c>
      <c r="P1130" s="1">
        <f t="shared" si="104"/>
        <v>0.60507861136518848</v>
      </c>
      <c r="Q1130" t="str">
        <f t="shared" si="105"/>
        <v>Above</v>
      </c>
      <c r="R1130" t="str">
        <f t="shared" si="106"/>
        <v>Yes</v>
      </c>
      <c r="S1130">
        <f t="shared" si="107"/>
        <v>-14885103.513262838</v>
      </c>
    </row>
    <row r="1131" spans="1:19" x14ac:dyDescent="0.3">
      <c r="A1131">
        <v>1130</v>
      </c>
      <c r="B1131">
        <v>4</v>
      </c>
      <c r="C1131" t="s">
        <v>19</v>
      </c>
      <c r="D1131" t="s">
        <v>17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18</v>
      </c>
      <c r="N1131" s="2">
        <f t="shared" si="102"/>
        <v>97517.04855443204</v>
      </c>
      <c r="O1131">
        <f t="shared" si="103"/>
        <v>143750</v>
      </c>
      <c r="P1131" s="1">
        <f t="shared" si="104"/>
        <v>0.6783794682047446</v>
      </c>
      <c r="Q1131" t="str">
        <f t="shared" si="105"/>
        <v>Below</v>
      </c>
      <c r="R1131" t="str">
        <f t="shared" si="106"/>
        <v>Yes</v>
      </c>
      <c r="S1131">
        <f t="shared" si="107"/>
        <v>-3361636.6612254754</v>
      </c>
    </row>
    <row r="1132" spans="1:19" x14ac:dyDescent="0.3">
      <c r="A1132">
        <v>1131</v>
      </c>
      <c r="B1132">
        <v>1</v>
      </c>
      <c r="C1132" t="s">
        <v>19</v>
      </c>
      <c r="D1132" t="s">
        <v>17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18</v>
      </c>
      <c r="N1132" s="2">
        <f t="shared" si="102"/>
        <v>31600.602518313317</v>
      </c>
      <c r="O1132">
        <f t="shared" si="103"/>
        <v>18750</v>
      </c>
      <c r="P1132" s="1">
        <f t="shared" si="104"/>
        <v>1.6853654676433769</v>
      </c>
      <c r="Q1132" t="str">
        <f t="shared" si="105"/>
        <v>Below</v>
      </c>
      <c r="R1132" t="str">
        <f t="shared" si="106"/>
        <v>No</v>
      </c>
      <c r="S1132">
        <f t="shared" si="107"/>
        <v>-316828.92087903921</v>
      </c>
    </row>
    <row r="1133" spans="1:19" x14ac:dyDescent="0.3">
      <c r="A1133">
        <v>1132</v>
      </c>
      <c r="B1133">
        <v>0</v>
      </c>
      <c r="C1133" t="s">
        <v>19</v>
      </c>
      <c r="D1133" t="s">
        <v>17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18</v>
      </c>
      <c r="N1133" s="2">
        <f t="shared" si="102"/>
        <v>316905.78402545169</v>
      </c>
      <c r="O1133">
        <f t="shared" si="103"/>
        <v>618750</v>
      </c>
      <c r="P1133" s="1">
        <f t="shared" si="104"/>
        <v>0.51217096408153806</v>
      </c>
      <c r="Q1133" t="str">
        <f t="shared" si="105"/>
        <v>Below</v>
      </c>
      <c r="R1133" t="str">
        <f t="shared" si="106"/>
        <v>Yes</v>
      </c>
      <c r="S1133">
        <f t="shared" si="107"/>
        <v>-33845910.532886729</v>
      </c>
    </row>
    <row r="1134" spans="1:19" x14ac:dyDescent="0.3">
      <c r="A1134">
        <v>1133</v>
      </c>
      <c r="B1134">
        <v>2</v>
      </c>
      <c r="C1134" t="s">
        <v>19</v>
      </c>
      <c r="D1134" t="s">
        <v>17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18</v>
      </c>
      <c r="N1134" s="2">
        <f t="shared" si="102"/>
        <v>659028.61112570588</v>
      </c>
      <c r="O1134">
        <f t="shared" si="103"/>
        <v>218750</v>
      </c>
      <c r="P1134" s="1">
        <f t="shared" si="104"/>
        <v>3.012702222288941</v>
      </c>
      <c r="Q1134" t="str">
        <f t="shared" si="105"/>
        <v>Below</v>
      </c>
      <c r="R1134" t="str">
        <f t="shared" si="106"/>
        <v>No</v>
      </c>
      <c r="S1134">
        <f t="shared" si="107"/>
        <v>-1816686.6670169421</v>
      </c>
    </row>
    <row r="1135" spans="1:19" x14ac:dyDescent="0.3">
      <c r="A1135">
        <v>1134</v>
      </c>
      <c r="B1135">
        <v>2</v>
      </c>
      <c r="C1135" t="s">
        <v>16</v>
      </c>
      <c r="D1135" t="s">
        <v>17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18</v>
      </c>
      <c r="N1135" s="2">
        <f t="shared" si="102"/>
        <v>203700.93471037783</v>
      </c>
      <c r="O1135">
        <f t="shared" si="103"/>
        <v>300000</v>
      </c>
      <c r="P1135" s="1">
        <f t="shared" si="104"/>
        <v>0.67900311570125937</v>
      </c>
      <c r="Q1135" t="str">
        <f t="shared" si="105"/>
        <v>Below</v>
      </c>
      <c r="R1135" t="str">
        <f t="shared" si="106"/>
        <v>Yes</v>
      </c>
      <c r="S1135">
        <f t="shared" si="107"/>
        <v>-30388224.330490682</v>
      </c>
    </row>
    <row r="1136" spans="1:19" x14ac:dyDescent="0.3">
      <c r="A1136">
        <v>1135</v>
      </c>
      <c r="B1136">
        <v>2</v>
      </c>
      <c r="C1136" t="s">
        <v>19</v>
      </c>
      <c r="D1136" t="s">
        <v>17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21</v>
      </c>
      <c r="N1136" s="2">
        <f t="shared" si="102"/>
        <v>61033.706553049953</v>
      </c>
      <c r="O1136">
        <f t="shared" si="103"/>
        <v>100000</v>
      </c>
      <c r="P1136" s="1">
        <f t="shared" si="104"/>
        <v>0.61033706553049949</v>
      </c>
      <c r="Q1136" t="str">
        <f t="shared" si="105"/>
        <v>Below</v>
      </c>
      <c r="R1136" t="str">
        <f t="shared" si="106"/>
        <v>Yes</v>
      </c>
      <c r="S1136">
        <f t="shared" si="107"/>
        <v>-6518471.6581855901</v>
      </c>
    </row>
    <row r="1137" spans="1:19" x14ac:dyDescent="0.3">
      <c r="A1137">
        <v>1136</v>
      </c>
      <c r="B1137">
        <v>5</v>
      </c>
      <c r="C1137" t="s">
        <v>16</v>
      </c>
      <c r="D1137" t="s">
        <v>20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21</v>
      </c>
      <c r="N1137" s="2">
        <f t="shared" si="102"/>
        <v>32835.478535910297</v>
      </c>
      <c r="O1137">
        <f t="shared" si="103"/>
        <v>50000</v>
      </c>
      <c r="P1137" s="1">
        <f t="shared" si="104"/>
        <v>0.6567095707182059</v>
      </c>
      <c r="Q1137" t="str">
        <f t="shared" si="105"/>
        <v>Below</v>
      </c>
      <c r="R1137" t="str">
        <f t="shared" si="106"/>
        <v>Yes</v>
      </c>
      <c r="S1137">
        <f t="shared" si="107"/>
        <v>-2228308.909171083</v>
      </c>
    </row>
    <row r="1138" spans="1:19" x14ac:dyDescent="0.3">
      <c r="A1138">
        <v>1137</v>
      </c>
      <c r="B1138">
        <v>1</v>
      </c>
      <c r="C1138" t="s">
        <v>16</v>
      </c>
      <c r="D1138" t="s">
        <v>20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18</v>
      </c>
      <c r="N1138" s="2">
        <f t="shared" si="102"/>
        <v>379203.37813919917</v>
      </c>
      <c r="O1138">
        <f t="shared" si="103"/>
        <v>562500</v>
      </c>
      <c r="P1138" s="1">
        <f t="shared" si="104"/>
        <v>0.6741393389141318</v>
      </c>
      <c r="Q1138" t="str">
        <f t="shared" si="105"/>
        <v>Above</v>
      </c>
      <c r="R1138" t="str">
        <f t="shared" si="106"/>
        <v>Yes</v>
      </c>
      <c r="S1138">
        <f t="shared" si="107"/>
        <v>-48407929.678067014</v>
      </c>
    </row>
    <row r="1139" spans="1:19" x14ac:dyDescent="0.3">
      <c r="A1139">
        <v>1138</v>
      </c>
      <c r="B1139">
        <v>1</v>
      </c>
      <c r="C1139" t="s">
        <v>16</v>
      </c>
      <c r="D1139" t="s">
        <v>17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21</v>
      </c>
      <c r="N1139" s="2">
        <f t="shared" si="102"/>
        <v>379578.13187512307</v>
      </c>
      <c r="O1139">
        <f t="shared" si="103"/>
        <v>518750</v>
      </c>
      <c r="P1139" s="1">
        <f t="shared" si="104"/>
        <v>0.73171688072312879</v>
      </c>
      <c r="Q1139" t="str">
        <f t="shared" si="105"/>
        <v>Below</v>
      </c>
      <c r="R1139" t="str">
        <f t="shared" si="106"/>
        <v>Yes</v>
      </c>
      <c r="S1139">
        <f t="shared" si="107"/>
        <v>-25759250.99001772</v>
      </c>
    </row>
    <row r="1140" spans="1:19" x14ac:dyDescent="0.3">
      <c r="A1140">
        <v>1139</v>
      </c>
      <c r="B1140">
        <v>4</v>
      </c>
      <c r="C1140" t="s">
        <v>16</v>
      </c>
      <c r="D1140" t="s">
        <v>17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21</v>
      </c>
      <c r="N1140" s="2">
        <f t="shared" si="102"/>
        <v>69048.973332809401</v>
      </c>
      <c r="O1140">
        <f t="shared" si="103"/>
        <v>175000</v>
      </c>
      <c r="P1140" s="1">
        <f t="shared" si="104"/>
        <v>0.394565561901768</v>
      </c>
      <c r="Q1140" t="str">
        <f t="shared" si="105"/>
        <v>Below</v>
      </c>
      <c r="R1140" t="str">
        <f t="shared" si="106"/>
        <v>Yes</v>
      </c>
      <c r="S1140">
        <f t="shared" si="107"/>
        <v>-8814578.2398868315</v>
      </c>
    </row>
    <row r="1141" spans="1:19" x14ac:dyDescent="0.3">
      <c r="A1141">
        <v>1140</v>
      </c>
      <c r="B1141">
        <v>1</v>
      </c>
      <c r="C1141" t="s">
        <v>16</v>
      </c>
      <c r="D1141" t="s">
        <v>20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18</v>
      </c>
      <c r="N1141" s="2">
        <f t="shared" si="102"/>
        <v>248204.74073647615</v>
      </c>
      <c r="O1141">
        <f t="shared" si="103"/>
        <v>400000</v>
      </c>
      <c r="P1141" s="1">
        <f t="shared" si="104"/>
        <v>0.6205118518411904</v>
      </c>
      <c r="Q1141" t="str">
        <f t="shared" si="105"/>
        <v>Above</v>
      </c>
      <c r="R1141" t="str">
        <f t="shared" si="106"/>
        <v>Yes</v>
      </c>
      <c r="S1141">
        <f t="shared" si="107"/>
        <v>-12484568.888377137</v>
      </c>
    </row>
    <row r="1142" spans="1:19" x14ac:dyDescent="0.3">
      <c r="A1142">
        <v>1141</v>
      </c>
      <c r="B1142">
        <v>2</v>
      </c>
      <c r="C1142" t="s">
        <v>19</v>
      </c>
      <c r="D1142" t="s">
        <v>20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18</v>
      </c>
      <c r="N1142" s="2">
        <f t="shared" si="102"/>
        <v>147889.36587854414</v>
      </c>
      <c r="O1142">
        <f t="shared" si="103"/>
        <v>375000</v>
      </c>
      <c r="P1142" s="1">
        <f t="shared" si="104"/>
        <v>0.39437164234278438</v>
      </c>
      <c r="Q1142" t="str">
        <f t="shared" si="105"/>
        <v>Below</v>
      </c>
      <c r="R1142" t="str">
        <f t="shared" si="106"/>
        <v>Yes</v>
      </c>
      <c r="S1142">
        <f t="shared" si="107"/>
        <v>-15794758.248680472</v>
      </c>
    </row>
    <row r="1143" spans="1:19" x14ac:dyDescent="0.3">
      <c r="A1143">
        <v>1142</v>
      </c>
      <c r="B1143">
        <v>0</v>
      </c>
      <c r="C1143" t="s">
        <v>16</v>
      </c>
      <c r="D1143" t="s">
        <v>17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21</v>
      </c>
      <c r="N1143" s="2">
        <f t="shared" si="102"/>
        <v>115025.06234997876</v>
      </c>
      <c r="O1143">
        <f t="shared" si="103"/>
        <v>181250</v>
      </c>
      <c r="P1143" s="1">
        <f t="shared" si="104"/>
        <v>0.63462103365505529</v>
      </c>
      <c r="Q1143" t="str">
        <f t="shared" si="105"/>
        <v>Below</v>
      </c>
      <c r="R1143" t="str">
        <f t="shared" si="106"/>
        <v>Yes</v>
      </c>
      <c r="S1143">
        <f t="shared" si="107"/>
        <v>-12284811.971195921</v>
      </c>
    </row>
    <row r="1144" spans="1:19" x14ac:dyDescent="0.3">
      <c r="A1144">
        <v>1143</v>
      </c>
      <c r="B1144">
        <v>0</v>
      </c>
      <c r="C1144" t="s">
        <v>16</v>
      </c>
      <c r="D1144" t="s">
        <v>17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21</v>
      </c>
      <c r="N1144" s="2">
        <f t="shared" si="102"/>
        <v>265361.75819027598</v>
      </c>
      <c r="O1144">
        <f t="shared" si="103"/>
        <v>406250</v>
      </c>
      <c r="P1144" s="1">
        <f t="shared" si="104"/>
        <v>0.65319817400683322</v>
      </c>
      <c r="Q1144" t="str">
        <f t="shared" si="105"/>
        <v>Below</v>
      </c>
      <c r="R1144" t="str">
        <f t="shared" si="106"/>
        <v>Yes</v>
      </c>
      <c r="S1144">
        <f t="shared" si="107"/>
        <v>-39586821.965666234</v>
      </c>
    </row>
    <row r="1145" spans="1:19" x14ac:dyDescent="0.3">
      <c r="A1145">
        <v>1144</v>
      </c>
      <c r="B1145">
        <v>1</v>
      </c>
      <c r="C1145" t="s">
        <v>16</v>
      </c>
      <c r="D1145" t="s">
        <v>20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18</v>
      </c>
      <c r="N1145" s="2">
        <f t="shared" si="102"/>
        <v>6501.136570295469</v>
      </c>
      <c r="O1145">
        <f t="shared" si="103"/>
        <v>12500</v>
      </c>
      <c r="P1145" s="1">
        <f t="shared" si="104"/>
        <v>0.52009092562363757</v>
      </c>
      <c r="Q1145" t="str">
        <f t="shared" si="105"/>
        <v>Below</v>
      </c>
      <c r="R1145" t="str">
        <f t="shared" si="106"/>
        <v>Yes</v>
      </c>
      <c r="S1145">
        <f t="shared" si="107"/>
        <v>-224109.11074836506</v>
      </c>
    </row>
    <row r="1146" spans="1:19" x14ac:dyDescent="0.3">
      <c r="A1146">
        <v>1145</v>
      </c>
      <c r="B1146">
        <v>1</v>
      </c>
      <c r="C1146" t="s">
        <v>19</v>
      </c>
      <c r="D1146" t="s">
        <v>17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18</v>
      </c>
      <c r="N1146" s="2">
        <f t="shared" si="102"/>
        <v>302931.66357757326</v>
      </c>
      <c r="O1146">
        <f t="shared" si="103"/>
        <v>525000</v>
      </c>
      <c r="P1146" s="1">
        <f t="shared" si="104"/>
        <v>0.57701269252871101</v>
      </c>
      <c r="Q1146" t="str">
        <f t="shared" si="105"/>
        <v>Above</v>
      </c>
      <c r="R1146" t="str">
        <f t="shared" si="106"/>
        <v>Yes</v>
      </c>
      <c r="S1146">
        <f t="shared" si="107"/>
        <v>-26292519.481032301</v>
      </c>
    </row>
    <row r="1147" spans="1:19" x14ac:dyDescent="0.3">
      <c r="A1147">
        <v>1146</v>
      </c>
      <c r="B1147">
        <v>1</v>
      </c>
      <c r="C1147" t="s">
        <v>16</v>
      </c>
      <c r="D1147" t="s">
        <v>20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18</v>
      </c>
      <c r="N1147" s="2">
        <f t="shared" si="102"/>
        <v>195993.33177539057</v>
      </c>
      <c r="O1147">
        <f t="shared" si="103"/>
        <v>381250</v>
      </c>
      <c r="P1147" s="1">
        <f t="shared" si="104"/>
        <v>0.51408087023053262</v>
      </c>
      <c r="Q1147" t="str">
        <f t="shared" si="105"/>
        <v>Above</v>
      </c>
      <c r="R1147" t="str">
        <f t="shared" si="106"/>
        <v>Yes</v>
      </c>
      <c r="S1147">
        <f t="shared" si="107"/>
        <v>-29238399.626093738</v>
      </c>
    </row>
    <row r="1148" spans="1:19" x14ac:dyDescent="0.3">
      <c r="A1148">
        <v>1147</v>
      </c>
      <c r="B1148">
        <v>2</v>
      </c>
      <c r="C1148" t="s">
        <v>16</v>
      </c>
      <c r="D1148" t="s">
        <v>20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18</v>
      </c>
      <c r="N1148" s="2">
        <f t="shared" si="102"/>
        <v>507088.65248304658</v>
      </c>
      <c r="O1148">
        <f t="shared" si="103"/>
        <v>500000</v>
      </c>
      <c r="P1148" s="1">
        <f t="shared" si="104"/>
        <v>1.0141773049660932</v>
      </c>
      <c r="Q1148" t="str">
        <f t="shared" si="105"/>
        <v>Below</v>
      </c>
      <c r="R1148" t="str">
        <f t="shared" si="106"/>
        <v>No</v>
      </c>
      <c r="S1148">
        <f t="shared" si="107"/>
        <v>-17480510.638372477</v>
      </c>
    </row>
    <row r="1149" spans="1:19" x14ac:dyDescent="0.3">
      <c r="A1149">
        <v>1148</v>
      </c>
      <c r="B1149">
        <v>5</v>
      </c>
      <c r="C1149" t="s">
        <v>19</v>
      </c>
      <c r="D1149" t="s">
        <v>20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21</v>
      </c>
      <c r="N1149" s="2">
        <f t="shared" si="102"/>
        <v>22165.731481285849</v>
      </c>
      <c r="O1149">
        <f t="shared" si="103"/>
        <v>56250</v>
      </c>
      <c r="P1149" s="1">
        <f t="shared" si="104"/>
        <v>0.3940574485561929</v>
      </c>
      <c r="Q1149" t="str">
        <f t="shared" si="105"/>
        <v>Below</v>
      </c>
      <c r="R1149" t="str">
        <f t="shared" si="106"/>
        <v>Yes</v>
      </c>
      <c r="S1149">
        <f t="shared" si="107"/>
        <v>-1923842.8888560224</v>
      </c>
    </row>
    <row r="1150" spans="1:19" x14ac:dyDescent="0.3">
      <c r="A1150">
        <v>1149</v>
      </c>
      <c r="B1150">
        <v>2</v>
      </c>
      <c r="C1150" t="s">
        <v>16</v>
      </c>
      <c r="D1150" t="s">
        <v>17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18</v>
      </c>
      <c r="N1150" s="2">
        <f t="shared" si="102"/>
        <v>391003.85005398089</v>
      </c>
      <c r="O1150">
        <f t="shared" si="103"/>
        <v>456250</v>
      </c>
      <c r="P1150" s="1">
        <f t="shared" si="104"/>
        <v>0.85699473984434171</v>
      </c>
      <c r="Q1150" t="str">
        <f t="shared" si="105"/>
        <v>Above</v>
      </c>
      <c r="R1150" t="str">
        <f t="shared" si="106"/>
        <v>Yes</v>
      </c>
      <c r="S1150">
        <f t="shared" si="107"/>
        <v>-8152277.2038866244</v>
      </c>
    </row>
    <row r="1151" spans="1:19" x14ac:dyDescent="0.3">
      <c r="A1151">
        <v>1150</v>
      </c>
      <c r="B1151">
        <v>4</v>
      </c>
      <c r="C1151" t="s">
        <v>19</v>
      </c>
      <c r="D1151" t="s">
        <v>20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21</v>
      </c>
      <c r="N1151" s="2">
        <f t="shared" si="102"/>
        <v>97193.016466294488</v>
      </c>
      <c r="O1151">
        <f t="shared" si="103"/>
        <v>231250</v>
      </c>
      <c r="P1151" s="1">
        <f t="shared" si="104"/>
        <v>0.42029412525965182</v>
      </c>
      <c r="Q1151" t="str">
        <f t="shared" si="105"/>
        <v>Below</v>
      </c>
      <c r="R1151" t="str">
        <f t="shared" si="106"/>
        <v>Yes</v>
      </c>
      <c r="S1151">
        <f t="shared" si="107"/>
        <v>-6595794.371146406</v>
      </c>
    </row>
    <row r="1152" spans="1:19" x14ac:dyDescent="0.3">
      <c r="A1152">
        <v>1151</v>
      </c>
      <c r="B1152">
        <v>2</v>
      </c>
      <c r="C1152" t="s">
        <v>16</v>
      </c>
      <c r="D1152" t="s">
        <v>17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18</v>
      </c>
      <c r="N1152" s="2">
        <f t="shared" si="102"/>
        <v>225908.09232706286</v>
      </c>
      <c r="O1152">
        <f t="shared" si="103"/>
        <v>325000</v>
      </c>
      <c r="P1152" s="1">
        <f t="shared" si="104"/>
        <v>0.69510182254480879</v>
      </c>
      <c r="Q1152" t="str">
        <f t="shared" si="105"/>
        <v>Below</v>
      </c>
      <c r="R1152" t="str">
        <f t="shared" si="106"/>
        <v>Yes</v>
      </c>
      <c r="S1152">
        <f t="shared" si="107"/>
        <v>-15330765.295097053</v>
      </c>
    </row>
    <row r="1153" spans="1:19" x14ac:dyDescent="0.3">
      <c r="A1153">
        <v>1152</v>
      </c>
      <c r="B1153">
        <v>1</v>
      </c>
      <c r="C1153" t="s">
        <v>16</v>
      </c>
      <c r="D1153" t="s">
        <v>17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21</v>
      </c>
      <c r="N1153" s="2">
        <f t="shared" si="102"/>
        <v>258600.20061500155</v>
      </c>
      <c r="O1153">
        <f t="shared" si="103"/>
        <v>450000</v>
      </c>
      <c r="P1153" s="1">
        <f t="shared" si="104"/>
        <v>0.57466711247778124</v>
      </c>
      <c r="Q1153" t="str">
        <f t="shared" si="105"/>
        <v>Below</v>
      </c>
      <c r="R1153" t="str">
        <f t="shared" si="106"/>
        <v>Yes</v>
      </c>
      <c r="S1153">
        <f t="shared" si="107"/>
        <v>-22444833.703320257</v>
      </c>
    </row>
    <row r="1154" spans="1:19" x14ac:dyDescent="0.3">
      <c r="A1154">
        <v>1153</v>
      </c>
      <c r="B1154">
        <v>0</v>
      </c>
      <c r="C1154" t="s">
        <v>19</v>
      </c>
      <c r="D1154" t="s">
        <v>20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21</v>
      </c>
      <c r="N1154" s="2">
        <f t="shared" si="102"/>
        <v>490670.64353684883</v>
      </c>
      <c r="O1154">
        <f t="shared" si="103"/>
        <v>587500</v>
      </c>
      <c r="P1154" s="1">
        <f t="shared" si="104"/>
        <v>0.83518407410527462</v>
      </c>
      <c r="Q1154" t="str">
        <f t="shared" si="105"/>
        <v>Below</v>
      </c>
      <c r="R1154" t="str">
        <f t="shared" si="106"/>
        <v>Yes</v>
      </c>
      <c r="S1154">
        <f t="shared" si="107"/>
        <v>-24680477.224421851</v>
      </c>
    </row>
    <row r="1155" spans="1:19" x14ac:dyDescent="0.3">
      <c r="A1155">
        <v>1154</v>
      </c>
      <c r="B1155">
        <v>3</v>
      </c>
      <c r="C1155" t="s">
        <v>19</v>
      </c>
      <c r="D1155" t="s">
        <v>20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18</v>
      </c>
      <c r="N1155" s="2">
        <f t="shared" ref="N1155:N1218" si="108">PMT(1%,G1155*12,-F1155)</f>
        <v>583711.05556848226</v>
      </c>
      <c r="O1155">
        <f t="shared" ref="O1155:O1218" si="109">(E1155*0.75)/12</f>
        <v>212500</v>
      </c>
      <c r="P1155" s="1">
        <f t="shared" ref="P1155:P1218" si="110">N1155/O1155</f>
        <v>2.7468755556163873</v>
      </c>
      <c r="Q1155" t="str">
        <f t="shared" ref="Q1155:Q1218" si="111">IF(H1155&gt;700,"Above","Below")</f>
        <v>Above</v>
      </c>
      <c r="R1155" t="str">
        <f t="shared" ref="R1155:R1218" si="112">IF(O1155&gt;=N1155,"Yes","No")</f>
        <v>No</v>
      </c>
      <c r="S1155">
        <f t="shared" ref="S1155:S1218" si="113">CUMIPMT(1%,G1155*12,F1155,1,G1155*12,0)</f>
        <v>-1609065.3336435761</v>
      </c>
    </row>
    <row r="1156" spans="1:19" x14ac:dyDescent="0.3">
      <c r="A1156">
        <v>1155</v>
      </c>
      <c r="B1156">
        <v>0</v>
      </c>
      <c r="C1156" t="s">
        <v>16</v>
      </c>
      <c r="D1156" t="s">
        <v>17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18</v>
      </c>
      <c r="N1156" s="2">
        <f t="shared" si="108"/>
        <v>37381.53527919895</v>
      </c>
      <c r="O1156">
        <f t="shared" si="109"/>
        <v>37500</v>
      </c>
      <c r="P1156" s="1">
        <f t="shared" si="110"/>
        <v>0.99684094077863872</v>
      </c>
      <c r="Q1156" t="str">
        <f t="shared" si="111"/>
        <v>Below</v>
      </c>
      <c r="R1156" t="str">
        <f t="shared" si="112"/>
        <v>Yes</v>
      </c>
      <c r="S1156">
        <f t="shared" si="113"/>
        <v>-1288627.3868030994</v>
      </c>
    </row>
    <row r="1157" spans="1:19" x14ac:dyDescent="0.3">
      <c r="A1157">
        <v>1156</v>
      </c>
      <c r="B1157">
        <v>0</v>
      </c>
      <c r="C1157" t="s">
        <v>19</v>
      </c>
      <c r="D1157" t="s">
        <v>20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21</v>
      </c>
      <c r="N1157" s="2">
        <f t="shared" si="108"/>
        <v>117372.51260201914</v>
      </c>
      <c r="O1157">
        <f t="shared" si="109"/>
        <v>206250</v>
      </c>
      <c r="P1157" s="1">
        <f t="shared" si="110"/>
        <v>0.56907884897948668</v>
      </c>
      <c r="Q1157" t="str">
        <f t="shared" si="111"/>
        <v>Below</v>
      </c>
      <c r="R1157" t="str">
        <f t="shared" si="112"/>
        <v>Yes</v>
      </c>
      <c r="S1157">
        <f t="shared" si="113"/>
        <v>-12535522.419587675</v>
      </c>
    </row>
    <row r="1158" spans="1:19" x14ac:dyDescent="0.3">
      <c r="A1158">
        <v>1157</v>
      </c>
      <c r="B1158">
        <v>2</v>
      </c>
      <c r="C1158" t="s">
        <v>16</v>
      </c>
      <c r="D1158" t="s">
        <v>20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21</v>
      </c>
      <c r="N1158" s="2">
        <f t="shared" si="108"/>
        <v>673150.6527926852</v>
      </c>
      <c r="O1158">
        <f t="shared" si="109"/>
        <v>368750</v>
      </c>
      <c r="P1158" s="1">
        <f t="shared" si="110"/>
        <v>1.8254932957089769</v>
      </c>
      <c r="Q1158" t="str">
        <f t="shared" si="111"/>
        <v>Below</v>
      </c>
      <c r="R1158" t="str">
        <f t="shared" si="112"/>
        <v>No</v>
      </c>
      <c r="S1158">
        <f t="shared" si="113"/>
        <v>-1855615.6670244467</v>
      </c>
    </row>
    <row r="1159" spans="1:19" x14ac:dyDescent="0.3">
      <c r="A1159">
        <v>1158</v>
      </c>
      <c r="B1159">
        <v>3</v>
      </c>
      <c r="C1159" t="s">
        <v>19</v>
      </c>
      <c r="D1159" t="s">
        <v>17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18</v>
      </c>
      <c r="N1159" s="2">
        <f t="shared" si="108"/>
        <v>42254.104536726896</v>
      </c>
      <c r="O1159">
        <f t="shared" si="109"/>
        <v>81250</v>
      </c>
      <c r="P1159" s="1">
        <f t="shared" si="110"/>
        <v>0.52005051737510022</v>
      </c>
      <c r="Q1159" t="str">
        <f t="shared" si="111"/>
        <v>Below</v>
      </c>
      <c r="R1159" t="str">
        <f t="shared" si="112"/>
        <v>Yes</v>
      </c>
      <c r="S1159">
        <f t="shared" si="113"/>
        <v>-4512788.0710515641</v>
      </c>
    </row>
    <row r="1160" spans="1:19" x14ac:dyDescent="0.3">
      <c r="A1160">
        <v>1159</v>
      </c>
      <c r="B1160">
        <v>4</v>
      </c>
      <c r="C1160" t="s">
        <v>16</v>
      </c>
      <c r="D1160" t="s">
        <v>20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18</v>
      </c>
      <c r="N1160" s="2">
        <f t="shared" si="108"/>
        <v>445041.81879957923</v>
      </c>
      <c r="O1160">
        <f t="shared" si="109"/>
        <v>356250</v>
      </c>
      <c r="P1160" s="1">
        <f t="shared" si="110"/>
        <v>1.2492401931216259</v>
      </c>
      <c r="Q1160" t="str">
        <f t="shared" si="111"/>
        <v>Below</v>
      </c>
      <c r="R1160" t="str">
        <f t="shared" si="112"/>
        <v>No</v>
      </c>
      <c r="S1160">
        <f t="shared" si="113"/>
        <v>-4462007.3023798019</v>
      </c>
    </row>
    <row r="1161" spans="1:19" x14ac:dyDescent="0.3">
      <c r="A1161">
        <v>1160</v>
      </c>
      <c r="B1161">
        <v>2</v>
      </c>
      <c r="C1161" t="s">
        <v>19</v>
      </c>
      <c r="D1161" t="s">
        <v>17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18</v>
      </c>
      <c r="N1161" s="2">
        <f t="shared" si="108"/>
        <v>320426.9594035123</v>
      </c>
      <c r="O1161">
        <f t="shared" si="109"/>
        <v>481250</v>
      </c>
      <c r="P1161" s="1">
        <f t="shared" si="110"/>
        <v>0.66582225330599953</v>
      </c>
      <c r="Q1161" t="str">
        <f t="shared" si="111"/>
        <v>Above</v>
      </c>
      <c r="R1161" t="str">
        <f t="shared" si="112"/>
        <v>Yes</v>
      </c>
      <c r="S1161">
        <f t="shared" si="113"/>
        <v>-34221976.205474362</v>
      </c>
    </row>
    <row r="1162" spans="1:19" x14ac:dyDescent="0.3">
      <c r="A1162">
        <v>1161</v>
      </c>
      <c r="B1162">
        <v>4</v>
      </c>
      <c r="C1162" t="s">
        <v>19</v>
      </c>
      <c r="D1162" t="s">
        <v>20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21</v>
      </c>
      <c r="N1162" s="2">
        <f t="shared" si="108"/>
        <v>266008.33988869196</v>
      </c>
      <c r="O1162">
        <f t="shared" si="109"/>
        <v>437500</v>
      </c>
      <c r="P1162" s="1">
        <f t="shared" si="110"/>
        <v>0.60801906260272454</v>
      </c>
      <c r="Q1162" t="str">
        <f t="shared" si="111"/>
        <v>Below</v>
      </c>
      <c r="R1162" t="str">
        <f t="shared" si="112"/>
        <v>Yes</v>
      </c>
      <c r="S1162">
        <f t="shared" si="113"/>
        <v>-33957801.415957466</v>
      </c>
    </row>
    <row r="1163" spans="1:19" x14ac:dyDescent="0.3">
      <c r="A1163">
        <v>1162</v>
      </c>
      <c r="B1163">
        <v>5</v>
      </c>
      <c r="C1163" t="s">
        <v>16</v>
      </c>
      <c r="D1163" t="s">
        <v>17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21</v>
      </c>
      <c r="N1163" s="2">
        <f t="shared" si="108"/>
        <v>247897.1337686108</v>
      </c>
      <c r="O1163">
        <f t="shared" si="109"/>
        <v>506250</v>
      </c>
      <c r="P1163" s="1">
        <f t="shared" si="110"/>
        <v>0.48967335065404605</v>
      </c>
      <c r="Q1163" t="str">
        <f t="shared" si="111"/>
        <v>Below</v>
      </c>
      <c r="R1163" t="str">
        <f t="shared" si="112"/>
        <v>Yes</v>
      </c>
      <c r="S1163">
        <f t="shared" si="113"/>
        <v>-31645780.894019932</v>
      </c>
    </row>
    <row r="1164" spans="1:19" x14ac:dyDescent="0.3">
      <c r="A1164">
        <v>1163</v>
      </c>
      <c r="B1164">
        <v>1</v>
      </c>
      <c r="C1164" t="s">
        <v>16</v>
      </c>
      <c r="D1164" t="s">
        <v>20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18</v>
      </c>
      <c r="N1164" s="2">
        <f t="shared" si="108"/>
        <v>110602.10881409662</v>
      </c>
      <c r="O1164">
        <f t="shared" si="109"/>
        <v>118750</v>
      </c>
      <c r="P1164" s="1">
        <f t="shared" si="110"/>
        <v>0.93138617948712943</v>
      </c>
      <c r="Q1164" t="str">
        <f t="shared" si="111"/>
        <v>Below</v>
      </c>
      <c r="R1164" t="str">
        <f t="shared" si="112"/>
        <v>Yes</v>
      </c>
      <c r="S1164">
        <f t="shared" si="113"/>
        <v>-1108901.2230766378</v>
      </c>
    </row>
    <row r="1165" spans="1:19" x14ac:dyDescent="0.3">
      <c r="A1165">
        <v>1164</v>
      </c>
      <c r="B1165">
        <v>2</v>
      </c>
      <c r="C1165" t="s">
        <v>16</v>
      </c>
      <c r="D1165" t="s">
        <v>17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18</v>
      </c>
      <c r="N1165" s="2">
        <f t="shared" si="108"/>
        <v>103007.48480796156</v>
      </c>
      <c r="O1165">
        <f t="shared" si="109"/>
        <v>281250</v>
      </c>
      <c r="P1165" s="1">
        <f t="shared" si="110"/>
        <v>0.36624883487275223</v>
      </c>
      <c r="Q1165" t="str">
        <f t="shared" si="111"/>
        <v>Below</v>
      </c>
      <c r="R1165" t="str">
        <f t="shared" si="112"/>
        <v>Yes</v>
      </c>
      <c r="S1165">
        <f t="shared" si="113"/>
        <v>-13149616.718519699</v>
      </c>
    </row>
    <row r="1166" spans="1:19" x14ac:dyDescent="0.3">
      <c r="A1166">
        <v>1165</v>
      </c>
      <c r="B1166">
        <v>0</v>
      </c>
      <c r="C1166" t="s">
        <v>19</v>
      </c>
      <c r="D1166" t="s">
        <v>20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18</v>
      </c>
      <c r="N1166" s="2">
        <f t="shared" si="108"/>
        <v>446562.5080883801</v>
      </c>
      <c r="O1166">
        <f t="shared" si="109"/>
        <v>600000</v>
      </c>
      <c r="P1166" s="1">
        <f t="shared" si="110"/>
        <v>0.74427084681396682</v>
      </c>
      <c r="Q1166" t="str">
        <f t="shared" si="111"/>
        <v>Above</v>
      </c>
      <c r="R1166" t="str">
        <f t="shared" si="112"/>
        <v>Yes</v>
      </c>
      <c r="S1166">
        <f t="shared" si="113"/>
        <v>-30305001.164726727</v>
      </c>
    </row>
    <row r="1167" spans="1:19" x14ac:dyDescent="0.3">
      <c r="A1167">
        <v>1166</v>
      </c>
      <c r="B1167">
        <v>1</v>
      </c>
      <c r="C1167" t="s">
        <v>19</v>
      </c>
      <c r="D1167" t="s">
        <v>20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18</v>
      </c>
      <c r="N1167" s="2">
        <f t="shared" si="108"/>
        <v>336433.8175127905</v>
      </c>
      <c r="O1167">
        <f t="shared" si="109"/>
        <v>337500</v>
      </c>
      <c r="P1167" s="1">
        <f t="shared" si="110"/>
        <v>0.9968409407786385</v>
      </c>
      <c r="Q1167" t="str">
        <f t="shared" si="111"/>
        <v>Above</v>
      </c>
      <c r="R1167" t="str">
        <f t="shared" si="112"/>
        <v>Yes</v>
      </c>
      <c r="S1167">
        <f t="shared" si="113"/>
        <v>-11597646.481227893</v>
      </c>
    </row>
    <row r="1168" spans="1:19" x14ac:dyDescent="0.3">
      <c r="A1168">
        <v>1167</v>
      </c>
      <c r="B1168">
        <v>1</v>
      </c>
      <c r="C1168" t="s">
        <v>19</v>
      </c>
      <c r="D1168" t="s">
        <v>20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21</v>
      </c>
      <c r="N1168" s="2">
        <f t="shared" si="108"/>
        <v>319253.2342774921</v>
      </c>
      <c r="O1168">
        <f t="shared" si="109"/>
        <v>487500</v>
      </c>
      <c r="P1168" s="1">
        <f t="shared" si="110"/>
        <v>0.65487842928716333</v>
      </c>
      <c r="Q1168" t="str">
        <f t="shared" si="111"/>
        <v>Below</v>
      </c>
      <c r="R1168" t="str">
        <f t="shared" si="112"/>
        <v>Yes</v>
      </c>
      <c r="S1168">
        <f t="shared" si="113"/>
        <v>-34096620.981278479</v>
      </c>
    </row>
    <row r="1169" spans="1:19" x14ac:dyDescent="0.3">
      <c r="A1169">
        <v>1168</v>
      </c>
      <c r="B1169">
        <v>1</v>
      </c>
      <c r="C1169" t="s">
        <v>16</v>
      </c>
      <c r="D1169" t="s">
        <v>20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18</v>
      </c>
      <c r="N1169" s="2">
        <f t="shared" si="108"/>
        <v>310429.27123160864</v>
      </c>
      <c r="O1169">
        <f t="shared" si="109"/>
        <v>512500</v>
      </c>
      <c r="P1169" s="1">
        <f t="shared" si="110"/>
        <v>0.60571565118362658</v>
      </c>
      <c r="Q1169" t="str">
        <f t="shared" si="111"/>
        <v>Below</v>
      </c>
      <c r="R1169" t="str">
        <f t="shared" si="112"/>
        <v>Yes</v>
      </c>
      <c r="S1169">
        <f t="shared" si="113"/>
        <v>-10701210.038234428</v>
      </c>
    </row>
    <row r="1170" spans="1:19" x14ac:dyDescent="0.3">
      <c r="A1170">
        <v>1169</v>
      </c>
      <c r="B1170">
        <v>2</v>
      </c>
      <c r="C1170" t="s">
        <v>16</v>
      </c>
      <c r="D1170" t="s">
        <v>17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21</v>
      </c>
      <c r="N1170" s="2">
        <f t="shared" si="108"/>
        <v>557180.48632692266</v>
      </c>
      <c r="O1170">
        <f t="shared" si="109"/>
        <v>556250</v>
      </c>
      <c r="P1170" s="1">
        <f t="shared" si="110"/>
        <v>1.0016727844079509</v>
      </c>
      <c r="Q1170" t="str">
        <f t="shared" si="111"/>
        <v>Below</v>
      </c>
      <c r="R1170" t="str">
        <f t="shared" si="112"/>
        <v>No</v>
      </c>
      <c r="S1170">
        <f t="shared" si="113"/>
        <v>-11616995.015538432</v>
      </c>
    </row>
    <row r="1171" spans="1:19" x14ac:dyDescent="0.3">
      <c r="A1171">
        <v>1170</v>
      </c>
      <c r="B1171">
        <v>1</v>
      </c>
      <c r="C1171" t="s">
        <v>16</v>
      </c>
      <c r="D1171" t="s">
        <v>17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21</v>
      </c>
      <c r="N1171" s="2">
        <f t="shared" si="108"/>
        <v>34133.670140657909</v>
      </c>
      <c r="O1171">
        <f t="shared" si="109"/>
        <v>87500</v>
      </c>
      <c r="P1171" s="1">
        <f t="shared" si="110"/>
        <v>0.39009908732180465</v>
      </c>
      <c r="Q1171" t="str">
        <f t="shared" si="111"/>
        <v>Below</v>
      </c>
      <c r="R1171" t="str">
        <f t="shared" si="112"/>
        <v>Yes</v>
      </c>
      <c r="S1171">
        <f t="shared" si="113"/>
        <v>-5092080.8337578978</v>
      </c>
    </row>
    <row r="1172" spans="1:19" x14ac:dyDescent="0.3">
      <c r="A1172">
        <v>1171</v>
      </c>
      <c r="B1172">
        <v>2</v>
      </c>
      <c r="C1172" t="s">
        <v>16</v>
      </c>
      <c r="D1172" t="s">
        <v>17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18</v>
      </c>
      <c r="N1172" s="2">
        <f t="shared" si="108"/>
        <v>69249.7824351913</v>
      </c>
      <c r="O1172">
        <f t="shared" si="109"/>
        <v>106250</v>
      </c>
      <c r="P1172" s="1">
        <f t="shared" si="110"/>
        <v>0.65176265821356516</v>
      </c>
      <c r="Q1172" t="str">
        <f t="shared" si="111"/>
        <v>Below</v>
      </c>
      <c r="R1172" t="str">
        <f t="shared" si="112"/>
        <v>Yes</v>
      </c>
      <c r="S1172">
        <f t="shared" si="113"/>
        <v>-7395958.2275567297</v>
      </c>
    </row>
    <row r="1173" spans="1:19" x14ac:dyDescent="0.3">
      <c r="A1173">
        <v>1172</v>
      </c>
      <c r="B1173">
        <v>0</v>
      </c>
      <c r="C1173" t="s">
        <v>16</v>
      </c>
      <c r="D1173" t="s">
        <v>17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18</v>
      </c>
      <c r="N1173" s="2">
        <f t="shared" si="108"/>
        <v>256116.73258010033</v>
      </c>
      <c r="O1173">
        <f t="shared" si="109"/>
        <v>331250</v>
      </c>
      <c r="P1173" s="1">
        <f t="shared" si="110"/>
        <v>0.77318258892105762</v>
      </c>
      <c r="Q1173" t="str">
        <f t="shared" si="111"/>
        <v>Above</v>
      </c>
      <c r="R1173" t="str">
        <f t="shared" si="112"/>
        <v>Yes</v>
      </c>
      <c r="S1173">
        <f t="shared" si="113"/>
        <v>-17380809.491534449</v>
      </c>
    </row>
    <row r="1174" spans="1:19" x14ac:dyDescent="0.3">
      <c r="A1174">
        <v>1173</v>
      </c>
      <c r="B1174">
        <v>3</v>
      </c>
      <c r="C1174" t="s">
        <v>16</v>
      </c>
      <c r="D1174" t="s">
        <v>17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18</v>
      </c>
      <c r="N1174" s="2">
        <f t="shared" si="108"/>
        <v>361546.78997452016</v>
      </c>
      <c r="O1174">
        <f t="shared" si="109"/>
        <v>406250</v>
      </c>
      <c r="P1174" s="1">
        <f t="shared" si="110"/>
        <v>0.8899613291680496</v>
      </c>
      <c r="Q1174" t="str">
        <f t="shared" si="111"/>
        <v>Above</v>
      </c>
      <c r="R1174" t="str">
        <f t="shared" si="112"/>
        <v>Yes</v>
      </c>
      <c r="S1174">
        <f t="shared" si="113"/>
        <v>-18185614.79694242</v>
      </c>
    </row>
    <row r="1175" spans="1:19" x14ac:dyDescent="0.3">
      <c r="A1175">
        <v>1174</v>
      </c>
      <c r="B1175">
        <v>2</v>
      </c>
      <c r="C1175" t="s">
        <v>16</v>
      </c>
      <c r="D1175" t="s">
        <v>17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18</v>
      </c>
      <c r="N1175" s="2">
        <f t="shared" si="108"/>
        <v>227539.77996034143</v>
      </c>
      <c r="O1175">
        <f t="shared" si="109"/>
        <v>368750</v>
      </c>
      <c r="P1175" s="1">
        <f t="shared" si="110"/>
        <v>0.61705703040092597</v>
      </c>
      <c r="Q1175" t="str">
        <f t="shared" si="111"/>
        <v>Below</v>
      </c>
      <c r="R1175" t="str">
        <f t="shared" si="112"/>
        <v>Yes</v>
      </c>
      <c r="S1175">
        <f t="shared" si="113"/>
        <v>-7843818.8761927783</v>
      </c>
    </row>
    <row r="1176" spans="1:19" x14ac:dyDescent="0.3">
      <c r="A1176">
        <v>1175</v>
      </c>
      <c r="B1176">
        <v>4</v>
      </c>
      <c r="C1176" t="s">
        <v>16</v>
      </c>
      <c r="D1176" t="s">
        <v>20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21</v>
      </c>
      <c r="N1176" s="2">
        <f t="shared" si="108"/>
        <v>1270983.7500281469</v>
      </c>
      <c r="O1176">
        <f t="shared" si="109"/>
        <v>612500</v>
      </c>
      <c r="P1176" s="1">
        <f t="shared" si="110"/>
        <v>2.0750755102500356</v>
      </c>
      <c r="Q1176" t="str">
        <f t="shared" si="111"/>
        <v>Below</v>
      </c>
      <c r="R1176" t="str">
        <f t="shared" si="112"/>
        <v>No</v>
      </c>
      <c r="S1176">
        <f t="shared" si="113"/>
        <v>-3503610.0006755255</v>
      </c>
    </row>
    <row r="1177" spans="1:19" x14ac:dyDescent="0.3">
      <c r="A1177">
        <v>1176</v>
      </c>
      <c r="B1177">
        <v>3</v>
      </c>
      <c r="C1177" t="s">
        <v>16</v>
      </c>
      <c r="D1177" t="s">
        <v>20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21</v>
      </c>
      <c r="N1177" s="2">
        <f t="shared" si="108"/>
        <v>316713.11854372447</v>
      </c>
      <c r="O1177">
        <f t="shared" si="109"/>
        <v>481250</v>
      </c>
      <c r="P1177" s="1">
        <f t="shared" si="110"/>
        <v>0.65810518138955731</v>
      </c>
      <c r="Q1177" t="str">
        <f t="shared" si="111"/>
        <v>Below</v>
      </c>
      <c r="R1177" t="str">
        <f t="shared" si="112"/>
        <v>Yes</v>
      </c>
      <c r="S1177">
        <f t="shared" si="113"/>
        <v>-6603344.5351481624</v>
      </c>
    </row>
    <row r="1178" spans="1:19" x14ac:dyDescent="0.3">
      <c r="A1178">
        <v>1177</v>
      </c>
      <c r="B1178">
        <v>1</v>
      </c>
      <c r="C1178" t="s">
        <v>16</v>
      </c>
      <c r="D1178" t="s">
        <v>17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18</v>
      </c>
      <c r="N1178" s="2">
        <f t="shared" si="108"/>
        <v>388806.27017101174</v>
      </c>
      <c r="O1178">
        <f t="shared" si="109"/>
        <v>493750</v>
      </c>
      <c r="P1178" s="1">
        <f t="shared" si="110"/>
        <v>0.78745573705521366</v>
      </c>
      <c r="Q1178" t="str">
        <f t="shared" si="111"/>
        <v>Above</v>
      </c>
      <c r="R1178" t="str">
        <f t="shared" si="112"/>
        <v>Yes</v>
      </c>
      <c r="S1178">
        <f t="shared" si="113"/>
        <v>-19556752.420521405</v>
      </c>
    </row>
    <row r="1179" spans="1:19" x14ac:dyDescent="0.3">
      <c r="A1179">
        <v>1178</v>
      </c>
      <c r="B1179">
        <v>4</v>
      </c>
      <c r="C1179" t="s">
        <v>16</v>
      </c>
      <c r="D1179" t="s">
        <v>17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18</v>
      </c>
      <c r="N1179" s="2">
        <f t="shared" si="108"/>
        <v>97996.665887695286</v>
      </c>
      <c r="O1179">
        <f t="shared" si="109"/>
        <v>218750</v>
      </c>
      <c r="P1179" s="1">
        <f t="shared" si="110"/>
        <v>0.4479847583437499</v>
      </c>
      <c r="Q1179" t="str">
        <f t="shared" si="111"/>
        <v>Above</v>
      </c>
      <c r="R1179" t="str">
        <f t="shared" si="112"/>
        <v>Yes</v>
      </c>
      <c r="S1179">
        <f t="shared" si="113"/>
        <v>-14619199.813046869</v>
      </c>
    </row>
    <row r="1180" spans="1:19" x14ac:dyDescent="0.3">
      <c r="A1180">
        <v>1179</v>
      </c>
      <c r="B1180">
        <v>4</v>
      </c>
      <c r="C1180" t="s">
        <v>19</v>
      </c>
      <c r="D1180" t="s">
        <v>17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18</v>
      </c>
      <c r="N1180" s="2">
        <f t="shared" si="108"/>
        <v>310684.91667354706</v>
      </c>
      <c r="O1180">
        <f t="shared" si="109"/>
        <v>150000</v>
      </c>
      <c r="P1180" s="1">
        <f t="shared" si="110"/>
        <v>2.071232777823647</v>
      </c>
      <c r="Q1180" t="str">
        <f t="shared" si="111"/>
        <v>Above</v>
      </c>
      <c r="R1180" t="str">
        <f t="shared" si="112"/>
        <v>No</v>
      </c>
      <c r="S1180">
        <f t="shared" si="113"/>
        <v>-856438.00016512908</v>
      </c>
    </row>
    <row r="1181" spans="1:19" x14ac:dyDescent="0.3">
      <c r="A1181">
        <v>1180</v>
      </c>
      <c r="B1181">
        <v>5</v>
      </c>
      <c r="C1181" t="s">
        <v>16</v>
      </c>
      <c r="D1181" t="s">
        <v>17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21</v>
      </c>
      <c r="N1181" s="2">
        <f t="shared" si="108"/>
        <v>512191.28579723689</v>
      </c>
      <c r="O1181">
        <f t="shared" si="109"/>
        <v>618750</v>
      </c>
      <c r="P1181" s="1">
        <f t="shared" si="110"/>
        <v>0.82778389623795867</v>
      </c>
      <c r="Q1181" t="str">
        <f t="shared" si="111"/>
        <v>Below</v>
      </c>
      <c r="R1181" t="str">
        <f t="shared" si="112"/>
        <v>Yes</v>
      </c>
      <c r="S1181">
        <f t="shared" si="113"/>
        <v>-25762954.295668431</v>
      </c>
    </row>
    <row r="1182" spans="1:19" x14ac:dyDescent="0.3">
      <c r="A1182">
        <v>1181</v>
      </c>
      <c r="B1182">
        <v>0</v>
      </c>
      <c r="C1182" t="s">
        <v>16</v>
      </c>
      <c r="D1182" t="s">
        <v>17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21</v>
      </c>
      <c r="N1182" s="2">
        <f t="shared" si="108"/>
        <v>235666.20067321073</v>
      </c>
      <c r="O1182">
        <f t="shared" si="109"/>
        <v>243750</v>
      </c>
      <c r="P1182" s="1">
        <f t="shared" si="110"/>
        <v>0.96683569506958245</v>
      </c>
      <c r="Q1182" t="str">
        <f t="shared" si="111"/>
        <v>Below</v>
      </c>
      <c r="R1182" t="str">
        <f t="shared" si="112"/>
        <v>Yes</v>
      </c>
      <c r="S1182">
        <f t="shared" si="113"/>
        <v>-8123955.2646282334</v>
      </c>
    </row>
    <row r="1183" spans="1:19" x14ac:dyDescent="0.3">
      <c r="A1183">
        <v>1182</v>
      </c>
      <c r="B1183">
        <v>2</v>
      </c>
      <c r="C1183" t="s">
        <v>19</v>
      </c>
      <c r="D1183" t="s">
        <v>20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18</v>
      </c>
      <c r="N1183" s="2">
        <f t="shared" si="108"/>
        <v>408892.20294737397</v>
      </c>
      <c r="O1183">
        <f t="shared" si="109"/>
        <v>456250</v>
      </c>
      <c r="P1183" s="1">
        <f t="shared" si="110"/>
        <v>0.89620208865177853</v>
      </c>
      <c r="Q1183" t="str">
        <f t="shared" si="111"/>
        <v>Above</v>
      </c>
      <c r="R1183" t="str">
        <f t="shared" si="112"/>
        <v>Yes</v>
      </c>
      <c r="S1183">
        <f t="shared" si="113"/>
        <v>-20567064.353684872</v>
      </c>
    </row>
    <row r="1184" spans="1:19" x14ac:dyDescent="0.3">
      <c r="A1184">
        <v>1183</v>
      </c>
      <c r="B1184">
        <v>0</v>
      </c>
      <c r="C1184" t="s">
        <v>16</v>
      </c>
      <c r="D1184" t="s">
        <v>20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18</v>
      </c>
      <c r="N1184" s="2">
        <f t="shared" si="108"/>
        <v>287638.79197457421</v>
      </c>
      <c r="O1184">
        <f t="shared" si="109"/>
        <v>400000</v>
      </c>
      <c r="P1184" s="1">
        <f t="shared" si="110"/>
        <v>0.71909697993643551</v>
      </c>
      <c r="Q1184" t="str">
        <f t="shared" si="111"/>
        <v>Above</v>
      </c>
      <c r="R1184" t="str">
        <f t="shared" si="112"/>
        <v>Yes</v>
      </c>
      <c r="S1184">
        <f t="shared" si="113"/>
        <v>-19519986.044338688</v>
      </c>
    </row>
    <row r="1185" spans="1:19" x14ac:dyDescent="0.3">
      <c r="A1185">
        <v>1184</v>
      </c>
      <c r="B1185">
        <v>4</v>
      </c>
      <c r="C1185" t="s">
        <v>16</v>
      </c>
      <c r="D1185" t="s">
        <v>17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21</v>
      </c>
      <c r="N1185" s="2">
        <f t="shared" si="108"/>
        <v>224126.17573600431</v>
      </c>
      <c r="O1185">
        <f t="shared" si="109"/>
        <v>443750</v>
      </c>
      <c r="P1185" s="1">
        <f t="shared" si="110"/>
        <v>0.5050730720811365</v>
      </c>
      <c r="Q1185" t="str">
        <f t="shared" si="111"/>
        <v>Below</v>
      </c>
      <c r="R1185" t="str">
        <f t="shared" si="112"/>
        <v>Yes</v>
      </c>
      <c r="S1185">
        <f t="shared" si="113"/>
        <v>-28611253.958976932</v>
      </c>
    </row>
    <row r="1186" spans="1:19" x14ac:dyDescent="0.3">
      <c r="A1186">
        <v>1185</v>
      </c>
      <c r="B1186">
        <v>2</v>
      </c>
      <c r="C1186" t="s">
        <v>19</v>
      </c>
      <c r="D1186" t="s">
        <v>17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18</v>
      </c>
      <c r="N1186" s="2">
        <f t="shared" si="108"/>
        <v>233971.61008023951</v>
      </c>
      <c r="O1186">
        <f t="shared" si="109"/>
        <v>550000</v>
      </c>
      <c r="P1186" s="1">
        <f t="shared" si="110"/>
        <v>0.42540292741861729</v>
      </c>
      <c r="Q1186" t="str">
        <f t="shared" si="111"/>
        <v>Below</v>
      </c>
      <c r="R1186" t="str">
        <f t="shared" si="112"/>
        <v>Yes</v>
      </c>
      <c r="S1186">
        <f t="shared" si="113"/>
        <v>-20307230.493480232</v>
      </c>
    </row>
    <row r="1187" spans="1:19" x14ac:dyDescent="0.3">
      <c r="A1187">
        <v>1186</v>
      </c>
      <c r="B1187">
        <v>5</v>
      </c>
      <c r="C1187" t="s">
        <v>16</v>
      </c>
      <c r="D1187" t="s">
        <v>17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18</v>
      </c>
      <c r="N1187" s="2">
        <f t="shared" si="108"/>
        <v>553010.54407048307</v>
      </c>
      <c r="O1187">
        <f t="shared" si="109"/>
        <v>462500</v>
      </c>
      <c r="P1187" s="1">
        <f t="shared" si="110"/>
        <v>1.1956984736659093</v>
      </c>
      <c r="Q1187" t="str">
        <f t="shared" si="111"/>
        <v>Below</v>
      </c>
      <c r="R1187" t="str">
        <f t="shared" si="112"/>
        <v>No</v>
      </c>
      <c r="S1187">
        <f t="shared" si="113"/>
        <v>-5544506.1153831892</v>
      </c>
    </row>
    <row r="1188" spans="1:19" x14ac:dyDescent="0.3">
      <c r="A1188">
        <v>1187</v>
      </c>
      <c r="B1188">
        <v>2</v>
      </c>
      <c r="C1188" t="s">
        <v>19</v>
      </c>
      <c r="D1188" t="s">
        <v>17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21</v>
      </c>
      <c r="N1188" s="2">
        <f t="shared" si="108"/>
        <v>132130.33602835319</v>
      </c>
      <c r="O1188">
        <f t="shared" si="109"/>
        <v>275000</v>
      </c>
      <c r="P1188" s="1">
        <f t="shared" si="110"/>
        <v>0.4804739491940116</v>
      </c>
      <c r="Q1188" t="str">
        <f t="shared" si="111"/>
        <v>Below</v>
      </c>
      <c r="R1188" t="str">
        <f t="shared" si="112"/>
        <v>Yes</v>
      </c>
      <c r="S1188">
        <f t="shared" si="113"/>
        <v>-19711280.646804765</v>
      </c>
    </row>
    <row r="1189" spans="1:19" x14ac:dyDescent="0.3">
      <c r="A1189">
        <v>1188</v>
      </c>
      <c r="B1189">
        <v>3</v>
      </c>
      <c r="C1189" t="s">
        <v>16</v>
      </c>
      <c r="D1189" t="s">
        <v>20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21</v>
      </c>
      <c r="N1189" s="2">
        <f t="shared" si="108"/>
        <v>373123.14660164516</v>
      </c>
      <c r="O1189">
        <f t="shared" si="109"/>
        <v>537500</v>
      </c>
      <c r="P1189" s="1">
        <f t="shared" si="110"/>
        <v>0.69418259832864215</v>
      </c>
      <c r="Q1189" t="str">
        <f t="shared" si="111"/>
        <v>Below</v>
      </c>
      <c r="R1189" t="str">
        <f t="shared" si="112"/>
        <v>Yes</v>
      </c>
      <c r="S1189">
        <f t="shared" si="113"/>
        <v>-32384688.62907638</v>
      </c>
    </row>
    <row r="1190" spans="1:19" x14ac:dyDescent="0.3">
      <c r="A1190">
        <v>1189</v>
      </c>
      <c r="B1190">
        <v>3</v>
      </c>
      <c r="C1190" t="s">
        <v>19</v>
      </c>
      <c r="D1190" t="s">
        <v>17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18</v>
      </c>
      <c r="N1190" s="2">
        <f t="shared" si="108"/>
        <v>320171.6769519067</v>
      </c>
      <c r="O1190">
        <f t="shared" si="109"/>
        <v>431250</v>
      </c>
      <c r="P1190" s="1">
        <f t="shared" si="110"/>
        <v>0.7424270769899286</v>
      </c>
      <c r="Q1190" t="str">
        <f t="shared" si="111"/>
        <v>Above</v>
      </c>
      <c r="R1190" t="str">
        <f t="shared" si="112"/>
        <v>Yes</v>
      </c>
      <c r="S1190">
        <f t="shared" si="113"/>
        <v>-27788841.727920324</v>
      </c>
    </row>
    <row r="1191" spans="1:19" x14ac:dyDescent="0.3">
      <c r="A1191">
        <v>1190</v>
      </c>
      <c r="B1191">
        <v>4</v>
      </c>
      <c r="C1191" t="s">
        <v>16</v>
      </c>
      <c r="D1191" t="s">
        <v>17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18</v>
      </c>
      <c r="N1191" s="2">
        <f t="shared" si="108"/>
        <v>302798.68673164269</v>
      </c>
      <c r="O1191">
        <f t="shared" si="109"/>
        <v>600000</v>
      </c>
      <c r="P1191" s="1">
        <f t="shared" si="110"/>
        <v>0.50466447788607116</v>
      </c>
      <c r="Q1191" t="str">
        <f t="shared" si="111"/>
        <v>Below</v>
      </c>
      <c r="R1191" t="str">
        <f t="shared" si="112"/>
        <v>Yes</v>
      </c>
      <c r="S1191">
        <f t="shared" si="113"/>
        <v>-45171684.815594241</v>
      </c>
    </row>
    <row r="1192" spans="1:19" x14ac:dyDescent="0.3">
      <c r="A1192">
        <v>1191</v>
      </c>
      <c r="B1192">
        <v>2</v>
      </c>
      <c r="C1192" t="s">
        <v>16</v>
      </c>
      <c r="D1192" t="s">
        <v>20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21</v>
      </c>
      <c r="N1192" s="2">
        <f t="shared" si="108"/>
        <v>417698.02464148391</v>
      </c>
      <c r="O1192">
        <f t="shared" si="109"/>
        <v>506250</v>
      </c>
      <c r="P1192" s="1">
        <f t="shared" si="110"/>
        <v>0.82508251781033859</v>
      </c>
      <c r="Q1192" t="str">
        <f t="shared" si="111"/>
        <v>Below</v>
      </c>
      <c r="R1192" t="str">
        <f t="shared" si="112"/>
        <v>Yes</v>
      </c>
      <c r="S1192">
        <f t="shared" si="113"/>
        <v>-14399010.365582451</v>
      </c>
    </row>
    <row r="1193" spans="1:19" x14ac:dyDescent="0.3">
      <c r="A1193">
        <v>1192</v>
      </c>
      <c r="B1193">
        <v>0</v>
      </c>
      <c r="C1193" t="s">
        <v>19</v>
      </c>
      <c r="D1193" t="s">
        <v>17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18</v>
      </c>
      <c r="N1193" s="2">
        <f t="shared" si="108"/>
        <v>106403.33595547678</v>
      </c>
      <c r="O1193">
        <f t="shared" si="109"/>
        <v>162500</v>
      </c>
      <c r="P1193" s="1">
        <f t="shared" si="110"/>
        <v>0.65478975972601094</v>
      </c>
      <c r="Q1193" t="str">
        <f t="shared" si="111"/>
        <v>Above</v>
      </c>
      <c r="R1193" t="str">
        <f t="shared" si="112"/>
        <v>Yes</v>
      </c>
      <c r="S1193">
        <f t="shared" si="113"/>
        <v>-13583120.566382986</v>
      </c>
    </row>
    <row r="1194" spans="1:19" x14ac:dyDescent="0.3">
      <c r="A1194">
        <v>1193</v>
      </c>
      <c r="B1194">
        <v>3</v>
      </c>
      <c r="C1194" t="s">
        <v>16</v>
      </c>
      <c r="D1194" t="s">
        <v>20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18</v>
      </c>
      <c r="N1194" s="2">
        <f t="shared" si="108"/>
        <v>321403.10647864483</v>
      </c>
      <c r="O1194">
        <f t="shared" si="109"/>
        <v>581250</v>
      </c>
      <c r="P1194" s="1">
        <f t="shared" si="110"/>
        <v>0.55295158103852871</v>
      </c>
      <c r="Q1194" t="str">
        <f t="shared" si="111"/>
        <v>Below</v>
      </c>
      <c r="R1194" t="str">
        <f t="shared" si="112"/>
        <v>Yes</v>
      </c>
      <c r="S1194">
        <f t="shared" si="113"/>
        <v>-27895721.888412334</v>
      </c>
    </row>
    <row r="1195" spans="1:19" x14ac:dyDescent="0.3">
      <c r="A1195">
        <v>1194</v>
      </c>
      <c r="B1195">
        <v>2</v>
      </c>
      <c r="C1195" t="s">
        <v>19</v>
      </c>
      <c r="D1195" t="s">
        <v>20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21</v>
      </c>
      <c r="N1195" s="2">
        <f t="shared" si="108"/>
        <v>65728.607057130735</v>
      </c>
      <c r="O1195">
        <f t="shared" si="109"/>
        <v>131250</v>
      </c>
      <c r="P1195" s="1">
        <f t="shared" si="110"/>
        <v>0.50078938710194842</v>
      </c>
      <c r="Q1195" t="str">
        <f t="shared" si="111"/>
        <v>Below</v>
      </c>
      <c r="R1195" t="str">
        <f t="shared" si="112"/>
        <v>Yes</v>
      </c>
      <c r="S1195">
        <f t="shared" si="113"/>
        <v>-7019892.5549691021</v>
      </c>
    </row>
    <row r="1196" spans="1:19" x14ac:dyDescent="0.3">
      <c r="A1196">
        <v>1195</v>
      </c>
      <c r="B1196">
        <v>4</v>
      </c>
      <c r="C1196" t="s">
        <v>19</v>
      </c>
      <c r="D1196" t="s">
        <v>20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21</v>
      </c>
      <c r="N1196" s="2">
        <f t="shared" si="108"/>
        <v>264757.34824869211</v>
      </c>
      <c r="O1196">
        <f t="shared" si="109"/>
        <v>562500</v>
      </c>
      <c r="P1196" s="1">
        <f t="shared" si="110"/>
        <v>0.47067973021989706</v>
      </c>
      <c r="Q1196" t="str">
        <f t="shared" si="111"/>
        <v>Below</v>
      </c>
      <c r="R1196" t="str">
        <f t="shared" si="112"/>
        <v>Yes</v>
      </c>
      <c r="S1196">
        <f t="shared" si="113"/>
        <v>-22979234.505780268</v>
      </c>
    </row>
    <row r="1197" spans="1:19" x14ac:dyDescent="0.3">
      <c r="A1197">
        <v>1196</v>
      </c>
      <c r="B1197">
        <v>3</v>
      </c>
      <c r="C1197" t="s">
        <v>19</v>
      </c>
      <c r="D1197" t="s">
        <v>20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18</v>
      </c>
      <c r="N1197" s="2">
        <f t="shared" si="108"/>
        <v>505609.64029301307</v>
      </c>
      <c r="O1197">
        <f t="shared" si="109"/>
        <v>437500</v>
      </c>
      <c r="P1197" s="1">
        <f t="shared" si="110"/>
        <v>1.1556791778126012</v>
      </c>
      <c r="Q1197" t="str">
        <f t="shared" si="111"/>
        <v>Above</v>
      </c>
      <c r="R1197" t="str">
        <f t="shared" si="112"/>
        <v>No</v>
      </c>
      <c r="S1197">
        <f t="shared" si="113"/>
        <v>-5069262.7340646274</v>
      </c>
    </row>
    <row r="1198" spans="1:19" x14ac:dyDescent="0.3">
      <c r="A1198">
        <v>1197</v>
      </c>
      <c r="B1198">
        <v>3</v>
      </c>
      <c r="C1198" t="s">
        <v>19</v>
      </c>
      <c r="D1198" t="s">
        <v>17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18</v>
      </c>
      <c r="N1198" s="2">
        <f t="shared" si="108"/>
        <v>70469.512548455037</v>
      </c>
      <c r="O1198">
        <f t="shared" si="109"/>
        <v>137500</v>
      </c>
      <c r="P1198" s="1">
        <f t="shared" si="110"/>
        <v>0.51250554580694574</v>
      </c>
      <c r="Q1198" t="str">
        <f t="shared" si="111"/>
        <v>Below</v>
      </c>
      <c r="R1198" t="str">
        <f t="shared" si="112"/>
        <v>Yes</v>
      </c>
      <c r="S1198">
        <f t="shared" si="113"/>
        <v>-10512683.011629209</v>
      </c>
    </row>
    <row r="1199" spans="1:19" x14ac:dyDescent="0.3">
      <c r="A1199">
        <v>1198</v>
      </c>
      <c r="B1199">
        <v>5</v>
      </c>
      <c r="C1199" t="s">
        <v>16</v>
      </c>
      <c r="D1199" t="s">
        <v>20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18</v>
      </c>
      <c r="N1199" s="2">
        <f t="shared" si="108"/>
        <v>1327471.9166960646</v>
      </c>
      <c r="O1199">
        <f t="shared" si="109"/>
        <v>468750</v>
      </c>
      <c r="P1199" s="1">
        <f t="shared" si="110"/>
        <v>2.8319400889516047</v>
      </c>
      <c r="Q1199" t="str">
        <f t="shared" si="111"/>
        <v>Below</v>
      </c>
      <c r="R1199" t="str">
        <f t="shared" si="112"/>
        <v>No</v>
      </c>
      <c r="S1199">
        <f t="shared" si="113"/>
        <v>-3659326.0007055514</v>
      </c>
    </row>
    <row r="1200" spans="1:19" x14ac:dyDescent="0.3">
      <c r="A1200">
        <v>1199</v>
      </c>
      <c r="B1200">
        <v>1</v>
      </c>
      <c r="C1200" t="s">
        <v>16</v>
      </c>
      <c r="D1200" t="s">
        <v>20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21</v>
      </c>
      <c r="N1200" s="2">
        <f t="shared" si="108"/>
        <v>790834.33335084689</v>
      </c>
      <c r="O1200">
        <f t="shared" si="109"/>
        <v>518750</v>
      </c>
      <c r="P1200" s="1">
        <f t="shared" si="110"/>
        <v>1.524499919712476</v>
      </c>
      <c r="Q1200" t="str">
        <f t="shared" si="111"/>
        <v>Below</v>
      </c>
      <c r="R1200" t="str">
        <f t="shared" si="112"/>
        <v>No</v>
      </c>
      <c r="S1200">
        <f t="shared" si="113"/>
        <v>-2180024.0004203282</v>
      </c>
    </row>
    <row r="1201" spans="1:19" x14ac:dyDescent="0.3">
      <c r="A1201">
        <v>1200</v>
      </c>
      <c r="B1201">
        <v>2</v>
      </c>
      <c r="C1201" t="s">
        <v>19</v>
      </c>
      <c r="D1201" t="s">
        <v>17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21</v>
      </c>
      <c r="N1201" s="2">
        <f t="shared" si="108"/>
        <v>28244.083333958821</v>
      </c>
      <c r="O1201">
        <f t="shared" si="109"/>
        <v>18750</v>
      </c>
      <c r="P1201" s="1">
        <f t="shared" si="110"/>
        <v>1.5063511111444705</v>
      </c>
      <c r="Q1201" t="str">
        <f t="shared" si="111"/>
        <v>Below</v>
      </c>
      <c r="R1201" t="str">
        <f t="shared" si="112"/>
        <v>No</v>
      </c>
      <c r="S1201">
        <f t="shared" si="113"/>
        <v>-77858.000015011756</v>
      </c>
    </row>
    <row r="1202" spans="1:19" x14ac:dyDescent="0.3">
      <c r="A1202">
        <v>1201</v>
      </c>
      <c r="B1202">
        <v>0</v>
      </c>
      <c r="C1202" t="s">
        <v>19</v>
      </c>
      <c r="D1202" t="s">
        <v>20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18</v>
      </c>
      <c r="N1202" s="2">
        <f t="shared" si="108"/>
        <v>21067.068345542211</v>
      </c>
      <c r="O1202">
        <f t="shared" si="109"/>
        <v>18750</v>
      </c>
      <c r="P1202" s="1">
        <f t="shared" si="110"/>
        <v>1.123576978428918</v>
      </c>
      <c r="Q1202" t="str">
        <f t="shared" si="111"/>
        <v>Below</v>
      </c>
      <c r="R1202" t="str">
        <f t="shared" si="112"/>
        <v>No</v>
      </c>
      <c r="S1202">
        <f t="shared" si="113"/>
        <v>-211219.28058602626</v>
      </c>
    </row>
    <row r="1203" spans="1:19" x14ac:dyDescent="0.3">
      <c r="A1203">
        <v>1202</v>
      </c>
      <c r="B1203">
        <v>3</v>
      </c>
      <c r="C1203" t="s">
        <v>16</v>
      </c>
      <c r="D1203" t="s">
        <v>17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18</v>
      </c>
      <c r="N1203" s="2">
        <f t="shared" si="108"/>
        <v>392374.14793572365</v>
      </c>
      <c r="O1203">
        <f t="shared" si="109"/>
        <v>243750</v>
      </c>
      <c r="P1203" s="1">
        <f t="shared" si="110"/>
        <v>1.6097400940952766</v>
      </c>
      <c r="Q1203" t="str">
        <f t="shared" si="111"/>
        <v>Above</v>
      </c>
      <c r="R1203" t="str">
        <f t="shared" si="112"/>
        <v>No</v>
      </c>
      <c r="S1203">
        <f t="shared" si="113"/>
        <v>-3933959.1009147391</v>
      </c>
    </row>
    <row r="1204" spans="1:19" x14ac:dyDescent="0.3">
      <c r="A1204">
        <v>1203</v>
      </c>
      <c r="B1204">
        <v>0</v>
      </c>
      <c r="C1204" t="s">
        <v>19</v>
      </c>
      <c r="D1204" t="s">
        <v>17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21</v>
      </c>
      <c r="N1204" s="2">
        <f t="shared" si="108"/>
        <v>396868.90780479059</v>
      </c>
      <c r="O1204">
        <f t="shared" si="109"/>
        <v>412500</v>
      </c>
      <c r="P1204" s="1">
        <f t="shared" si="110"/>
        <v>0.96210644316312877</v>
      </c>
      <c r="Q1204" t="str">
        <f t="shared" si="111"/>
        <v>Below</v>
      </c>
      <c r="R1204" t="str">
        <f t="shared" si="112"/>
        <v>Yes</v>
      </c>
      <c r="S1204">
        <f t="shared" si="113"/>
        <v>-8274561.3619449176</v>
      </c>
    </row>
    <row r="1205" spans="1:19" x14ac:dyDescent="0.3">
      <c r="A1205">
        <v>1204</v>
      </c>
      <c r="B1205">
        <v>0</v>
      </c>
      <c r="C1205" t="s">
        <v>16</v>
      </c>
      <c r="D1205" t="s">
        <v>17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18</v>
      </c>
      <c r="N1205" s="2">
        <f t="shared" si="108"/>
        <v>173905.4032554038</v>
      </c>
      <c r="O1205">
        <f t="shared" si="109"/>
        <v>256250</v>
      </c>
      <c r="P1205" s="1">
        <f t="shared" si="110"/>
        <v>0.67865523221620994</v>
      </c>
      <c r="Q1205" t="str">
        <f t="shared" si="111"/>
        <v>Above</v>
      </c>
      <c r="R1205" t="str">
        <f t="shared" si="112"/>
        <v>Yes</v>
      </c>
      <c r="S1205">
        <f t="shared" si="113"/>
        <v>-5994918.7125187665</v>
      </c>
    </row>
    <row r="1206" spans="1:19" x14ac:dyDescent="0.3">
      <c r="A1206">
        <v>1205</v>
      </c>
      <c r="B1206">
        <v>5</v>
      </c>
      <c r="C1206" t="s">
        <v>16</v>
      </c>
      <c r="D1206" t="s">
        <v>20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21</v>
      </c>
      <c r="N1206" s="2">
        <f t="shared" si="108"/>
        <v>69611.214496129833</v>
      </c>
      <c r="O1206">
        <f t="shared" si="109"/>
        <v>112500</v>
      </c>
      <c r="P1206" s="1">
        <f t="shared" si="110"/>
        <v>0.61876635107670963</v>
      </c>
      <c r="Q1206" t="str">
        <f t="shared" si="111"/>
        <v>Below</v>
      </c>
      <c r="R1206" t="str">
        <f t="shared" si="112"/>
        <v>Yes</v>
      </c>
      <c r="S1206">
        <f t="shared" si="113"/>
        <v>-4724014.8874426968</v>
      </c>
    </row>
    <row r="1207" spans="1:19" x14ac:dyDescent="0.3">
      <c r="A1207">
        <v>1206</v>
      </c>
      <c r="B1207">
        <v>3</v>
      </c>
      <c r="C1207" t="s">
        <v>19</v>
      </c>
      <c r="D1207" t="s">
        <v>20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21</v>
      </c>
      <c r="N1207" s="2">
        <f t="shared" si="108"/>
        <v>188969.74528925083</v>
      </c>
      <c r="O1207">
        <f t="shared" si="109"/>
        <v>437500</v>
      </c>
      <c r="P1207" s="1">
        <f t="shared" si="110"/>
        <v>0.43193084637543044</v>
      </c>
      <c r="Q1207" t="str">
        <f t="shared" si="111"/>
        <v>Below</v>
      </c>
      <c r="R1207" t="str">
        <f t="shared" si="112"/>
        <v>Yes</v>
      </c>
      <c r="S1207">
        <f t="shared" si="113"/>
        <v>-20182191.095536157</v>
      </c>
    </row>
    <row r="1208" spans="1:19" x14ac:dyDescent="0.3">
      <c r="A1208">
        <v>1207</v>
      </c>
      <c r="B1208">
        <v>2</v>
      </c>
      <c r="C1208" t="s">
        <v>19</v>
      </c>
      <c r="D1208" t="s">
        <v>20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18</v>
      </c>
      <c r="N1208" s="2">
        <f t="shared" si="108"/>
        <v>267837.63728697685</v>
      </c>
      <c r="O1208">
        <f t="shared" si="109"/>
        <v>318750</v>
      </c>
      <c r="P1208" s="1">
        <f t="shared" si="110"/>
        <v>0.84027494050816265</v>
      </c>
      <c r="Q1208" t="str">
        <f t="shared" si="111"/>
        <v>Below</v>
      </c>
      <c r="R1208" t="str">
        <f t="shared" si="112"/>
        <v>Yes</v>
      </c>
      <c r="S1208">
        <f t="shared" si="113"/>
        <v>-5584309.8846623339</v>
      </c>
    </row>
    <row r="1209" spans="1:19" x14ac:dyDescent="0.3">
      <c r="A1209">
        <v>1208</v>
      </c>
      <c r="B1209">
        <v>1</v>
      </c>
      <c r="C1209" t="s">
        <v>19</v>
      </c>
      <c r="D1209" t="s">
        <v>20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18</v>
      </c>
      <c r="N1209" s="2">
        <f t="shared" si="108"/>
        <v>9751.704855443204</v>
      </c>
      <c r="O1209">
        <f t="shared" si="109"/>
        <v>18750</v>
      </c>
      <c r="P1209" s="1">
        <f t="shared" si="110"/>
        <v>0.52009092562363757</v>
      </c>
      <c r="Q1209" t="str">
        <f t="shared" si="111"/>
        <v>Above</v>
      </c>
      <c r="R1209" t="str">
        <f t="shared" si="112"/>
        <v>Yes</v>
      </c>
      <c r="S1209">
        <f t="shared" si="113"/>
        <v>-336163.66612254758</v>
      </c>
    </row>
    <row r="1210" spans="1:19" x14ac:dyDescent="0.3">
      <c r="A1210">
        <v>1209</v>
      </c>
      <c r="B1210">
        <v>4</v>
      </c>
      <c r="C1210" t="s">
        <v>19</v>
      </c>
      <c r="D1210" t="s">
        <v>20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18</v>
      </c>
      <c r="N1210" s="2">
        <f t="shared" si="108"/>
        <v>536637.58334521763</v>
      </c>
      <c r="O1210">
        <f t="shared" si="109"/>
        <v>268750</v>
      </c>
      <c r="P1210" s="1">
        <f t="shared" si="110"/>
        <v>1.9967910077961586</v>
      </c>
      <c r="Q1210" t="str">
        <f t="shared" si="111"/>
        <v>Below</v>
      </c>
      <c r="R1210" t="str">
        <f t="shared" si="112"/>
        <v>No</v>
      </c>
      <c r="S1210">
        <f t="shared" si="113"/>
        <v>-1479302.0002852231</v>
      </c>
    </row>
    <row r="1211" spans="1:19" x14ac:dyDescent="0.3">
      <c r="A1211">
        <v>1210</v>
      </c>
      <c r="B1211">
        <v>0</v>
      </c>
      <c r="C1211" t="s">
        <v>16</v>
      </c>
      <c r="D1211" t="s">
        <v>20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18</v>
      </c>
      <c r="N1211" s="2">
        <f t="shared" si="108"/>
        <v>147771.54320857232</v>
      </c>
      <c r="O1211">
        <f t="shared" si="109"/>
        <v>200000</v>
      </c>
      <c r="P1211" s="1">
        <f t="shared" si="110"/>
        <v>0.73885771604286155</v>
      </c>
      <c r="Q1211" t="str">
        <f t="shared" si="111"/>
        <v>Below</v>
      </c>
      <c r="R1211" t="str">
        <f t="shared" si="112"/>
        <v>Yes</v>
      </c>
      <c r="S1211">
        <f t="shared" si="113"/>
        <v>-12825619.259040145</v>
      </c>
    </row>
    <row r="1212" spans="1:19" x14ac:dyDescent="0.3">
      <c r="A1212">
        <v>1211</v>
      </c>
      <c r="B1212">
        <v>4</v>
      </c>
      <c r="C1212" t="s">
        <v>19</v>
      </c>
      <c r="D1212" t="s">
        <v>20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18</v>
      </c>
      <c r="N1212" s="2">
        <f t="shared" si="108"/>
        <v>224827.21378103897</v>
      </c>
      <c r="O1212">
        <f t="shared" si="109"/>
        <v>262500</v>
      </c>
      <c r="P1212" s="1">
        <f t="shared" si="110"/>
        <v>0.85648462392776747</v>
      </c>
      <c r="Q1212" t="str">
        <f t="shared" si="111"/>
        <v>Below</v>
      </c>
      <c r="R1212" t="str">
        <f t="shared" si="112"/>
        <v>Yes</v>
      </c>
      <c r="S1212">
        <f t="shared" si="113"/>
        <v>-4687559.392234806</v>
      </c>
    </row>
    <row r="1213" spans="1:19" x14ac:dyDescent="0.3">
      <c r="A1213">
        <v>1212</v>
      </c>
      <c r="B1213">
        <v>0</v>
      </c>
      <c r="C1213" t="s">
        <v>19</v>
      </c>
      <c r="D1213" t="s">
        <v>20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21</v>
      </c>
      <c r="N1213" s="2">
        <f t="shared" si="108"/>
        <v>372190.06864941563</v>
      </c>
      <c r="O1213">
        <f t="shared" si="109"/>
        <v>600000</v>
      </c>
      <c r="P1213" s="1">
        <f t="shared" si="110"/>
        <v>0.62031678108235933</v>
      </c>
      <c r="Q1213" t="str">
        <f t="shared" si="111"/>
        <v>Below</v>
      </c>
      <c r="R1213" t="str">
        <f t="shared" si="112"/>
        <v>Yes</v>
      </c>
      <c r="S1213">
        <f t="shared" si="113"/>
        <v>-12830246.5903439</v>
      </c>
    </row>
    <row r="1214" spans="1:19" x14ac:dyDescent="0.3">
      <c r="A1214">
        <v>1213</v>
      </c>
      <c r="B1214">
        <v>4</v>
      </c>
      <c r="C1214" t="s">
        <v>16</v>
      </c>
      <c r="D1214" t="s">
        <v>17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18</v>
      </c>
      <c r="N1214" s="2">
        <f t="shared" si="108"/>
        <v>51649.541424931449</v>
      </c>
      <c r="O1214">
        <f t="shared" si="109"/>
        <v>81250</v>
      </c>
      <c r="P1214" s="1">
        <f t="shared" si="110"/>
        <v>0.63568666369146398</v>
      </c>
      <c r="Q1214" t="str">
        <f t="shared" si="111"/>
        <v>Below</v>
      </c>
      <c r="R1214" t="str">
        <f t="shared" si="112"/>
        <v>Yes</v>
      </c>
      <c r="S1214">
        <f t="shared" si="113"/>
        <v>-2597944.9709917735</v>
      </c>
    </row>
    <row r="1215" spans="1:19" x14ac:dyDescent="0.3">
      <c r="A1215">
        <v>1214</v>
      </c>
      <c r="B1215">
        <v>3</v>
      </c>
      <c r="C1215" t="s">
        <v>19</v>
      </c>
      <c r="D1215" t="s">
        <v>17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18</v>
      </c>
      <c r="N1215" s="2">
        <f t="shared" si="108"/>
        <v>437783.2916763617</v>
      </c>
      <c r="O1215">
        <f t="shared" si="109"/>
        <v>150000</v>
      </c>
      <c r="P1215" s="1">
        <f t="shared" si="110"/>
        <v>2.9185552778424113</v>
      </c>
      <c r="Q1215" t="str">
        <f t="shared" si="111"/>
        <v>Below</v>
      </c>
      <c r="R1215" t="str">
        <f t="shared" si="112"/>
        <v>No</v>
      </c>
      <c r="S1215">
        <f t="shared" si="113"/>
        <v>-1206799.0002326835</v>
      </c>
    </row>
    <row r="1216" spans="1:19" x14ac:dyDescent="0.3">
      <c r="A1216">
        <v>1215</v>
      </c>
      <c r="B1216">
        <v>0</v>
      </c>
      <c r="C1216" t="s">
        <v>16</v>
      </c>
      <c r="D1216" t="s">
        <v>17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18</v>
      </c>
      <c r="N1216" s="2">
        <f t="shared" si="108"/>
        <v>22955.351744413976</v>
      </c>
      <c r="O1216">
        <f t="shared" si="109"/>
        <v>37500</v>
      </c>
      <c r="P1216" s="1">
        <f t="shared" si="110"/>
        <v>0.61214271318437274</v>
      </c>
      <c r="Q1216" t="str">
        <f t="shared" si="111"/>
        <v>Below</v>
      </c>
      <c r="R1216" t="str">
        <f t="shared" si="112"/>
        <v>Yes</v>
      </c>
      <c r="S1216">
        <f t="shared" si="113"/>
        <v>-1154642.2093296773</v>
      </c>
    </row>
    <row r="1217" spans="1:19" x14ac:dyDescent="0.3">
      <c r="A1217">
        <v>1216</v>
      </c>
      <c r="B1217">
        <v>5</v>
      </c>
      <c r="C1217" t="s">
        <v>16</v>
      </c>
      <c r="D1217" t="s">
        <v>20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21</v>
      </c>
      <c r="N1217" s="2">
        <f t="shared" si="108"/>
        <v>545189.603929832</v>
      </c>
      <c r="O1217">
        <f t="shared" si="109"/>
        <v>600000</v>
      </c>
      <c r="P1217" s="1">
        <f t="shared" si="110"/>
        <v>0.9086493398830533</v>
      </c>
      <c r="Q1217" t="str">
        <f t="shared" si="111"/>
        <v>Below</v>
      </c>
      <c r="R1217" t="str">
        <f t="shared" si="112"/>
        <v>Yes</v>
      </c>
      <c r="S1217">
        <f t="shared" si="113"/>
        <v>-27422752.471579842</v>
      </c>
    </row>
    <row r="1218" spans="1:19" x14ac:dyDescent="0.3">
      <c r="A1218">
        <v>1217</v>
      </c>
      <c r="B1218">
        <v>0</v>
      </c>
      <c r="C1218" t="s">
        <v>16</v>
      </c>
      <c r="D1218" t="s">
        <v>17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18</v>
      </c>
      <c r="N1218" s="2">
        <f t="shared" si="108"/>
        <v>31600.602518313317</v>
      </c>
      <c r="O1218">
        <f t="shared" si="109"/>
        <v>25000</v>
      </c>
      <c r="P1218" s="1">
        <f t="shared" si="110"/>
        <v>1.2640241007325326</v>
      </c>
      <c r="Q1218" t="str">
        <f t="shared" si="111"/>
        <v>Above</v>
      </c>
      <c r="R1218" t="str">
        <f t="shared" si="112"/>
        <v>No</v>
      </c>
      <c r="S1218">
        <f t="shared" si="113"/>
        <v>-316828.92087903921</v>
      </c>
    </row>
    <row r="1219" spans="1:19" x14ac:dyDescent="0.3">
      <c r="A1219">
        <v>1218</v>
      </c>
      <c r="B1219">
        <v>4</v>
      </c>
      <c r="C1219" t="s">
        <v>16</v>
      </c>
      <c r="D1219" t="s">
        <v>17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21</v>
      </c>
      <c r="N1219" s="2">
        <f t="shared" ref="N1219:N1282" si="114">PMT(1%,G1219*12,-F1219)</f>
        <v>245054.47582088245</v>
      </c>
      <c r="O1219">
        <f t="shared" ref="O1219:O1282" si="115">(E1219*0.75)/12</f>
        <v>368750</v>
      </c>
      <c r="P1219" s="1">
        <f t="shared" ref="P1219:P1282" si="116">N1219/O1219</f>
        <v>0.66455451070069815</v>
      </c>
      <c r="Q1219" t="str">
        <f t="shared" ref="Q1219:Q1282" si="117">IF(H1219&gt;700,"Above","Below")</f>
        <v>Below</v>
      </c>
      <c r="R1219" t="str">
        <f t="shared" ref="R1219:R1282" si="118">IF(O1219&gt;=N1219,"Yes","No")</f>
        <v>Yes</v>
      </c>
      <c r="S1219">
        <f t="shared" ref="S1219:S1282" si="119">CUMIPMT(1%,G1219*12,F1219,1,G1219*12,0)</f>
        <v>-21269151.937908255</v>
      </c>
    </row>
    <row r="1220" spans="1:19" x14ac:dyDescent="0.3">
      <c r="A1220">
        <v>1219</v>
      </c>
      <c r="B1220">
        <v>0</v>
      </c>
      <c r="C1220" t="s">
        <v>16</v>
      </c>
      <c r="D1220" t="s">
        <v>20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18</v>
      </c>
      <c r="N1220" s="2">
        <f t="shared" si="114"/>
        <v>20085.932776362231</v>
      </c>
      <c r="O1220">
        <f t="shared" si="115"/>
        <v>43750</v>
      </c>
      <c r="P1220" s="1">
        <f t="shared" si="116"/>
        <v>0.45910703488827959</v>
      </c>
      <c r="Q1220" t="str">
        <f t="shared" si="117"/>
        <v>Below</v>
      </c>
      <c r="R1220" t="str">
        <f t="shared" si="118"/>
        <v>Yes</v>
      </c>
      <c r="S1220">
        <f t="shared" si="119"/>
        <v>-1010311.9331634678</v>
      </c>
    </row>
    <row r="1221" spans="1:19" x14ac:dyDescent="0.3">
      <c r="A1221">
        <v>1220</v>
      </c>
      <c r="B1221">
        <v>0</v>
      </c>
      <c r="C1221" t="s">
        <v>19</v>
      </c>
      <c r="D1221" t="s">
        <v>20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18</v>
      </c>
      <c r="N1221" s="2">
        <f t="shared" si="114"/>
        <v>194892.24564182095</v>
      </c>
      <c r="O1221">
        <f t="shared" si="115"/>
        <v>537500</v>
      </c>
      <c r="P1221" s="1">
        <f t="shared" si="116"/>
        <v>0.36259022444989941</v>
      </c>
      <c r="Q1221" t="str">
        <f t="shared" si="117"/>
        <v>Above</v>
      </c>
      <c r="R1221" t="str">
        <f t="shared" si="118"/>
        <v>Yes</v>
      </c>
      <c r="S1221">
        <f t="shared" si="119"/>
        <v>-29074138.954037026</v>
      </c>
    </row>
    <row r="1222" spans="1:19" x14ac:dyDescent="0.3">
      <c r="A1222">
        <v>1221</v>
      </c>
      <c r="B1222">
        <v>0</v>
      </c>
      <c r="C1222" t="s">
        <v>16</v>
      </c>
      <c r="D1222" t="s">
        <v>20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18</v>
      </c>
      <c r="N1222" s="2">
        <f t="shared" si="114"/>
        <v>895350.40468554408</v>
      </c>
      <c r="O1222">
        <f t="shared" si="115"/>
        <v>562500</v>
      </c>
      <c r="P1222" s="1">
        <f t="shared" si="116"/>
        <v>1.5917340527743007</v>
      </c>
      <c r="Q1222" t="str">
        <f t="shared" si="117"/>
        <v>Below</v>
      </c>
      <c r="R1222" t="str">
        <f t="shared" si="118"/>
        <v>No</v>
      </c>
      <c r="S1222">
        <f t="shared" si="119"/>
        <v>-8976819.4249061197</v>
      </c>
    </row>
    <row r="1223" spans="1:19" x14ac:dyDescent="0.3">
      <c r="A1223">
        <v>1222</v>
      </c>
      <c r="B1223">
        <v>3</v>
      </c>
      <c r="C1223" t="s">
        <v>16</v>
      </c>
      <c r="D1223" t="s">
        <v>20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18</v>
      </c>
      <c r="N1223" s="2">
        <f t="shared" si="114"/>
        <v>398823.92705506051</v>
      </c>
      <c r="O1223">
        <f t="shared" si="115"/>
        <v>318750</v>
      </c>
      <c r="P1223" s="1">
        <f t="shared" si="116"/>
        <v>1.251212320172739</v>
      </c>
      <c r="Q1223" t="str">
        <f t="shared" si="117"/>
        <v>Above</v>
      </c>
      <c r="R1223" t="str">
        <f t="shared" si="118"/>
        <v>No</v>
      </c>
      <c r="S1223">
        <f t="shared" si="119"/>
        <v>-8315322.7479643524</v>
      </c>
    </row>
    <row r="1224" spans="1:19" x14ac:dyDescent="0.3">
      <c r="A1224">
        <v>1223</v>
      </c>
      <c r="B1224">
        <v>4</v>
      </c>
      <c r="C1224" t="s">
        <v>19</v>
      </c>
      <c r="D1224" t="s">
        <v>20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21</v>
      </c>
      <c r="N1224" s="2">
        <f t="shared" si="114"/>
        <v>29325.288754048561</v>
      </c>
      <c r="O1224">
        <f t="shared" si="115"/>
        <v>31250</v>
      </c>
      <c r="P1224" s="1">
        <f t="shared" si="116"/>
        <v>0.93840924012955396</v>
      </c>
      <c r="Q1224" t="str">
        <f t="shared" si="117"/>
        <v>Below</v>
      </c>
      <c r="R1224" t="str">
        <f t="shared" si="118"/>
        <v>Yes</v>
      </c>
      <c r="S1224">
        <f t="shared" si="119"/>
        <v>-611420.79029149655</v>
      </c>
    </row>
    <row r="1225" spans="1:19" x14ac:dyDescent="0.3">
      <c r="A1225">
        <v>1224</v>
      </c>
      <c r="B1225">
        <v>2</v>
      </c>
      <c r="C1225" t="s">
        <v>16</v>
      </c>
      <c r="D1225" t="s">
        <v>17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18</v>
      </c>
      <c r="N1225" s="2">
        <f t="shared" si="114"/>
        <v>54518.960392983201</v>
      </c>
      <c r="O1225">
        <f t="shared" si="115"/>
        <v>100000</v>
      </c>
      <c r="P1225" s="1">
        <f t="shared" si="116"/>
        <v>0.54518960392983196</v>
      </c>
      <c r="Q1225" t="str">
        <f t="shared" si="117"/>
        <v>Above</v>
      </c>
      <c r="R1225" t="str">
        <f t="shared" si="118"/>
        <v>Yes</v>
      </c>
      <c r="S1225">
        <f t="shared" si="119"/>
        <v>-2742275.2471579839</v>
      </c>
    </row>
    <row r="1226" spans="1:19" x14ac:dyDescent="0.3">
      <c r="A1226">
        <v>1225</v>
      </c>
      <c r="B1226">
        <v>0</v>
      </c>
      <c r="C1226" t="s">
        <v>16</v>
      </c>
      <c r="D1226" t="s">
        <v>20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21</v>
      </c>
      <c r="N1226" s="2">
        <f t="shared" si="114"/>
        <v>294311.65689040656</v>
      </c>
      <c r="O1226">
        <f t="shared" si="115"/>
        <v>612500</v>
      </c>
      <c r="P1226" s="1">
        <f t="shared" si="116"/>
        <v>0.48050882757617397</v>
      </c>
      <c r="Q1226" t="str">
        <f t="shared" si="117"/>
        <v>Below</v>
      </c>
      <c r="R1226" t="str">
        <f t="shared" si="118"/>
        <v>Yes</v>
      </c>
      <c r="S1226">
        <f t="shared" si="119"/>
        <v>-25544358.357588306</v>
      </c>
    </row>
    <row r="1227" spans="1:19" x14ac:dyDescent="0.3">
      <c r="A1227">
        <v>1226</v>
      </c>
      <c r="B1227">
        <v>4</v>
      </c>
      <c r="C1227" t="s">
        <v>16</v>
      </c>
      <c r="D1227" t="s">
        <v>17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18</v>
      </c>
      <c r="N1227" s="2">
        <f t="shared" si="114"/>
        <v>327022.58167017414</v>
      </c>
      <c r="O1227">
        <f t="shared" si="115"/>
        <v>487500</v>
      </c>
      <c r="P1227" s="1">
        <f t="shared" si="116"/>
        <v>0.67081555214394695</v>
      </c>
      <c r="Q1227" t="str">
        <f t="shared" si="117"/>
        <v>Below</v>
      </c>
      <c r="R1227" t="str">
        <f t="shared" si="118"/>
        <v>Yes</v>
      </c>
      <c r="S1227">
        <f t="shared" si="119"/>
        <v>-48785419.60084179</v>
      </c>
    </row>
    <row r="1228" spans="1:19" x14ac:dyDescent="0.3">
      <c r="A1228">
        <v>1227</v>
      </c>
      <c r="B1228">
        <v>4</v>
      </c>
      <c r="C1228" t="s">
        <v>19</v>
      </c>
      <c r="D1228" t="s">
        <v>17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21</v>
      </c>
      <c r="N1228" s="2">
        <f t="shared" si="114"/>
        <v>281694.03024484596</v>
      </c>
      <c r="O1228">
        <f t="shared" si="115"/>
        <v>406250</v>
      </c>
      <c r="P1228" s="1">
        <f t="shared" si="116"/>
        <v>0.69340068983346692</v>
      </c>
      <c r="Q1228" t="str">
        <f t="shared" si="117"/>
        <v>Below</v>
      </c>
      <c r="R1228" t="str">
        <f t="shared" si="118"/>
        <v>Yes</v>
      </c>
      <c r="S1228">
        <f t="shared" si="119"/>
        <v>-30085253.807010423</v>
      </c>
    </row>
    <row r="1229" spans="1:19" x14ac:dyDescent="0.3">
      <c r="A1229">
        <v>1228</v>
      </c>
      <c r="B1229">
        <v>5</v>
      </c>
      <c r="C1229" t="s">
        <v>16</v>
      </c>
      <c r="D1229" t="s">
        <v>20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21</v>
      </c>
      <c r="N1229" s="2">
        <f t="shared" si="114"/>
        <v>348056.07248064916</v>
      </c>
      <c r="O1229">
        <f t="shared" si="115"/>
        <v>468750</v>
      </c>
      <c r="P1229" s="1">
        <f t="shared" si="116"/>
        <v>0.74251962129205151</v>
      </c>
      <c r="Q1229" t="str">
        <f t="shared" si="117"/>
        <v>Below</v>
      </c>
      <c r="R1229" t="str">
        <f t="shared" si="118"/>
        <v>Yes</v>
      </c>
      <c r="S1229">
        <f t="shared" si="119"/>
        <v>-23620074.437213484</v>
      </c>
    </row>
    <row r="1230" spans="1:19" x14ac:dyDescent="0.3">
      <c r="A1230">
        <v>1229</v>
      </c>
      <c r="B1230">
        <v>4</v>
      </c>
      <c r="C1230" t="s">
        <v>16</v>
      </c>
      <c r="D1230" t="s">
        <v>20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18</v>
      </c>
      <c r="N1230" s="2">
        <f t="shared" si="114"/>
        <v>264876.38950618688</v>
      </c>
      <c r="O1230">
        <f t="shared" si="115"/>
        <v>556250</v>
      </c>
      <c r="P1230" s="1">
        <f t="shared" si="116"/>
        <v>0.47618227326954943</v>
      </c>
      <c r="Q1230" t="str">
        <f t="shared" si="117"/>
        <v>Above</v>
      </c>
      <c r="R1230" t="str">
        <f t="shared" si="118"/>
        <v>Yes</v>
      </c>
      <c r="S1230">
        <f t="shared" si="119"/>
        <v>-33813300.133336365</v>
      </c>
    </row>
    <row r="1231" spans="1:19" x14ac:dyDescent="0.3">
      <c r="A1231">
        <v>1230</v>
      </c>
      <c r="B1231">
        <v>4</v>
      </c>
      <c r="C1231" t="s">
        <v>16</v>
      </c>
      <c r="D1231" t="s">
        <v>20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21</v>
      </c>
      <c r="N1231" s="2">
        <f t="shared" si="114"/>
        <v>71422.912550809953</v>
      </c>
      <c r="O1231">
        <f t="shared" si="115"/>
        <v>112500</v>
      </c>
      <c r="P1231" s="1">
        <f t="shared" si="116"/>
        <v>0.63487033378497737</v>
      </c>
      <c r="Q1231" t="str">
        <f t="shared" si="117"/>
        <v>Below</v>
      </c>
      <c r="R1231" t="str">
        <f t="shared" si="118"/>
        <v>Yes</v>
      </c>
      <c r="S1231">
        <f t="shared" si="119"/>
        <v>-6199049.3085360704</v>
      </c>
    </row>
    <row r="1232" spans="1:19" x14ac:dyDescent="0.3">
      <c r="A1232">
        <v>1231</v>
      </c>
      <c r="B1232">
        <v>1</v>
      </c>
      <c r="C1232" t="s">
        <v>19</v>
      </c>
      <c r="D1232" t="s">
        <v>20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21</v>
      </c>
      <c r="N1232" s="2">
        <f t="shared" si="114"/>
        <v>543495.35157503339</v>
      </c>
      <c r="O1232">
        <f t="shared" si="115"/>
        <v>475000</v>
      </c>
      <c r="P1232" s="1">
        <f t="shared" si="116"/>
        <v>1.144200740157965</v>
      </c>
      <c r="Q1232" t="str">
        <f t="shared" si="117"/>
        <v>Below</v>
      </c>
      <c r="R1232" t="str">
        <f t="shared" si="118"/>
        <v>No</v>
      </c>
      <c r="S1232">
        <f t="shared" si="119"/>
        <v>-11331665.313402407</v>
      </c>
    </row>
    <row r="1233" spans="1:19" x14ac:dyDescent="0.3">
      <c r="A1233">
        <v>1232</v>
      </c>
      <c r="B1233">
        <v>4</v>
      </c>
      <c r="C1233" t="s">
        <v>16</v>
      </c>
      <c r="D1233" t="s">
        <v>20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18</v>
      </c>
      <c r="N1233" s="2">
        <f t="shared" si="114"/>
        <v>89930.885512415596</v>
      </c>
      <c r="O1233">
        <f t="shared" si="115"/>
        <v>75000</v>
      </c>
      <c r="P1233" s="1">
        <f t="shared" si="116"/>
        <v>1.1990784734988746</v>
      </c>
      <c r="Q1233" t="str">
        <f t="shared" si="117"/>
        <v>Above</v>
      </c>
      <c r="R1233" t="str">
        <f t="shared" si="118"/>
        <v>No</v>
      </c>
      <c r="S1233">
        <f t="shared" si="119"/>
        <v>-1875023.7568939226</v>
      </c>
    </row>
    <row r="1234" spans="1:19" x14ac:dyDescent="0.3">
      <c r="A1234">
        <v>1233</v>
      </c>
      <c r="B1234">
        <v>5</v>
      </c>
      <c r="C1234" t="s">
        <v>16</v>
      </c>
      <c r="D1234" t="s">
        <v>20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18</v>
      </c>
      <c r="N1234" s="2">
        <f t="shared" si="114"/>
        <v>489564.11112195294</v>
      </c>
      <c r="O1234">
        <f t="shared" si="115"/>
        <v>168750</v>
      </c>
      <c r="P1234" s="1">
        <f t="shared" si="116"/>
        <v>2.9011206585004619</v>
      </c>
      <c r="Q1234" t="str">
        <f t="shared" si="117"/>
        <v>Above</v>
      </c>
      <c r="R1234" t="str">
        <f t="shared" si="118"/>
        <v>No</v>
      </c>
      <c r="S1234">
        <f t="shared" si="119"/>
        <v>-1349538.6669268701</v>
      </c>
    </row>
    <row r="1235" spans="1:19" x14ac:dyDescent="0.3">
      <c r="A1235">
        <v>1234</v>
      </c>
      <c r="B1235">
        <v>1</v>
      </c>
      <c r="C1235" t="s">
        <v>19</v>
      </c>
      <c r="D1235" t="s">
        <v>20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21</v>
      </c>
      <c r="N1235" s="2">
        <f t="shared" si="114"/>
        <v>143162.6864165689</v>
      </c>
      <c r="O1235">
        <f t="shared" si="115"/>
        <v>287500</v>
      </c>
      <c r="P1235" s="1">
        <f t="shared" si="116"/>
        <v>0.49795717014458751</v>
      </c>
      <c r="Q1235" t="str">
        <f t="shared" si="117"/>
        <v>Below</v>
      </c>
      <c r="R1235" t="str">
        <f t="shared" si="118"/>
        <v>Yes</v>
      </c>
      <c r="S1235">
        <f t="shared" si="119"/>
        <v>-9715426.8439859226</v>
      </c>
    </row>
    <row r="1236" spans="1:19" x14ac:dyDescent="0.3">
      <c r="A1236">
        <v>1235</v>
      </c>
      <c r="B1236">
        <v>2</v>
      </c>
      <c r="C1236" t="s">
        <v>19</v>
      </c>
      <c r="D1236" t="s">
        <v>17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18</v>
      </c>
      <c r="N1236" s="2">
        <f t="shared" si="114"/>
        <v>268290.67351283837</v>
      </c>
      <c r="O1236">
        <f t="shared" si="115"/>
        <v>431250</v>
      </c>
      <c r="P1236" s="1">
        <f t="shared" si="116"/>
        <v>0.62212330089933532</v>
      </c>
      <c r="Q1236" t="str">
        <f t="shared" si="117"/>
        <v>Below</v>
      </c>
      <c r="R1236" t="str">
        <f t="shared" si="118"/>
        <v>Yes</v>
      </c>
      <c r="S1236">
        <f t="shared" si="119"/>
        <v>-13494880.821540605</v>
      </c>
    </row>
    <row r="1237" spans="1:19" x14ac:dyDescent="0.3">
      <c r="A1237">
        <v>1236</v>
      </c>
      <c r="B1237">
        <v>4</v>
      </c>
      <c r="C1237" t="s">
        <v>16</v>
      </c>
      <c r="D1237" t="s">
        <v>20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18</v>
      </c>
      <c r="N1237" s="2">
        <f t="shared" si="114"/>
        <v>1186251.5000262705</v>
      </c>
      <c r="O1237">
        <f t="shared" si="115"/>
        <v>525000</v>
      </c>
      <c r="P1237" s="1">
        <f t="shared" si="116"/>
        <v>2.2595266667167055</v>
      </c>
      <c r="Q1237" t="str">
        <f t="shared" si="117"/>
        <v>Below</v>
      </c>
      <c r="R1237" t="str">
        <f t="shared" si="118"/>
        <v>No</v>
      </c>
      <c r="S1237">
        <f t="shared" si="119"/>
        <v>-3270036.0006304942</v>
      </c>
    </row>
    <row r="1238" spans="1:19" x14ac:dyDescent="0.3">
      <c r="A1238">
        <v>1237</v>
      </c>
      <c r="B1238">
        <v>0</v>
      </c>
      <c r="C1238" t="s">
        <v>16</v>
      </c>
      <c r="D1238" t="s">
        <v>17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18</v>
      </c>
      <c r="N1238" s="2">
        <f t="shared" si="114"/>
        <v>5659.7519125253602</v>
      </c>
      <c r="O1238">
        <f t="shared" si="115"/>
        <v>18750</v>
      </c>
      <c r="P1238" s="1">
        <f t="shared" si="116"/>
        <v>0.30185343533468589</v>
      </c>
      <c r="Q1238" t="str">
        <f t="shared" si="117"/>
        <v>Above</v>
      </c>
      <c r="R1238" t="str">
        <f t="shared" si="118"/>
        <v>Yes</v>
      </c>
      <c r="S1238">
        <f t="shared" si="119"/>
        <v>-722506.41310547781</v>
      </c>
    </row>
    <row r="1239" spans="1:19" x14ac:dyDescent="0.3">
      <c r="A1239">
        <v>1238</v>
      </c>
      <c r="B1239">
        <v>2</v>
      </c>
      <c r="C1239" t="s">
        <v>19</v>
      </c>
      <c r="D1239" t="s">
        <v>20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18</v>
      </c>
      <c r="N1239" s="2">
        <f t="shared" si="114"/>
        <v>987518.8286972912</v>
      </c>
      <c r="O1239">
        <f t="shared" si="115"/>
        <v>593750</v>
      </c>
      <c r="P1239" s="1">
        <f t="shared" si="116"/>
        <v>1.6631896062270168</v>
      </c>
      <c r="Q1239" t="str">
        <f t="shared" si="117"/>
        <v>Below</v>
      </c>
      <c r="R1239" t="str">
        <f t="shared" si="118"/>
        <v>No</v>
      </c>
      <c r="S1239">
        <f t="shared" si="119"/>
        <v>-9900903.7774699852</v>
      </c>
    </row>
    <row r="1240" spans="1:19" x14ac:dyDescent="0.3">
      <c r="A1240">
        <v>1239</v>
      </c>
      <c r="B1240">
        <v>3</v>
      </c>
      <c r="C1240" t="s">
        <v>16</v>
      </c>
      <c r="D1240" t="s">
        <v>20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18</v>
      </c>
      <c r="N1240" s="2">
        <f t="shared" si="114"/>
        <v>95891.764411858167</v>
      </c>
      <c r="O1240">
        <f t="shared" si="115"/>
        <v>118750</v>
      </c>
      <c r="P1240" s="1">
        <f t="shared" si="116"/>
        <v>0.80750959504722664</v>
      </c>
      <c r="Q1240" t="str">
        <f t="shared" si="117"/>
        <v>Below</v>
      </c>
      <c r="R1240" t="str">
        <f t="shared" si="118"/>
        <v>Yes</v>
      </c>
      <c r="S1240">
        <f t="shared" si="119"/>
        <v>-3305609.3835383849</v>
      </c>
    </row>
    <row r="1241" spans="1:19" x14ac:dyDescent="0.3">
      <c r="A1241">
        <v>1240</v>
      </c>
      <c r="B1241">
        <v>3</v>
      </c>
      <c r="C1241" t="s">
        <v>19</v>
      </c>
      <c r="D1241" t="s">
        <v>17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18</v>
      </c>
      <c r="N1241" s="2">
        <f t="shared" si="114"/>
        <v>159657.48936759343</v>
      </c>
      <c r="O1241">
        <f t="shared" si="115"/>
        <v>262500</v>
      </c>
      <c r="P1241" s="1">
        <f t="shared" si="116"/>
        <v>0.60821900711464161</v>
      </c>
      <c r="Q1241" t="str">
        <f t="shared" si="117"/>
        <v>Above</v>
      </c>
      <c r="R1241" t="str">
        <f t="shared" si="118"/>
        <v>Yes</v>
      </c>
      <c r="S1241">
        <f t="shared" si="119"/>
        <v>-23817797.448222421</v>
      </c>
    </row>
    <row r="1242" spans="1:19" x14ac:dyDescent="0.3">
      <c r="A1242">
        <v>1241</v>
      </c>
      <c r="B1242">
        <v>4</v>
      </c>
      <c r="C1242" t="s">
        <v>16</v>
      </c>
      <c r="D1242" t="s">
        <v>20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18</v>
      </c>
      <c r="N1242" s="2">
        <f t="shared" si="114"/>
        <v>89424.080217900701</v>
      </c>
      <c r="O1242">
        <f t="shared" si="115"/>
        <v>137500</v>
      </c>
      <c r="P1242" s="1">
        <f t="shared" si="116"/>
        <v>0.65035694703927782</v>
      </c>
      <c r="Q1242" t="str">
        <f t="shared" si="117"/>
        <v>Above</v>
      </c>
      <c r="R1242" t="str">
        <f t="shared" si="118"/>
        <v>Yes</v>
      </c>
      <c r="S1242">
        <f t="shared" si="119"/>
        <v>-11415601.327066552</v>
      </c>
    </row>
    <row r="1243" spans="1:19" x14ac:dyDescent="0.3">
      <c r="A1243">
        <v>1242</v>
      </c>
      <c r="B1243">
        <v>5</v>
      </c>
      <c r="C1243" t="s">
        <v>16</v>
      </c>
      <c r="D1243" t="s">
        <v>20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18</v>
      </c>
      <c r="N1243" s="2">
        <f t="shared" si="114"/>
        <v>518776.55800897698</v>
      </c>
      <c r="O1243">
        <f t="shared" si="115"/>
        <v>443750</v>
      </c>
      <c r="P1243" s="1">
        <f t="shared" si="116"/>
        <v>1.1690739335413565</v>
      </c>
      <c r="Q1243" t="str">
        <f t="shared" si="117"/>
        <v>Above</v>
      </c>
      <c r="R1243" t="str">
        <f t="shared" si="118"/>
        <v>No</v>
      </c>
      <c r="S1243">
        <f t="shared" si="119"/>
        <v>-5201274.7844308987</v>
      </c>
    </row>
    <row r="1244" spans="1:19" x14ac:dyDescent="0.3">
      <c r="A1244">
        <v>1243</v>
      </c>
      <c r="B1244">
        <v>4</v>
      </c>
      <c r="C1244" t="s">
        <v>16</v>
      </c>
      <c r="D1244" t="s">
        <v>17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21</v>
      </c>
      <c r="N1244" s="2">
        <f t="shared" si="114"/>
        <v>166426.30014700134</v>
      </c>
      <c r="O1244">
        <f t="shared" si="115"/>
        <v>218750</v>
      </c>
      <c r="P1244" s="1">
        <f t="shared" si="116"/>
        <v>0.76080594352914899</v>
      </c>
      <c r="Q1244" t="str">
        <f t="shared" si="117"/>
        <v>Below</v>
      </c>
      <c r="R1244" t="str">
        <f t="shared" si="118"/>
        <v>Yes</v>
      </c>
      <c r="S1244">
        <f t="shared" si="119"/>
        <v>-8371156.0176401623</v>
      </c>
    </row>
    <row r="1245" spans="1:19" x14ac:dyDescent="0.3">
      <c r="A1245">
        <v>1244</v>
      </c>
      <c r="B1245">
        <v>5</v>
      </c>
      <c r="C1245" t="s">
        <v>19</v>
      </c>
      <c r="D1245" t="s">
        <v>17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21</v>
      </c>
      <c r="N1245" s="2">
        <f t="shared" si="114"/>
        <v>9055.6030600405775</v>
      </c>
      <c r="O1245">
        <f t="shared" si="115"/>
        <v>25000</v>
      </c>
      <c r="P1245" s="1">
        <f t="shared" si="116"/>
        <v>0.36222412240162311</v>
      </c>
      <c r="Q1245" t="str">
        <f t="shared" si="117"/>
        <v>Below</v>
      </c>
      <c r="R1245" t="str">
        <f t="shared" si="118"/>
        <v>Yes</v>
      </c>
      <c r="S1245">
        <f t="shared" si="119"/>
        <v>-1156010.2609687648</v>
      </c>
    </row>
    <row r="1246" spans="1:19" x14ac:dyDescent="0.3">
      <c r="A1246">
        <v>1245</v>
      </c>
      <c r="B1246">
        <v>2</v>
      </c>
      <c r="C1246" t="s">
        <v>16</v>
      </c>
      <c r="D1246" t="s">
        <v>20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18</v>
      </c>
      <c r="N1246" s="2">
        <f t="shared" si="114"/>
        <v>1619327.4444803055</v>
      </c>
      <c r="O1246">
        <f t="shared" si="115"/>
        <v>550000</v>
      </c>
      <c r="P1246" s="1">
        <f t="shared" si="116"/>
        <v>2.944231717236919</v>
      </c>
      <c r="Q1246" t="str">
        <f t="shared" si="117"/>
        <v>Above</v>
      </c>
      <c r="R1246" t="str">
        <f t="shared" si="118"/>
        <v>No</v>
      </c>
      <c r="S1246">
        <f t="shared" si="119"/>
        <v>-4463858.6675273404</v>
      </c>
    </row>
    <row r="1247" spans="1:19" x14ac:dyDescent="0.3">
      <c r="A1247">
        <v>1246</v>
      </c>
      <c r="B1247">
        <v>0</v>
      </c>
      <c r="C1247" t="s">
        <v>19</v>
      </c>
      <c r="D1247" t="s">
        <v>17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18</v>
      </c>
      <c r="N1247" s="2">
        <f t="shared" si="114"/>
        <v>94690.825945707649</v>
      </c>
      <c r="O1247">
        <f t="shared" si="115"/>
        <v>112500</v>
      </c>
      <c r="P1247" s="1">
        <f t="shared" si="116"/>
        <v>0.8416962306285124</v>
      </c>
      <c r="Q1247" t="str">
        <f t="shared" si="117"/>
        <v>Above</v>
      </c>
      <c r="R1247" t="str">
        <f t="shared" si="118"/>
        <v>Yes</v>
      </c>
      <c r="S1247">
        <f t="shared" si="119"/>
        <v>-4762899.1134849172</v>
      </c>
    </row>
    <row r="1248" spans="1:19" x14ac:dyDescent="0.3">
      <c r="A1248">
        <v>1247</v>
      </c>
      <c r="B1248">
        <v>1</v>
      </c>
      <c r="C1248" t="s">
        <v>16</v>
      </c>
      <c r="D1248" t="s">
        <v>20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18</v>
      </c>
      <c r="N1248" s="2">
        <f t="shared" si="114"/>
        <v>360808.85133426404</v>
      </c>
      <c r="O1248">
        <f t="shared" si="115"/>
        <v>475000</v>
      </c>
      <c r="P1248" s="1">
        <f t="shared" si="116"/>
        <v>0.75959758175634529</v>
      </c>
      <c r="Q1248" t="str">
        <f t="shared" si="117"/>
        <v>Below</v>
      </c>
      <c r="R1248" t="str">
        <f t="shared" si="118"/>
        <v>Yes</v>
      </c>
      <c r="S1248">
        <f t="shared" si="119"/>
        <v>-31315887.024156362</v>
      </c>
    </row>
    <row r="1249" spans="1:19" x14ac:dyDescent="0.3">
      <c r="A1249">
        <v>1248</v>
      </c>
      <c r="B1249">
        <v>1</v>
      </c>
      <c r="C1249" t="s">
        <v>16</v>
      </c>
      <c r="D1249" t="s">
        <v>20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18</v>
      </c>
      <c r="N1249" s="2">
        <f t="shared" si="114"/>
        <v>84268.273382168845</v>
      </c>
      <c r="O1249">
        <f t="shared" si="115"/>
        <v>62500</v>
      </c>
      <c r="P1249" s="1">
        <f t="shared" si="116"/>
        <v>1.3482923741147015</v>
      </c>
      <c r="Q1249" t="str">
        <f t="shared" si="117"/>
        <v>Above</v>
      </c>
      <c r="R1249" t="str">
        <f t="shared" si="118"/>
        <v>No</v>
      </c>
      <c r="S1249">
        <f t="shared" si="119"/>
        <v>-844877.12234410504</v>
      </c>
    </row>
    <row r="1250" spans="1:19" x14ac:dyDescent="0.3">
      <c r="A1250">
        <v>1249</v>
      </c>
      <c r="B1250">
        <v>2</v>
      </c>
      <c r="C1250" t="s">
        <v>19</v>
      </c>
      <c r="D1250" t="s">
        <v>20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18</v>
      </c>
      <c r="N1250" s="2">
        <f t="shared" si="114"/>
        <v>390240.97965503758</v>
      </c>
      <c r="O1250">
        <f t="shared" si="115"/>
        <v>512500</v>
      </c>
      <c r="P1250" s="1">
        <f t="shared" si="116"/>
        <v>0.76144581396104893</v>
      </c>
      <c r="Q1250" t="str">
        <f t="shared" si="117"/>
        <v>Above</v>
      </c>
      <c r="R1250" t="str">
        <f t="shared" si="118"/>
        <v>Yes</v>
      </c>
      <c r="S1250">
        <f t="shared" si="119"/>
        <v>-19628917.558604509</v>
      </c>
    </row>
    <row r="1251" spans="1:19" x14ac:dyDescent="0.3">
      <c r="A1251">
        <v>1250</v>
      </c>
      <c r="B1251">
        <v>5</v>
      </c>
      <c r="C1251" t="s">
        <v>19</v>
      </c>
      <c r="D1251" t="s">
        <v>20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21</v>
      </c>
      <c r="N1251" s="2">
        <f t="shared" si="114"/>
        <v>201535.23367915954</v>
      </c>
      <c r="O1251">
        <f t="shared" si="115"/>
        <v>225000</v>
      </c>
      <c r="P1251" s="1">
        <f t="shared" si="116"/>
        <v>0.89571214968515356</v>
      </c>
      <c r="Q1251" t="str">
        <f t="shared" si="117"/>
        <v>Below</v>
      </c>
      <c r="R1251" t="str">
        <f t="shared" si="118"/>
        <v>Yes</v>
      </c>
      <c r="S1251">
        <f t="shared" si="119"/>
        <v>-6947382.4331993181</v>
      </c>
    </row>
    <row r="1252" spans="1:19" x14ac:dyDescent="0.3">
      <c r="A1252">
        <v>1251</v>
      </c>
      <c r="B1252">
        <v>5</v>
      </c>
      <c r="C1252" t="s">
        <v>16</v>
      </c>
      <c r="D1252" t="s">
        <v>17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18</v>
      </c>
      <c r="N1252" s="2">
        <f t="shared" si="114"/>
        <v>268272.24065370212</v>
      </c>
      <c r="O1252">
        <f t="shared" si="115"/>
        <v>587500</v>
      </c>
      <c r="P1252" s="1">
        <f t="shared" si="116"/>
        <v>0.45663360111268447</v>
      </c>
      <c r="Q1252" t="str">
        <f t="shared" si="117"/>
        <v>Above</v>
      </c>
      <c r="R1252" t="str">
        <f t="shared" si="118"/>
        <v>Yes</v>
      </c>
      <c r="S1252">
        <f t="shared" si="119"/>
        <v>-34246803.981199667</v>
      </c>
    </row>
    <row r="1253" spans="1:19" x14ac:dyDescent="0.3">
      <c r="A1253">
        <v>1252</v>
      </c>
      <c r="B1253">
        <v>5</v>
      </c>
      <c r="C1253" t="s">
        <v>19</v>
      </c>
      <c r="D1253" t="s">
        <v>17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18</v>
      </c>
      <c r="N1253" s="2">
        <f t="shared" si="114"/>
        <v>239637.90243054269</v>
      </c>
      <c r="O1253">
        <f t="shared" si="115"/>
        <v>162500</v>
      </c>
      <c r="P1253" s="1">
        <f t="shared" si="116"/>
        <v>1.474694784187955</v>
      </c>
      <c r="Q1253" t="str">
        <f t="shared" si="117"/>
        <v>Below</v>
      </c>
      <c r="R1253" t="str">
        <f t="shared" si="118"/>
        <v>No</v>
      </c>
      <c r="S1253">
        <f t="shared" si="119"/>
        <v>-2402619.316666048</v>
      </c>
    </row>
    <row r="1254" spans="1:19" x14ac:dyDescent="0.3">
      <c r="A1254">
        <v>1253</v>
      </c>
      <c r="B1254">
        <v>5</v>
      </c>
      <c r="C1254" t="s">
        <v>19</v>
      </c>
      <c r="D1254" t="s">
        <v>17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18</v>
      </c>
      <c r="N1254" s="2">
        <f t="shared" si="114"/>
        <v>440455.81159594323</v>
      </c>
      <c r="O1254">
        <f t="shared" si="115"/>
        <v>593750</v>
      </c>
      <c r="P1254" s="1">
        <f t="shared" si="116"/>
        <v>0.7418203142668518</v>
      </c>
      <c r="Q1254" t="str">
        <f t="shared" si="117"/>
        <v>Above</v>
      </c>
      <c r="R1254" t="str">
        <f t="shared" si="118"/>
        <v>Yes</v>
      </c>
      <c r="S1254">
        <f t="shared" si="119"/>
        <v>-22154697.391513187</v>
      </c>
    </row>
    <row r="1255" spans="1:19" x14ac:dyDescent="0.3">
      <c r="A1255">
        <v>1254</v>
      </c>
      <c r="B1255">
        <v>0</v>
      </c>
      <c r="C1255" t="s">
        <v>16</v>
      </c>
      <c r="D1255" t="s">
        <v>20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18</v>
      </c>
      <c r="N1255" s="2">
        <f t="shared" si="114"/>
        <v>144077.25462835803</v>
      </c>
      <c r="O1255">
        <f t="shared" si="115"/>
        <v>218750</v>
      </c>
      <c r="P1255" s="1">
        <f t="shared" si="116"/>
        <v>0.65863887830106527</v>
      </c>
      <c r="Q1255" t="str">
        <f t="shared" si="117"/>
        <v>Below</v>
      </c>
      <c r="R1255" t="str">
        <f t="shared" si="118"/>
        <v>Yes</v>
      </c>
      <c r="S1255">
        <f t="shared" si="119"/>
        <v>-12504978.777564147</v>
      </c>
    </row>
    <row r="1256" spans="1:19" x14ac:dyDescent="0.3">
      <c r="A1256">
        <v>1255</v>
      </c>
      <c r="B1256">
        <v>5</v>
      </c>
      <c r="C1256" t="s">
        <v>19</v>
      </c>
      <c r="D1256" t="s">
        <v>20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18</v>
      </c>
      <c r="N1256" s="2">
        <f t="shared" si="114"/>
        <v>512191.28579723689</v>
      </c>
      <c r="O1256">
        <f t="shared" si="115"/>
        <v>612500</v>
      </c>
      <c r="P1256" s="1">
        <f t="shared" si="116"/>
        <v>0.83623067068936641</v>
      </c>
      <c r="Q1256" t="str">
        <f t="shared" si="117"/>
        <v>Above</v>
      </c>
      <c r="R1256" t="str">
        <f t="shared" si="118"/>
        <v>Yes</v>
      </c>
      <c r="S1256">
        <f t="shared" si="119"/>
        <v>-25762954.295668431</v>
      </c>
    </row>
    <row r="1257" spans="1:19" x14ac:dyDescent="0.3">
      <c r="A1257">
        <v>1256</v>
      </c>
      <c r="B1257">
        <v>4</v>
      </c>
      <c r="C1257" t="s">
        <v>16</v>
      </c>
      <c r="D1257" t="s">
        <v>17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18</v>
      </c>
      <c r="N1257" s="2">
        <f t="shared" si="114"/>
        <v>35090.461857657239</v>
      </c>
      <c r="O1257">
        <f t="shared" si="115"/>
        <v>50000</v>
      </c>
      <c r="P1257" s="1">
        <f t="shared" si="116"/>
        <v>0.7018092371531448</v>
      </c>
      <c r="Q1257" t="str">
        <f t="shared" si="117"/>
        <v>Above</v>
      </c>
      <c r="R1257" t="str">
        <f t="shared" si="118"/>
        <v>Yes</v>
      </c>
      <c r="S1257">
        <f t="shared" si="119"/>
        <v>-4479539.7612539642</v>
      </c>
    </row>
    <row r="1258" spans="1:19" x14ac:dyDescent="0.3">
      <c r="A1258">
        <v>1257</v>
      </c>
      <c r="B1258">
        <v>0</v>
      </c>
      <c r="C1258" t="s">
        <v>19</v>
      </c>
      <c r="D1258" t="s">
        <v>17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18</v>
      </c>
      <c r="N1258" s="2">
        <f t="shared" si="114"/>
        <v>410705.1278214645</v>
      </c>
      <c r="O1258">
        <f t="shared" si="115"/>
        <v>606250</v>
      </c>
      <c r="P1258" s="1">
        <f t="shared" si="116"/>
        <v>0.67745175723128159</v>
      </c>
      <c r="Q1258" t="str">
        <f t="shared" si="117"/>
        <v>Above</v>
      </c>
      <c r="R1258" t="str">
        <f t="shared" si="118"/>
        <v>Yes</v>
      </c>
      <c r="S1258">
        <f t="shared" si="119"/>
        <v>-61269230.677151494</v>
      </c>
    </row>
    <row r="1259" spans="1:19" x14ac:dyDescent="0.3">
      <c r="A1259">
        <v>1258</v>
      </c>
      <c r="B1259">
        <v>3</v>
      </c>
      <c r="C1259" t="s">
        <v>16</v>
      </c>
      <c r="D1259" t="s">
        <v>17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18</v>
      </c>
      <c r="N1259" s="2">
        <f t="shared" si="114"/>
        <v>279758.27712595573</v>
      </c>
      <c r="O1259">
        <f t="shared" si="115"/>
        <v>387500</v>
      </c>
      <c r="P1259" s="1">
        <f t="shared" si="116"/>
        <v>0.7219568441960148</v>
      </c>
      <c r="Q1259" t="str">
        <f t="shared" si="117"/>
        <v>Below</v>
      </c>
      <c r="R1259" t="str">
        <f t="shared" si="118"/>
        <v>Yes</v>
      </c>
      <c r="S1259">
        <f t="shared" si="119"/>
        <v>-18985191.906137623</v>
      </c>
    </row>
    <row r="1260" spans="1:19" x14ac:dyDescent="0.3">
      <c r="A1260">
        <v>1259</v>
      </c>
      <c r="B1260">
        <v>1</v>
      </c>
      <c r="C1260" t="s">
        <v>19</v>
      </c>
      <c r="D1260" t="s">
        <v>20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21</v>
      </c>
      <c r="N1260" s="2">
        <f t="shared" si="114"/>
        <v>187903.76349584199</v>
      </c>
      <c r="O1260">
        <f t="shared" si="115"/>
        <v>275000</v>
      </c>
      <c r="P1260" s="1">
        <f t="shared" si="116"/>
        <v>0.68328641271215274</v>
      </c>
      <c r="Q1260" t="str">
        <f t="shared" si="117"/>
        <v>Below</v>
      </c>
      <c r="R1260" t="str">
        <f t="shared" si="118"/>
        <v>Yes</v>
      </c>
      <c r="S1260">
        <f t="shared" si="119"/>
        <v>-23987212.915101871</v>
      </c>
    </row>
    <row r="1261" spans="1:19" x14ac:dyDescent="0.3">
      <c r="A1261">
        <v>1260</v>
      </c>
      <c r="B1261">
        <v>2</v>
      </c>
      <c r="C1261" t="s">
        <v>16</v>
      </c>
      <c r="D1261" t="s">
        <v>17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18</v>
      </c>
      <c r="N1261" s="2">
        <f t="shared" si="114"/>
        <v>100068.57464132551</v>
      </c>
      <c r="O1261">
        <f t="shared" si="115"/>
        <v>112500</v>
      </c>
      <c r="P1261" s="1">
        <f t="shared" si="116"/>
        <v>0.88949844125622679</v>
      </c>
      <c r="Q1261" t="str">
        <f t="shared" si="117"/>
        <v>Above</v>
      </c>
      <c r="R1261" t="str">
        <f t="shared" si="118"/>
        <v>Yes</v>
      </c>
      <c r="S1261">
        <f t="shared" si="119"/>
        <v>-1003291.5827836245</v>
      </c>
    </row>
    <row r="1262" spans="1:19" x14ac:dyDescent="0.3">
      <c r="A1262">
        <v>1261</v>
      </c>
      <c r="B1262">
        <v>3</v>
      </c>
      <c r="C1262" t="s">
        <v>16</v>
      </c>
      <c r="D1262" t="s">
        <v>17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18</v>
      </c>
      <c r="N1262" s="2">
        <f t="shared" si="114"/>
        <v>65265.764917119443</v>
      </c>
      <c r="O1262">
        <f t="shared" si="115"/>
        <v>106250</v>
      </c>
      <c r="P1262" s="1">
        <f t="shared" si="116"/>
        <v>0.61426602274935949</v>
      </c>
      <c r="Q1262" t="str">
        <f t="shared" si="117"/>
        <v>Below</v>
      </c>
      <c r="R1262" t="str">
        <f t="shared" si="118"/>
        <v>Yes</v>
      </c>
      <c r="S1262">
        <f t="shared" si="119"/>
        <v>-5664648.5060760658</v>
      </c>
    </row>
    <row r="1263" spans="1:19" x14ac:dyDescent="0.3">
      <c r="A1263">
        <v>1262</v>
      </c>
      <c r="B1263">
        <v>3</v>
      </c>
      <c r="C1263" t="s">
        <v>16</v>
      </c>
      <c r="D1263" t="s">
        <v>17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21</v>
      </c>
      <c r="N1263" s="2">
        <f t="shared" si="114"/>
        <v>165495.24276884701</v>
      </c>
      <c r="O1263">
        <f t="shared" si="115"/>
        <v>243750</v>
      </c>
      <c r="P1263" s="1">
        <f t="shared" si="116"/>
        <v>0.67895484212860313</v>
      </c>
      <c r="Q1263" t="str">
        <f t="shared" si="117"/>
        <v>Below</v>
      </c>
      <c r="R1263" t="str">
        <f t="shared" si="118"/>
        <v>Yes</v>
      </c>
      <c r="S1263">
        <f t="shared" si="119"/>
        <v>-17675086.611618623</v>
      </c>
    </row>
    <row r="1264" spans="1:19" x14ac:dyDescent="0.3">
      <c r="A1264">
        <v>1263</v>
      </c>
      <c r="B1264">
        <v>2</v>
      </c>
      <c r="C1264" t="s">
        <v>16</v>
      </c>
      <c r="D1264" t="s">
        <v>20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18</v>
      </c>
      <c r="N1264" s="2">
        <f t="shared" si="114"/>
        <v>154446.52077132245</v>
      </c>
      <c r="O1264">
        <f t="shared" si="115"/>
        <v>137500</v>
      </c>
      <c r="P1264" s="1">
        <f t="shared" si="116"/>
        <v>1.1232474237914361</v>
      </c>
      <c r="Q1264" t="str">
        <f t="shared" si="117"/>
        <v>Below</v>
      </c>
      <c r="R1264" t="str">
        <f t="shared" si="118"/>
        <v>No</v>
      </c>
      <c r="S1264">
        <f t="shared" si="119"/>
        <v>-3220149.4955352163</v>
      </c>
    </row>
    <row r="1265" spans="1:19" x14ac:dyDescent="0.3">
      <c r="A1265">
        <v>1264</v>
      </c>
      <c r="B1265">
        <v>3</v>
      </c>
      <c r="C1265" t="s">
        <v>19</v>
      </c>
      <c r="D1265" t="s">
        <v>20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21</v>
      </c>
      <c r="N1265" s="2">
        <f t="shared" si="114"/>
        <v>833200.45835178532</v>
      </c>
      <c r="O1265">
        <f t="shared" si="115"/>
        <v>393750</v>
      </c>
      <c r="P1265" s="1">
        <f t="shared" si="116"/>
        <v>2.1160646561315182</v>
      </c>
      <c r="Q1265" t="str">
        <f t="shared" si="117"/>
        <v>Below</v>
      </c>
      <c r="R1265" t="str">
        <f t="shared" si="118"/>
        <v>No</v>
      </c>
      <c r="S1265">
        <f t="shared" si="119"/>
        <v>-2296811.0004428476</v>
      </c>
    </row>
    <row r="1266" spans="1:19" x14ac:dyDescent="0.3">
      <c r="A1266">
        <v>1265</v>
      </c>
      <c r="B1266">
        <v>2</v>
      </c>
      <c r="C1266" t="s">
        <v>19</v>
      </c>
      <c r="D1266" t="s">
        <v>17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18</v>
      </c>
      <c r="N1266" s="2">
        <f t="shared" si="114"/>
        <v>98479.68327794128</v>
      </c>
      <c r="O1266">
        <f t="shared" si="115"/>
        <v>137500</v>
      </c>
      <c r="P1266" s="1">
        <f t="shared" si="116"/>
        <v>0.71621587838502754</v>
      </c>
      <c r="Q1266" t="str">
        <f t="shared" si="117"/>
        <v>Above</v>
      </c>
      <c r="R1266" t="str">
        <f t="shared" si="118"/>
        <v>Yes</v>
      </c>
      <c r="S1266">
        <f t="shared" si="119"/>
        <v>-12571611.588035317</v>
      </c>
    </row>
    <row r="1267" spans="1:19" x14ac:dyDescent="0.3">
      <c r="A1267">
        <v>1266</v>
      </c>
      <c r="B1267">
        <v>1</v>
      </c>
      <c r="C1267" t="s">
        <v>16</v>
      </c>
      <c r="D1267" t="s">
        <v>17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18</v>
      </c>
      <c r="N1267" s="2">
        <f t="shared" si="114"/>
        <v>555225.4670766528</v>
      </c>
      <c r="O1267">
        <f t="shared" si="115"/>
        <v>506250</v>
      </c>
      <c r="P1267" s="1">
        <f t="shared" si="116"/>
        <v>1.0967416633612894</v>
      </c>
      <c r="Q1267" t="str">
        <f t="shared" si="117"/>
        <v>Above</v>
      </c>
      <c r="R1267" t="str">
        <f t="shared" si="118"/>
        <v>No</v>
      </c>
      <c r="S1267">
        <f t="shared" si="119"/>
        <v>-11576233.629518997</v>
      </c>
    </row>
    <row r="1268" spans="1:19" x14ac:dyDescent="0.3">
      <c r="A1268">
        <v>1267</v>
      </c>
      <c r="B1268">
        <v>4</v>
      </c>
      <c r="C1268" t="s">
        <v>19</v>
      </c>
      <c r="D1268" t="s">
        <v>17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18</v>
      </c>
      <c r="N1268" s="2">
        <f t="shared" si="114"/>
        <v>800249.02779549989</v>
      </c>
      <c r="O1268">
        <f t="shared" si="115"/>
        <v>425000</v>
      </c>
      <c r="P1268" s="1">
        <f t="shared" si="116"/>
        <v>1.882938888930588</v>
      </c>
      <c r="Q1268" t="str">
        <f t="shared" si="117"/>
        <v>Above</v>
      </c>
      <c r="R1268" t="str">
        <f t="shared" si="118"/>
        <v>No</v>
      </c>
      <c r="S1268">
        <f t="shared" si="119"/>
        <v>-2205976.6670919955</v>
      </c>
    </row>
    <row r="1269" spans="1:19" x14ac:dyDescent="0.3">
      <c r="A1269">
        <v>1268</v>
      </c>
      <c r="B1269">
        <v>0</v>
      </c>
      <c r="C1269" t="s">
        <v>16</v>
      </c>
      <c r="D1269" t="s">
        <v>17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18</v>
      </c>
      <c r="N1269" s="2">
        <f t="shared" si="114"/>
        <v>162960.74776830227</v>
      </c>
      <c r="O1269">
        <f t="shared" si="115"/>
        <v>293750</v>
      </c>
      <c r="P1269" s="1">
        <f t="shared" si="116"/>
        <v>0.55475999240273111</v>
      </c>
      <c r="Q1269" t="str">
        <f t="shared" si="117"/>
        <v>Above</v>
      </c>
      <c r="R1269" t="str">
        <f t="shared" si="118"/>
        <v>Yes</v>
      </c>
      <c r="S1269">
        <f t="shared" si="119"/>
        <v>-24310579.464392543</v>
      </c>
    </row>
    <row r="1270" spans="1:19" x14ac:dyDescent="0.3">
      <c r="A1270">
        <v>1269</v>
      </c>
      <c r="B1270">
        <v>3</v>
      </c>
      <c r="C1270" t="s">
        <v>16</v>
      </c>
      <c r="D1270" t="s">
        <v>20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21</v>
      </c>
      <c r="N1270" s="2">
        <f t="shared" si="114"/>
        <v>249489.40278330294</v>
      </c>
      <c r="O1270">
        <f t="shared" si="115"/>
        <v>137500</v>
      </c>
      <c r="P1270" s="1">
        <f t="shared" si="116"/>
        <v>1.8144683838785669</v>
      </c>
      <c r="Q1270" t="str">
        <f t="shared" si="117"/>
        <v>Below</v>
      </c>
      <c r="R1270" t="str">
        <f t="shared" si="118"/>
        <v>No</v>
      </c>
      <c r="S1270">
        <f t="shared" si="119"/>
        <v>-687745.66679927055</v>
      </c>
    </row>
    <row r="1271" spans="1:19" x14ac:dyDescent="0.3">
      <c r="A1271">
        <v>1270</v>
      </c>
      <c r="B1271">
        <v>3</v>
      </c>
      <c r="C1271" t="s">
        <v>16</v>
      </c>
      <c r="D1271" t="s">
        <v>20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21</v>
      </c>
      <c r="N1271" s="2">
        <f t="shared" si="114"/>
        <v>254152.50253508755</v>
      </c>
      <c r="O1271">
        <f t="shared" si="115"/>
        <v>218750</v>
      </c>
      <c r="P1271" s="1">
        <f t="shared" si="116"/>
        <v>1.1618400115889718</v>
      </c>
      <c r="Q1271" t="str">
        <f t="shared" si="117"/>
        <v>Below</v>
      </c>
      <c r="R1271" t="str">
        <f t="shared" si="118"/>
        <v>No</v>
      </c>
      <c r="S1271">
        <f t="shared" si="119"/>
        <v>-5298980.1825263053</v>
      </c>
    </row>
    <row r="1272" spans="1:19" x14ac:dyDescent="0.3">
      <c r="A1272">
        <v>1271</v>
      </c>
      <c r="B1272">
        <v>1</v>
      </c>
      <c r="C1272" t="s">
        <v>19</v>
      </c>
      <c r="D1272" t="s">
        <v>20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18</v>
      </c>
      <c r="N1272" s="2">
        <f t="shared" si="114"/>
        <v>166426.30014700134</v>
      </c>
      <c r="O1272">
        <f t="shared" si="115"/>
        <v>218750</v>
      </c>
      <c r="P1272" s="1">
        <f t="shared" si="116"/>
        <v>0.76080594352914899</v>
      </c>
      <c r="Q1272" t="str">
        <f t="shared" si="117"/>
        <v>Above</v>
      </c>
      <c r="R1272" t="str">
        <f t="shared" si="118"/>
        <v>Yes</v>
      </c>
      <c r="S1272">
        <f t="shared" si="119"/>
        <v>-8371156.0176401623</v>
      </c>
    </row>
    <row r="1273" spans="1:19" x14ac:dyDescent="0.3">
      <c r="A1273">
        <v>1272</v>
      </c>
      <c r="B1273">
        <v>5</v>
      </c>
      <c r="C1273" t="s">
        <v>19</v>
      </c>
      <c r="D1273" t="s">
        <v>17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21</v>
      </c>
      <c r="N1273" s="2">
        <f t="shared" si="114"/>
        <v>19701.287121546182</v>
      </c>
      <c r="O1273">
        <f t="shared" si="115"/>
        <v>31250</v>
      </c>
      <c r="P1273" s="1">
        <f t="shared" si="116"/>
        <v>0.63044118788947778</v>
      </c>
      <c r="Q1273" t="str">
        <f t="shared" si="117"/>
        <v>Below</v>
      </c>
      <c r="R1273" t="str">
        <f t="shared" si="118"/>
        <v>Yes</v>
      </c>
      <c r="S1273">
        <f t="shared" si="119"/>
        <v>-1336985.3455026504</v>
      </c>
    </row>
    <row r="1274" spans="1:19" x14ac:dyDescent="0.3">
      <c r="A1274">
        <v>1273</v>
      </c>
      <c r="B1274">
        <v>5</v>
      </c>
      <c r="C1274" t="s">
        <v>19</v>
      </c>
      <c r="D1274" t="s">
        <v>17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21</v>
      </c>
      <c r="N1274" s="2">
        <f t="shared" si="114"/>
        <v>394188.83581792034</v>
      </c>
      <c r="O1274">
        <f t="shared" si="115"/>
        <v>618750</v>
      </c>
      <c r="P1274" s="1">
        <f t="shared" si="116"/>
        <v>0.63707286596835611</v>
      </c>
      <c r="Q1274" t="str">
        <f t="shared" si="117"/>
        <v>Below</v>
      </c>
      <c r="R1274" t="str">
        <f t="shared" si="118"/>
        <v>Yes</v>
      </c>
      <c r="S1274">
        <f t="shared" si="119"/>
        <v>-58805320.596300885</v>
      </c>
    </row>
    <row r="1275" spans="1:19" x14ac:dyDescent="0.3">
      <c r="A1275">
        <v>1274</v>
      </c>
      <c r="B1275">
        <v>1</v>
      </c>
      <c r="C1275" t="s">
        <v>16</v>
      </c>
      <c r="D1275" t="s">
        <v>17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18</v>
      </c>
      <c r="N1275" s="2">
        <f t="shared" si="114"/>
        <v>328354.785359103</v>
      </c>
      <c r="O1275">
        <f t="shared" si="115"/>
        <v>525000</v>
      </c>
      <c r="P1275" s="1">
        <f t="shared" si="116"/>
        <v>0.62543768639829145</v>
      </c>
      <c r="Q1275" t="str">
        <f t="shared" si="117"/>
        <v>Below</v>
      </c>
      <c r="R1275" t="str">
        <f t="shared" si="118"/>
        <v>Yes</v>
      </c>
      <c r="S1275">
        <f t="shared" si="119"/>
        <v>-22283089.091710839</v>
      </c>
    </row>
    <row r="1276" spans="1:19" x14ac:dyDescent="0.3">
      <c r="A1276">
        <v>1275</v>
      </c>
      <c r="B1276">
        <v>1</v>
      </c>
      <c r="C1276" t="s">
        <v>16</v>
      </c>
      <c r="D1276" t="s">
        <v>17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21</v>
      </c>
      <c r="N1276" s="2">
        <f t="shared" si="114"/>
        <v>231508.75102676329</v>
      </c>
      <c r="O1276">
        <f t="shared" si="115"/>
        <v>312500</v>
      </c>
      <c r="P1276" s="1">
        <f t="shared" si="116"/>
        <v>0.74082800328564258</v>
      </c>
      <c r="Q1276" t="str">
        <f t="shared" si="117"/>
        <v>Below</v>
      </c>
      <c r="R1276" t="str">
        <f t="shared" si="118"/>
        <v>Yes</v>
      </c>
      <c r="S1276">
        <f t="shared" si="119"/>
        <v>-20093470.172496229</v>
      </c>
    </row>
    <row r="1277" spans="1:19" x14ac:dyDescent="0.3">
      <c r="A1277">
        <v>1276</v>
      </c>
      <c r="B1277">
        <v>4</v>
      </c>
      <c r="C1277" t="s">
        <v>19</v>
      </c>
      <c r="D1277" t="s">
        <v>20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18</v>
      </c>
      <c r="N1277" s="2">
        <f t="shared" si="114"/>
        <v>192251.07085946706</v>
      </c>
      <c r="O1277">
        <f t="shared" si="115"/>
        <v>343750</v>
      </c>
      <c r="P1277" s="1">
        <f t="shared" si="116"/>
        <v>0.55927584250026785</v>
      </c>
      <c r="Q1277" t="str">
        <f t="shared" si="117"/>
        <v>Above</v>
      </c>
      <c r="R1277" t="str">
        <f t="shared" si="118"/>
        <v>Yes</v>
      </c>
      <c r="S1277">
        <f t="shared" si="119"/>
        <v>-9670128.5031360462</v>
      </c>
    </row>
    <row r="1278" spans="1:19" x14ac:dyDescent="0.3">
      <c r="A1278">
        <v>1277</v>
      </c>
      <c r="B1278">
        <v>5</v>
      </c>
      <c r="C1278" t="s">
        <v>16</v>
      </c>
      <c r="D1278" t="s">
        <v>20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21</v>
      </c>
      <c r="N1278" s="2">
        <f t="shared" si="114"/>
        <v>146540.11368183422</v>
      </c>
      <c r="O1278">
        <f t="shared" si="115"/>
        <v>187500</v>
      </c>
      <c r="P1278" s="1">
        <f t="shared" si="116"/>
        <v>0.78154727296978255</v>
      </c>
      <c r="Q1278" t="str">
        <f t="shared" si="117"/>
        <v>Below</v>
      </c>
      <c r="R1278" t="str">
        <f t="shared" si="118"/>
        <v>Yes</v>
      </c>
      <c r="S1278">
        <f t="shared" si="119"/>
        <v>-12718739.098548148</v>
      </c>
    </row>
    <row r="1279" spans="1:19" x14ac:dyDescent="0.3">
      <c r="A1279">
        <v>1278</v>
      </c>
      <c r="B1279">
        <v>3</v>
      </c>
      <c r="C1279" t="s">
        <v>19</v>
      </c>
      <c r="D1279" t="s">
        <v>20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21</v>
      </c>
      <c r="N1279" s="2">
        <f t="shared" si="114"/>
        <v>307027.82958153693</v>
      </c>
      <c r="O1279">
        <f t="shared" si="115"/>
        <v>587500</v>
      </c>
      <c r="P1279" s="1">
        <f t="shared" si="116"/>
        <v>0.52260056098985008</v>
      </c>
      <c r="Q1279" t="str">
        <f t="shared" si="117"/>
        <v>Below</v>
      </c>
      <c r="R1279" t="str">
        <f t="shared" si="118"/>
        <v>Yes</v>
      </c>
      <c r="S1279">
        <f t="shared" si="119"/>
        <v>-15443339.549784429</v>
      </c>
    </row>
    <row r="1280" spans="1:19" x14ac:dyDescent="0.3">
      <c r="A1280">
        <v>1279</v>
      </c>
      <c r="B1280">
        <v>4</v>
      </c>
      <c r="C1280" t="s">
        <v>16</v>
      </c>
      <c r="D1280" t="s">
        <v>17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18</v>
      </c>
      <c r="N1280" s="2">
        <f t="shared" si="114"/>
        <v>471332.40134642145</v>
      </c>
      <c r="O1280">
        <f t="shared" si="115"/>
        <v>475000</v>
      </c>
      <c r="P1280" s="1">
        <f t="shared" si="116"/>
        <v>0.99227873967667679</v>
      </c>
      <c r="Q1280" t="str">
        <f t="shared" si="117"/>
        <v>Above</v>
      </c>
      <c r="R1280" t="str">
        <f t="shared" si="118"/>
        <v>Yes</v>
      </c>
      <c r="S1280">
        <f t="shared" si="119"/>
        <v>-16247910.529256467</v>
      </c>
    </row>
    <row r="1281" spans="1:19" x14ac:dyDescent="0.3">
      <c r="A1281">
        <v>1280</v>
      </c>
      <c r="B1281">
        <v>0</v>
      </c>
      <c r="C1281" t="s">
        <v>19</v>
      </c>
      <c r="D1281" t="s">
        <v>20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18</v>
      </c>
      <c r="N1281" s="2">
        <f t="shared" si="114"/>
        <v>233857.64589621741</v>
      </c>
      <c r="O1281">
        <f t="shared" si="115"/>
        <v>343750</v>
      </c>
      <c r="P1281" s="1">
        <f t="shared" si="116"/>
        <v>0.68031315169808704</v>
      </c>
      <c r="Q1281" t="str">
        <f t="shared" si="117"/>
        <v>Above</v>
      </c>
      <c r="R1281" t="str">
        <f t="shared" si="118"/>
        <v>Yes</v>
      </c>
      <c r="S1281">
        <f t="shared" si="119"/>
        <v>-11762917.507546088</v>
      </c>
    </row>
    <row r="1282" spans="1:19" x14ac:dyDescent="0.3">
      <c r="A1282">
        <v>1281</v>
      </c>
      <c r="B1282">
        <v>1</v>
      </c>
      <c r="C1282" t="s">
        <v>16</v>
      </c>
      <c r="D1282" t="s">
        <v>17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21</v>
      </c>
      <c r="N1282" s="2">
        <f t="shared" si="114"/>
        <v>83764.32830537534</v>
      </c>
      <c r="O1282">
        <f t="shared" si="115"/>
        <v>193750</v>
      </c>
      <c r="P1282" s="1">
        <f t="shared" si="116"/>
        <v>0.43233201706000174</v>
      </c>
      <c r="Q1282" t="str">
        <f t="shared" si="117"/>
        <v>Below</v>
      </c>
      <c r="R1282" t="str">
        <f t="shared" si="118"/>
        <v>Yes</v>
      </c>
      <c r="S1282">
        <f t="shared" si="119"/>
        <v>-10693094.913961075</v>
      </c>
    </row>
    <row r="1283" spans="1:19" x14ac:dyDescent="0.3">
      <c r="A1283">
        <v>1282</v>
      </c>
      <c r="B1283">
        <v>3</v>
      </c>
      <c r="C1283" t="s">
        <v>16</v>
      </c>
      <c r="D1283" t="s">
        <v>17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18</v>
      </c>
      <c r="N1283" s="2">
        <f t="shared" ref="N1283:N1346" si="120">PMT(1%,G1283*12,-F1283)</f>
        <v>729447.24146439915</v>
      </c>
      <c r="O1283">
        <f t="shared" ref="O1283:O1346" si="121">(E1283*0.75)/12</f>
        <v>481250</v>
      </c>
      <c r="P1283" s="1">
        <f t="shared" ref="P1283:P1346" si="122">N1283/O1283</f>
        <v>1.5157345277182319</v>
      </c>
      <c r="Q1283" t="str">
        <f t="shared" ref="Q1283:Q1346" si="123">IF(H1283&gt;700,"Above","Below")</f>
        <v>Below</v>
      </c>
      <c r="R1283" t="str">
        <f t="shared" ref="R1283:R1346" si="124">IF(O1283&gt;=N1283,"Yes","No")</f>
        <v>No</v>
      </c>
      <c r="S1283">
        <f t="shared" ref="S1283:S1346" si="125">CUMIPMT(1%,G1283*12,F1283,1,G1283*12,0)</f>
        <v>-7313467.5902911574</v>
      </c>
    </row>
    <row r="1284" spans="1:19" x14ac:dyDescent="0.3">
      <c r="A1284">
        <v>1283</v>
      </c>
      <c r="B1284">
        <v>2</v>
      </c>
      <c r="C1284" t="s">
        <v>16</v>
      </c>
      <c r="D1284" t="s">
        <v>17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18</v>
      </c>
      <c r="N1284" s="2">
        <f t="shared" si="120"/>
        <v>1195666.1944709234</v>
      </c>
      <c r="O1284">
        <f t="shared" si="121"/>
        <v>612500</v>
      </c>
      <c r="P1284" s="1">
        <f t="shared" si="122"/>
        <v>1.9521080726055893</v>
      </c>
      <c r="Q1284" t="str">
        <f t="shared" si="123"/>
        <v>Below</v>
      </c>
      <c r="R1284" t="str">
        <f t="shared" si="124"/>
        <v>No</v>
      </c>
      <c r="S1284">
        <f t="shared" si="125"/>
        <v>-3295988.6673021615</v>
      </c>
    </row>
    <row r="1285" spans="1:19" x14ac:dyDescent="0.3">
      <c r="A1285">
        <v>1284</v>
      </c>
      <c r="B1285">
        <v>3</v>
      </c>
      <c r="C1285" t="s">
        <v>19</v>
      </c>
      <c r="D1285" t="s">
        <v>17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21</v>
      </c>
      <c r="N1285" s="2">
        <f t="shared" si="120"/>
        <v>113291.51645990546</v>
      </c>
      <c r="O1285">
        <f t="shared" si="121"/>
        <v>200000</v>
      </c>
      <c r="P1285" s="1">
        <f t="shared" si="122"/>
        <v>0.56645758229952725</v>
      </c>
      <c r="Q1285" t="str">
        <f t="shared" si="123"/>
        <v>Below</v>
      </c>
      <c r="R1285" t="str">
        <f t="shared" si="124"/>
        <v>Yes</v>
      </c>
      <c r="S1285">
        <f t="shared" si="125"/>
        <v>-9832974.7652641162</v>
      </c>
    </row>
    <row r="1286" spans="1:19" x14ac:dyDescent="0.3">
      <c r="A1286">
        <v>1285</v>
      </c>
      <c r="B1286">
        <v>2</v>
      </c>
      <c r="C1286" t="s">
        <v>16</v>
      </c>
      <c r="D1286" t="s">
        <v>17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21</v>
      </c>
      <c r="N1286" s="2">
        <f t="shared" si="120"/>
        <v>28628.239472809859</v>
      </c>
      <c r="O1286">
        <f t="shared" si="121"/>
        <v>43750</v>
      </c>
      <c r="P1286" s="1">
        <f t="shared" si="122"/>
        <v>0.6543597593785111</v>
      </c>
      <c r="Q1286" t="str">
        <f t="shared" si="123"/>
        <v>Below</v>
      </c>
      <c r="R1286" t="str">
        <f t="shared" si="124"/>
        <v>Yes</v>
      </c>
      <c r="S1286">
        <f t="shared" si="125"/>
        <v>-4270777.4734743666</v>
      </c>
    </row>
    <row r="1287" spans="1:19" x14ac:dyDescent="0.3">
      <c r="A1287">
        <v>1286</v>
      </c>
      <c r="B1287">
        <v>4</v>
      </c>
      <c r="C1287" t="s">
        <v>19</v>
      </c>
      <c r="D1287" t="s">
        <v>20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21</v>
      </c>
      <c r="N1287" s="2">
        <f t="shared" si="120"/>
        <v>105902.93929947684</v>
      </c>
      <c r="O1287">
        <f t="shared" si="121"/>
        <v>193750</v>
      </c>
      <c r="P1287" s="1">
        <f t="shared" si="122"/>
        <v>0.54659581573923532</v>
      </c>
      <c r="Q1287" t="str">
        <f t="shared" si="123"/>
        <v>Below</v>
      </c>
      <c r="R1287" t="str">
        <f t="shared" si="124"/>
        <v>Yes</v>
      </c>
      <c r="S1287">
        <f t="shared" si="125"/>
        <v>-9191693.8023121096</v>
      </c>
    </row>
    <row r="1288" spans="1:19" x14ac:dyDescent="0.3">
      <c r="A1288">
        <v>1287</v>
      </c>
      <c r="B1288">
        <v>0</v>
      </c>
      <c r="C1288" t="s">
        <v>16</v>
      </c>
      <c r="D1288" t="s">
        <v>20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21</v>
      </c>
      <c r="N1288" s="2">
        <f t="shared" si="120"/>
        <v>115614.04402480905</v>
      </c>
      <c r="O1288">
        <f t="shared" si="121"/>
        <v>281250</v>
      </c>
      <c r="P1288" s="1">
        <f t="shared" si="122"/>
        <v>0.41107215653265439</v>
      </c>
      <c r="Q1288" t="str">
        <f t="shared" si="123"/>
        <v>Below</v>
      </c>
      <c r="R1288" t="str">
        <f t="shared" si="124"/>
        <v>Yes</v>
      </c>
      <c r="S1288">
        <f t="shared" si="125"/>
        <v>-17247370.565954171</v>
      </c>
    </row>
    <row r="1289" spans="1:19" x14ac:dyDescent="0.3">
      <c r="A1289">
        <v>1288</v>
      </c>
      <c r="B1289">
        <v>5</v>
      </c>
      <c r="C1289" t="s">
        <v>19</v>
      </c>
      <c r="D1289" t="s">
        <v>20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18</v>
      </c>
      <c r="N1289" s="2">
        <f t="shared" si="120"/>
        <v>280723.69486125791</v>
      </c>
      <c r="O1289">
        <f t="shared" si="121"/>
        <v>556250</v>
      </c>
      <c r="P1289" s="1">
        <f t="shared" si="122"/>
        <v>0.50467181098653113</v>
      </c>
      <c r="Q1289" t="str">
        <f t="shared" si="123"/>
        <v>Above</v>
      </c>
      <c r="R1289" t="str">
        <f t="shared" si="124"/>
        <v>Yes</v>
      </c>
      <c r="S1289">
        <f t="shared" si="125"/>
        <v>-35836318.090031713</v>
      </c>
    </row>
    <row r="1290" spans="1:19" x14ac:dyDescent="0.3">
      <c r="A1290">
        <v>1289</v>
      </c>
      <c r="B1290">
        <v>3</v>
      </c>
      <c r="C1290" t="s">
        <v>19</v>
      </c>
      <c r="D1290" t="s">
        <v>17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18</v>
      </c>
      <c r="N1290" s="2">
        <f t="shared" si="120"/>
        <v>1092104.5555797413</v>
      </c>
      <c r="O1290">
        <f t="shared" si="121"/>
        <v>368750</v>
      </c>
      <c r="P1290" s="1">
        <f t="shared" si="122"/>
        <v>2.9616394727586202</v>
      </c>
      <c r="Q1290" t="str">
        <f t="shared" si="123"/>
        <v>Below</v>
      </c>
      <c r="R1290" t="str">
        <f t="shared" si="124"/>
        <v>No</v>
      </c>
      <c r="S1290">
        <f t="shared" si="125"/>
        <v>-3010509.3339137882</v>
      </c>
    </row>
    <row r="1291" spans="1:19" x14ac:dyDescent="0.3">
      <c r="A1291">
        <v>1290</v>
      </c>
      <c r="B1291">
        <v>2</v>
      </c>
      <c r="C1291" t="s">
        <v>19</v>
      </c>
      <c r="D1291" t="s">
        <v>17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21</v>
      </c>
      <c r="N1291" s="2">
        <f t="shared" si="120"/>
        <v>50937.767212728242</v>
      </c>
      <c r="O1291">
        <f t="shared" si="121"/>
        <v>93750</v>
      </c>
      <c r="P1291" s="1">
        <f t="shared" si="122"/>
        <v>0.54333618360243463</v>
      </c>
      <c r="Q1291" t="str">
        <f t="shared" si="123"/>
        <v>Below</v>
      </c>
      <c r="R1291" t="str">
        <f t="shared" si="124"/>
        <v>Yes</v>
      </c>
      <c r="S1291">
        <f t="shared" si="125"/>
        <v>-6502557.717949301</v>
      </c>
    </row>
    <row r="1292" spans="1:19" x14ac:dyDescent="0.3">
      <c r="A1292">
        <v>1291</v>
      </c>
      <c r="B1292">
        <v>4</v>
      </c>
      <c r="C1292" t="s">
        <v>19</v>
      </c>
      <c r="D1292" t="s">
        <v>20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21</v>
      </c>
      <c r="N1292" s="2">
        <f t="shared" si="120"/>
        <v>178406.21915506912</v>
      </c>
      <c r="O1292">
        <f t="shared" si="121"/>
        <v>393750</v>
      </c>
      <c r="P1292" s="1">
        <f t="shared" si="122"/>
        <v>0.45309515975890569</v>
      </c>
      <c r="Q1292" t="str">
        <f t="shared" si="123"/>
        <v>Below</v>
      </c>
      <c r="R1292" t="str">
        <f t="shared" si="124"/>
        <v>Yes</v>
      </c>
      <c r="S1292">
        <f t="shared" si="125"/>
        <v>-19053994.077773273</v>
      </c>
    </row>
    <row r="1293" spans="1:19" x14ac:dyDescent="0.3">
      <c r="A1293">
        <v>1292</v>
      </c>
      <c r="B1293">
        <v>3</v>
      </c>
      <c r="C1293" t="s">
        <v>19</v>
      </c>
      <c r="D1293" t="s">
        <v>20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21</v>
      </c>
      <c r="N1293" s="2">
        <f t="shared" si="120"/>
        <v>200397.67630966901</v>
      </c>
      <c r="O1293">
        <f t="shared" si="121"/>
        <v>406250</v>
      </c>
      <c r="P1293" s="1">
        <f t="shared" si="122"/>
        <v>0.49328658783918528</v>
      </c>
      <c r="Q1293" t="str">
        <f t="shared" si="123"/>
        <v>Below</v>
      </c>
      <c r="R1293" t="str">
        <f t="shared" si="124"/>
        <v>Yes</v>
      </c>
      <c r="S1293">
        <f t="shared" si="125"/>
        <v>-29895442.314320561</v>
      </c>
    </row>
    <row r="1294" spans="1:19" x14ac:dyDescent="0.3">
      <c r="A1294">
        <v>1293</v>
      </c>
      <c r="B1294">
        <v>4</v>
      </c>
      <c r="C1294" t="s">
        <v>16</v>
      </c>
      <c r="D1294" t="s">
        <v>17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18</v>
      </c>
      <c r="N1294" s="2">
        <f t="shared" si="120"/>
        <v>356564.37048909778</v>
      </c>
      <c r="O1294">
        <f t="shared" si="121"/>
        <v>500000</v>
      </c>
      <c r="P1294" s="1">
        <f t="shared" si="122"/>
        <v>0.71312874097819556</v>
      </c>
      <c r="Q1294" t="str">
        <f t="shared" si="123"/>
        <v>Below</v>
      </c>
      <c r="R1294" t="str">
        <f t="shared" si="124"/>
        <v>Yes</v>
      </c>
      <c r="S1294">
        <f t="shared" si="125"/>
        <v>-45517904.025645122</v>
      </c>
    </row>
    <row r="1295" spans="1:19" x14ac:dyDescent="0.3">
      <c r="A1295">
        <v>1294</v>
      </c>
      <c r="B1295">
        <v>1</v>
      </c>
      <c r="C1295" t="s">
        <v>16</v>
      </c>
      <c r="D1295" t="s">
        <v>20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18</v>
      </c>
      <c r="N1295" s="2">
        <f t="shared" si="120"/>
        <v>130531.52983423889</v>
      </c>
      <c r="O1295">
        <f t="shared" si="121"/>
        <v>206250</v>
      </c>
      <c r="P1295" s="1">
        <f t="shared" si="122"/>
        <v>0.63288014465085518</v>
      </c>
      <c r="Q1295" t="str">
        <f t="shared" si="123"/>
        <v>Above</v>
      </c>
      <c r="R1295" t="str">
        <f t="shared" si="124"/>
        <v>Yes</v>
      </c>
      <c r="S1295">
        <f t="shared" si="125"/>
        <v>-11329297.012152132</v>
      </c>
    </row>
    <row r="1296" spans="1:19" x14ac:dyDescent="0.3">
      <c r="A1296">
        <v>1295</v>
      </c>
      <c r="B1296">
        <v>4</v>
      </c>
      <c r="C1296" t="s">
        <v>19</v>
      </c>
      <c r="D1296" t="s">
        <v>17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21</v>
      </c>
      <c r="N1296" s="2">
        <f t="shared" si="120"/>
        <v>143470.94840258735</v>
      </c>
      <c r="O1296">
        <f t="shared" si="121"/>
        <v>243750</v>
      </c>
      <c r="P1296" s="1">
        <f t="shared" si="122"/>
        <v>0.5885987626772814</v>
      </c>
      <c r="Q1296" t="str">
        <f t="shared" si="123"/>
        <v>Below</v>
      </c>
      <c r="R1296" t="str">
        <f t="shared" si="124"/>
        <v>Yes</v>
      </c>
      <c r="S1296">
        <f t="shared" si="125"/>
        <v>-7216513.8083104827</v>
      </c>
    </row>
    <row r="1297" spans="1:19" x14ac:dyDescent="0.3">
      <c r="A1297">
        <v>1296</v>
      </c>
      <c r="B1297">
        <v>3</v>
      </c>
      <c r="C1297" t="s">
        <v>16</v>
      </c>
      <c r="D1297" t="s">
        <v>17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18</v>
      </c>
      <c r="N1297" s="2">
        <f t="shared" si="120"/>
        <v>50214.831940905577</v>
      </c>
      <c r="O1297">
        <f t="shared" si="121"/>
        <v>100000</v>
      </c>
      <c r="P1297" s="1">
        <f t="shared" si="122"/>
        <v>0.5021483194090558</v>
      </c>
      <c r="Q1297" t="str">
        <f t="shared" si="123"/>
        <v>Above</v>
      </c>
      <c r="R1297" t="str">
        <f t="shared" si="124"/>
        <v>Yes</v>
      </c>
      <c r="S1297">
        <f t="shared" si="125"/>
        <v>-2525779.8329086695</v>
      </c>
    </row>
    <row r="1298" spans="1:19" x14ac:dyDescent="0.3">
      <c r="A1298">
        <v>1297</v>
      </c>
      <c r="B1298">
        <v>2</v>
      </c>
      <c r="C1298" t="s">
        <v>19</v>
      </c>
      <c r="D1298" t="s">
        <v>20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18</v>
      </c>
      <c r="N1298" s="2">
        <f t="shared" si="120"/>
        <v>157341.10316820504</v>
      </c>
      <c r="O1298">
        <f t="shared" si="121"/>
        <v>243750</v>
      </c>
      <c r="P1298" s="1">
        <f t="shared" si="122"/>
        <v>0.64550196171571295</v>
      </c>
      <c r="Q1298" t="str">
        <f t="shared" si="123"/>
        <v>Above</v>
      </c>
      <c r="R1298" t="str">
        <f t="shared" si="124"/>
        <v>Yes</v>
      </c>
      <c r="S1298">
        <f t="shared" si="125"/>
        <v>-20085678.28433229</v>
      </c>
    </row>
    <row r="1299" spans="1:19" x14ac:dyDescent="0.3">
      <c r="A1299">
        <v>1298</v>
      </c>
      <c r="B1299">
        <v>3</v>
      </c>
      <c r="C1299" t="s">
        <v>16</v>
      </c>
      <c r="D1299" t="s">
        <v>20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21</v>
      </c>
      <c r="N1299" s="2">
        <f t="shared" si="120"/>
        <v>345429.2341977763</v>
      </c>
      <c r="O1299">
        <f t="shared" si="121"/>
        <v>500000</v>
      </c>
      <c r="P1299" s="1">
        <f t="shared" si="122"/>
        <v>0.69085846839555265</v>
      </c>
      <c r="Q1299" t="str">
        <f t="shared" si="123"/>
        <v>Below</v>
      </c>
      <c r="R1299" t="str">
        <f t="shared" si="124"/>
        <v>Yes</v>
      </c>
      <c r="S1299">
        <f t="shared" si="125"/>
        <v>-23441809.724479791</v>
      </c>
    </row>
    <row r="1300" spans="1:19" x14ac:dyDescent="0.3">
      <c r="A1300">
        <v>1299</v>
      </c>
      <c r="B1300">
        <v>2</v>
      </c>
      <c r="C1300" t="s">
        <v>16</v>
      </c>
      <c r="D1300" t="s">
        <v>17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18</v>
      </c>
      <c r="N1300" s="2">
        <f t="shared" si="120"/>
        <v>93840.924012955409</v>
      </c>
      <c r="O1300">
        <f t="shared" si="121"/>
        <v>137500</v>
      </c>
      <c r="P1300" s="1">
        <f t="shared" si="122"/>
        <v>0.68247944736694843</v>
      </c>
      <c r="Q1300" t="str">
        <f t="shared" si="123"/>
        <v>Above</v>
      </c>
      <c r="R1300" t="str">
        <f t="shared" si="124"/>
        <v>Yes</v>
      </c>
      <c r="S1300">
        <f t="shared" si="125"/>
        <v>-1956546.5289327884</v>
      </c>
    </row>
    <row r="1301" spans="1:19" x14ac:dyDescent="0.3">
      <c r="A1301">
        <v>1300</v>
      </c>
      <c r="B1301">
        <v>4</v>
      </c>
      <c r="C1301" t="s">
        <v>19</v>
      </c>
      <c r="D1301" t="s">
        <v>17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21</v>
      </c>
      <c r="N1301" s="2">
        <f t="shared" si="120"/>
        <v>397965.99985523283</v>
      </c>
      <c r="O1301">
        <f t="shared" si="121"/>
        <v>475000</v>
      </c>
      <c r="P1301" s="1">
        <f t="shared" si="122"/>
        <v>0.83782315758996384</v>
      </c>
      <c r="Q1301" t="str">
        <f t="shared" si="123"/>
        <v>Below</v>
      </c>
      <c r="R1301" t="str">
        <f t="shared" si="124"/>
        <v>Yes</v>
      </c>
      <c r="S1301">
        <f t="shared" si="125"/>
        <v>-27007103.979153529</v>
      </c>
    </row>
    <row r="1302" spans="1:19" x14ac:dyDescent="0.3">
      <c r="A1302">
        <v>1301</v>
      </c>
      <c r="B1302">
        <v>5</v>
      </c>
      <c r="C1302" t="s">
        <v>19</v>
      </c>
      <c r="D1302" t="s">
        <v>20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21</v>
      </c>
      <c r="N1302" s="2">
        <f t="shared" si="120"/>
        <v>132941.3090183535</v>
      </c>
      <c r="O1302">
        <f t="shared" si="121"/>
        <v>168750</v>
      </c>
      <c r="P1302" s="1">
        <f t="shared" si="122"/>
        <v>0.78780034973839108</v>
      </c>
      <c r="Q1302" t="str">
        <f t="shared" si="123"/>
        <v>Below</v>
      </c>
      <c r="R1302" t="str">
        <f t="shared" si="124"/>
        <v>Yes</v>
      </c>
      <c r="S1302">
        <f t="shared" si="125"/>
        <v>-2771774.2493214505</v>
      </c>
    </row>
    <row r="1303" spans="1:19" x14ac:dyDescent="0.3">
      <c r="A1303">
        <v>1302</v>
      </c>
      <c r="B1303">
        <v>2</v>
      </c>
      <c r="C1303" t="s">
        <v>16</v>
      </c>
      <c r="D1303" t="s">
        <v>20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18</v>
      </c>
      <c r="N1303" s="2">
        <f t="shared" si="120"/>
        <v>304713.24081324757</v>
      </c>
      <c r="O1303">
        <f t="shared" si="121"/>
        <v>393750</v>
      </c>
      <c r="P1303" s="1">
        <f t="shared" si="122"/>
        <v>0.77387489730348591</v>
      </c>
      <c r="Q1303" t="str">
        <f t="shared" si="123"/>
        <v>Below</v>
      </c>
      <c r="R1303" t="str">
        <f t="shared" si="124"/>
        <v>Yes</v>
      </c>
      <c r="S1303">
        <f t="shared" si="125"/>
        <v>-20678706.677107647</v>
      </c>
    </row>
    <row r="1304" spans="1:19" x14ac:dyDescent="0.3">
      <c r="A1304">
        <v>1303</v>
      </c>
      <c r="B1304">
        <v>3</v>
      </c>
      <c r="C1304" t="s">
        <v>19</v>
      </c>
      <c r="D1304" t="s">
        <v>17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21</v>
      </c>
      <c r="N1304" s="2">
        <f t="shared" si="120"/>
        <v>303928.1346613132</v>
      </c>
      <c r="O1304">
        <f t="shared" si="121"/>
        <v>481250</v>
      </c>
      <c r="P1304" s="1">
        <f t="shared" si="122"/>
        <v>0.63153898111441709</v>
      </c>
      <c r="Q1304" t="str">
        <f t="shared" si="123"/>
        <v>Below</v>
      </c>
      <c r="R1304" t="str">
        <f t="shared" si="124"/>
        <v>Yes</v>
      </c>
      <c r="S1304">
        <f t="shared" si="125"/>
        <v>-10477100.92748607</v>
      </c>
    </row>
    <row r="1305" spans="1:19" x14ac:dyDescent="0.3">
      <c r="A1305">
        <v>1304</v>
      </c>
      <c r="B1305">
        <v>2</v>
      </c>
      <c r="C1305" t="s">
        <v>16</v>
      </c>
      <c r="D1305" t="s">
        <v>17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21</v>
      </c>
      <c r="N1305" s="2">
        <f t="shared" si="120"/>
        <v>194695.46579087243</v>
      </c>
      <c r="O1305">
        <f t="shared" si="121"/>
        <v>281250</v>
      </c>
      <c r="P1305" s="1">
        <f t="shared" si="122"/>
        <v>0.69225054503421313</v>
      </c>
      <c r="Q1305" t="str">
        <f t="shared" si="123"/>
        <v>Below</v>
      </c>
      <c r="R1305" t="str">
        <f t="shared" si="124"/>
        <v>Yes</v>
      </c>
      <c r="S1305">
        <f t="shared" si="125"/>
        <v>-24854220.610828444</v>
      </c>
    </row>
    <row r="1306" spans="1:19" x14ac:dyDescent="0.3">
      <c r="A1306">
        <v>1305</v>
      </c>
      <c r="B1306">
        <v>2</v>
      </c>
      <c r="C1306" t="s">
        <v>16</v>
      </c>
      <c r="D1306" t="s">
        <v>20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21</v>
      </c>
      <c r="N1306" s="2">
        <f t="shared" si="120"/>
        <v>305394.52263104945</v>
      </c>
      <c r="O1306">
        <f t="shared" si="121"/>
        <v>587500</v>
      </c>
      <c r="P1306" s="1">
        <f t="shared" si="122"/>
        <v>0.5198204640528501</v>
      </c>
      <c r="Q1306" t="str">
        <f t="shared" si="123"/>
        <v>Below</v>
      </c>
      <c r="R1306" t="str">
        <f t="shared" si="124"/>
        <v>Yes</v>
      </c>
      <c r="S1306">
        <f t="shared" si="125"/>
        <v>-26506279.80201631</v>
      </c>
    </row>
    <row r="1307" spans="1:19" x14ac:dyDescent="0.3">
      <c r="A1307">
        <v>1306</v>
      </c>
      <c r="B1307">
        <v>0</v>
      </c>
      <c r="C1307" t="s">
        <v>19</v>
      </c>
      <c r="D1307" t="s">
        <v>17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18</v>
      </c>
      <c r="N1307" s="2">
        <f t="shared" si="120"/>
        <v>147889.36587854414</v>
      </c>
      <c r="O1307">
        <f t="shared" si="121"/>
        <v>287500</v>
      </c>
      <c r="P1307" s="1">
        <f t="shared" si="122"/>
        <v>0.51439779436015354</v>
      </c>
      <c r="Q1307" t="str">
        <f t="shared" si="123"/>
        <v>Below</v>
      </c>
      <c r="R1307" t="str">
        <f t="shared" si="124"/>
        <v>Yes</v>
      </c>
      <c r="S1307">
        <f t="shared" si="125"/>
        <v>-15794758.248680472</v>
      </c>
    </row>
    <row r="1308" spans="1:19" x14ac:dyDescent="0.3">
      <c r="A1308">
        <v>1307</v>
      </c>
      <c r="B1308">
        <v>0</v>
      </c>
      <c r="C1308" t="s">
        <v>16</v>
      </c>
      <c r="D1308" t="s">
        <v>20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18</v>
      </c>
      <c r="N1308" s="2">
        <f t="shared" si="120"/>
        <v>306938.02229237498</v>
      </c>
      <c r="O1308">
        <f t="shared" si="121"/>
        <v>325000</v>
      </c>
      <c r="P1308" s="1">
        <f t="shared" si="122"/>
        <v>0.94442468397653845</v>
      </c>
      <c r="Q1308" t="str">
        <f t="shared" si="123"/>
        <v>Below</v>
      </c>
      <c r="R1308" t="str">
        <f t="shared" si="124"/>
        <v>Yes</v>
      </c>
      <c r="S1308">
        <f t="shared" si="125"/>
        <v>-6399537.6050509997</v>
      </c>
    </row>
    <row r="1309" spans="1:19" x14ac:dyDescent="0.3">
      <c r="A1309">
        <v>1308</v>
      </c>
      <c r="B1309">
        <v>5</v>
      </c>
      <c r="C1309" t="s">
        <v>16</v>
      </c>
      <c r="D1309" t="s">
        <v>20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18</v>
      </c>
      <c r="N1309" s="2">
        <f t="shared" si="120"/>
        <v>337321.21398651152</v>
      </c>
      <c r="O1309">
        <f t="shared" si="121"/>
        <v>500000</v>
      </c>
      <c r="P1309" s="1">
        <f t="shared" si="122"/>
        <v>0.67464242797302298</v>
      </c>
      <c r="Q1309" t="str">
        <f t="shared" si="123"/>
        <v>Above</v>
      </c>
      <c r="R1309" t="str">
        <f t="shared" si="124"/>
        <v>Yes</v>
      </c>
      <c r="S1309">
        <f t="shared" si="125"/>
        <v>-43061382.221086487</v>
      </c>
    </row>
    <row r="1310" spans="1:19" x14ac:dyDescent="0.3">
      <c r="A1310">
        <v>1309</v>
      </c>
      <c r="B1310">
        <v>1</v>
      </c>
      <c r="C1310" t="s">
        <v>19</v>
      </c>
      <c r="D1310" t="s">
        <v>20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18</v>
      </c>
      <c r="N1310" s="2">
        <f t="shared" si="120"/>
        <v>1812328.6805956909</v>
      </c>
      <c r="O1310">
        <f t="shared" si="121"/>
        <v>618750</v>
      </c>
      <c r="P1310" s="1">
        <f t="shared" si="122"/>
        <v>2.929016049447581</v>
      </c>
      <c r="Q1310" t="str">
        <f t="shared" si="123"/>
        <v>Above</v>
      </c>
      <c r="R1310" t="str">
        <f t="shared" si="124"/>
        <v>No</v>
      </c>
      <c r="S1310">
        <f t="shared" si="125"/>
        <v>-4995888.3342965841</v>
      </c>
    </row>
    <row r="1311" spans="1:19" x14ac:dyDescent="0.3">
      <c r="A1311">
        <v>1310</v>
      </c>
      <c r="B1311">
        <v>4</v>
      </c>
      <c r="C1311" t="s">
        <v>16</v>
      </c>
      <c r="D1311" t="s">
        <v>20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18</v>
      </c>
      <c r="N1311" s="2">
        <f t="shared" si="120"/>
        <v>266855.96402881248</v>
      </c>
      <c r="O1311">
        <f t="shared" si="121"/>
        <v>531250</v>
      </c>
      <c r="P1311" s="1">
        <f t="shared" si="122"/>
        <v>0.50231710876011759</v>
      </c>
      <c r="Q1311" t="str">
        <f t="shared" si="123"/>
        <v>Below</v>
      </c>
      <c r="R1311" t="str">
        <f t="shared" si="124"/>
        <v>Yes</v>
      </c>
      <c r="S1311">
        <f t="shared" si="125"/>
        <v>-13422715.683457498</v>
      </c>
    </row>
    <row r="1312" spans="1:19" x14ac:dyDescent="0.3">
      <c r="A1312">
        <v>1311</v>
      </c>
      <c r="B1312">
        <v>2</v>
      </c>
      <c r="C1312" t="s">
        <v>16</v>
      </c>
      <c r="D1312" t="s">
        <v>20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21</v>
      </c>
      <c r="N1312" s="2">
        <f t="shared" si="120"/>
        <v>132130.33602835319</v>
      </c>
      <c r="O1312">
        <f t="shared" si="121"/>
        <v>306250</v>
      </c>
      <c r="P1312" s="1">
        <f t="shared" si="122"/>
        <v>0.43144599519462268</v>
      </c>
      <c r="Q1312" t="str">
        <f t="shared" si="123"/>
        <v>Below</v>
      </c>
      <c r="R1312" t="str">
        <f t="shared" si="124"/>
        <v>Yes</v>
      </c>
      <c r="S1312">
        <f t="shared" si="125"/>
        <v>-19711280.646804765</v>
      </c>
    </row>
    <row r="1313" spans="1:19" x14ac:dyDescent="0.3">
      <c r="A1313">
        <v>1312</v>
      </c>
      <c r="B1313">
        <v>3</v>
      </c>
      <c r="C1313" t="s">
        <v>16</v>
      </c>
      <c r="D1313" t="s">
        <v>20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18</v>
      </c>
      <c r="N1313" s="2">
        <f t="shared" si="120"/>
        <v>1139178.0278030057</v>
      </c>
      <c r="O1313">
        <f t="shared" si="121"/>
        <v>437500</v>
      </c>
      <c r="P1313" s="1">
        <f t="shared" si="122"/>
        <v>2.6038354921211559</v>
      </c>
      <c r="Q1313" t="str">
        <f t="shared" si="123"/>
        <v>Below</v>
      </c>
      <c r="R1313" t="str">
        <f t="shared" si="124"/>
        <v>No</v>
      </c>
      <c r="S1313">
        <f t="shared" si="125"/>
        <v>-3140272.6672721356</v>
      </c>
    </row>
    <row r="1314" spans="1:19" x14ac:dyDescent="0.3">
      <c r="A1314">
        <v>1313</v>
      </c>
      <c r="B1314">
        <v>2</v>
      </c>
      <c r="C1314" t="s">
        <v>19</v>
      </c>
      <c r="D1314" t="s">
        <v>17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18</v>
      </c>
      <c r="N1314" s="2">
        <f t="shared" si="120"/>
        <v>293175.14906881371</v>
      </c>
      <c r="O1314">
        <f t="shared" si="121"/>
        <v>600000</v>
      </c>
      <c r="P1314" s="1">
        <f t="shared" si="122"/>
        <v>0.48862524844802285</v>
      </c>
      <c r="Q1314" t="str">
        <f t="shared" si="123"/>
        <v>Below</v>
      </c>
      <c r="R1314" t="str">
        <f t="shared" si="124"/>
        <v>Yes</v>
      </c>
      <c r="S1314">
        <f t="shared" si="125"/>
        <v>-37425832.19886376</v>
      </c>
    </row>
    <row r="1315" spans="1:19" x14ac:dyDescent="0.3">
      <c r="A1315">
        <v>1314</v>
      </c>
      <c r="B1315">
        <v>1</v>
      </c>
      <c r="C1315" t="s">
        <v>16</v>
      </c>
      <c r="D1315" t="s">
        <v>17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18</v>
      </c>
      <c r="N1315" s="2">
        <f t="shared" si="120"/>
        <v>463339.56231396727</v>
      </c>
      <c r="O1315">
        <f t="shared" si="121"/>
        <v>606250</v>
      </c>
      <c r="P1315" s="1">
        <f t="shared" si="122"/>
        <v>0.76427144299211092</v>
      </c>
      <c r="Q1315" t="str">
        <f t="shared" si="123"/>
        <v>Above</v>
      </c>
      <c r="R1315" t="str">
        <f t="shared" si="124"/>
        <v>Yes</v>
      </c>
      <c r="S1315">
        <f t="shared" si="125"/>
        <v>-9660448.4866056442</v>
      </c>
    </row>
    <row r="1316" spans="1:19" x14ac:dyDescent="0.3">
      <c r="A1316">
        <v>1315</v>
      </c>
      <c r="B1316">
        <v>1</v>
      </c>
      <c r="C1316" t="s">
        <v>16</v>
      </c>
      <c r="D1316" t="s">
        <v>17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18</v>
      </c>
      <c r="N1316" s="2">
        <f t="shared" si="120"/>
        <v>157455.31710045421</v>
      </c>
      <c r="O1316">
        <f t="shared" si="121"/>
        <v>387500</v>
      </c>
      <c r="P1316" s="1">
        <f t="shared" si="122"/>
        <v>0.40633630219472056</v>
      </c>
      <c r="Q1316" t="str">
        <f t="shared" si="123"/>
        <v>Above</v>
      </c>
      <c r="R1316" t="str">
        <f t="shared" si="124"/>
        <v>Yes</v>
      </c>
      <c r="S1316">
        <f t="shared" si="125"/>
        <v>-23489276.104109012</v>
      </c>
    </row>
    <row r="1317" spans="1:19" x14ac:dyDescent="0.3">
      <c r="A1317">
        <v>1316</v>
      </c>
      <c r="B1317">
        <v>4</v>
      </c>
      <c r="C1317" t="s">
        <v>19</v>
      </c>
      <c r="D1317" t="s">
        <v>20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21</v>
      </c>
      <c r="N1317" s="2">
        <f t="shared" si="120"/>
        <v>137732.11046648386</v>
      </c>
      <c r="O1317">
        <f t="shared" si="121"/>
        <v>256250</v>
      </c>
      <c r="P1317" s="1">
        <f t="shared" si="122"/>
        <v>0.53749116279603459</v>
      </c>
      <c r="Q1317" t="str">
        <f t="shared" si="123"/>
        <v>Below</v>
      </c>
      <c r="R1317" t="str">
        <f t="shared" si="124"/>
        <v>Yes</v>
      </c>
      <c r="S1317">
        <f t="shared" si="125"/>
        <v>-6927853.2559780627</v>
      </c>
    </row>
    <row r="1318" spans="1:19" x14ac:dyDescent="0.3">
      <c r="A1318">
        <v>1317</v>
      </c>
      <c r="B1318">
        <v>0</v>
      </c>
      <c r="C1318" t="s">
        <v>16</v>
      </c>
      <c r="D1318" t="s">
        <v>20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18</v>
      </c>
      <c r="N1318" s="2">
        <f t="shared" si="120"/>
        <v>219116.14058035237</v>
      </c>
      <c r="O1318">
        <f t="shared" si="121"/>
        <v>381250</v>
      </c>
      <c r="P1318" s="1">
        <f t="shared" si="122"/>
        <v>0.57473086053862921</v>
      </c>
      <c r="Q1318" t="str">
        <f t="shared" si="123"/>
        <v>Above</v>
      </c>
      <c r="R1318" t="str">
        <f t="shared" si="124"/>
        <v>Yes</v>
      </c>
      <c r="S1318">
        <f t="shared" si="125"/>
        <v>-32687873.739284571</v>
      </c>
    </row>
    <row r="1319" spans="1:19" x14ac:dyDescent="0.3">
      <c r="A1319">
        <v>1318</v>
      </c>
      <c r="B1319">
        <v>0</v>
      </c>
      <c r="C1319" t="s">
        <v>16</v>
      </c>
      <c r="D1319" t="s">
        <v>17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18</v>
      </c>
      <c r="N1319" s="2">
        <f t="shared" si="120"/>
        <v>21507.057267596374</v>
      </c>
      <c r="O1319">
        <f t="shared" si="121"/>
        <v>43750</v>
      </c>
      <c r="P1319" s="1">
        <f t="shared" si="122"/>
        <v>0.49158988040220286</v>
      </c>
      <c r="Q1319" t="str">
        <f t="shared" si="123"/>
        <v>Below</v>
      </c>
      <c r="R1319" t="str">
        <f t="shared" si="124"/>
        <v>Yes</v>
      </c>
      <c r="S1319">
        <f t="shared" si="125"/>
        <v>-2745524.3698008172</v>
      </c>
    </row>
    <row r="1320" spans="1:19" x14ac:dyDescent="0.3">
      <c r="A1320">
        <v>1319</v>
      </c>
      <c r="B1320">
        <v>3</v>
      </c>
      <c r="C1320" t="s">
        <v>16</v>
      </c>
      <c r="D1320" t="s">
        <v>17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18</v>
      </c>
      <c r="N1320" s="2">
        <f t="shared" si="120"/>
        <v>316534.01308617531</v>
      </c>
      <c r="O1320">
        <f t="shared" si="121"/>
        <v>400000</v>
      </c>
      <c r="P1320" s="1">
        <f t="shared" si="122"/>
        <v>0.79133503271543826</v>
      </c>
      <c r="Q1320" t="str">
        <f t="shared" si="123"/>
        <v>Below</v>
      </c>
      <c r="R1320" t="str">
        <f t="shared" si="124"/>
        <v>Yes</v>
      </c>
      <c r="S1320">
        <f t="shared" si="125"/>
        <v>-21480897.884409249</v>
      </c>
    </row>
    <row r="1321" spans="1:19" x14ac:dyDescent="0.3">
      <c r="A1321">
        <v>1320</v>
      </c>
      <c r="B1321">
        <v>4</v>
      </c>
      <c r="C1321" t="s">
        <v>16</v>
      </c>
      <c r="D1321" t="s">
        <v>20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18</v>
      </c>
      <c r="N1321" s="2">
        <f t="shared" si="120"/>
        <v>85884.718418429577</v>
      </c>
      <c r="O1321">
        <f t="shared" si="121"/>
        <v>237500</v>
      </c>
      <c r="P1321" s="1">
        <f t="shared" si="122"/>
        <v>0.36161986702496662</v>
      </c>
      <c r="Q1321" t="str">
        <f t="shared" si="123"/>
        <v>Above</v>
      </c>
      <c r="R1321" t="str">
        <f t="shared" si="124"/>
        <v>Yes</v>
      </c>
      <c r="S1321">
        <f t="shared" si="125"/>
        <v>-12812332.420423098</v>
      </c>
    </row>
    <row r="1322" spans="1:19" x14ac:dyDescent="0.3">
      <c r="A1322">
        <v>1321</v>
      </c>
      <c r="B1322">
        <v>1</v>
      </c>
      <c r="C1322" t="s">
        <v>19</v>
      </c>
      <c r="D1322" t="s">
        <v>17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18</v>
      </c>
      <c r="N1322" s="2">
        <f t="shared" si="120"/>
        <v>194386.03293258898</v>
      </c>
      <c r="O1322">
        <f t="shared" si="121"/>
        <v>306250</v>
      </c>
      <c r="P1322" s="1">
        <f t="shared" si="122"/>
        <v>0.63472990345335178</v>
      </c>
      <c r="Q1322" t="str">
        <f t="shared" si="123"/>
        <v>Above</v>
      </c>
      <c r="R1322" t="str">
        <f t="shared" si="124"/>
        <v>Yes</v>
      </c>
      <c r="S1322">
        <f t="shared" si="125"/>
        <v>-13191588.742292812</v>
      </c>
    </row>
    <row r="1323" spans="1:19" x14ac:dyDescent="0.3">
      <c r="A1323">
        <v>1322</v>
      </c>
      <c r="B1323">
        <v>2</v>
      </c>
      <c r="C1323" t="s">
        <v>16</v>
      </c>
      <c r="D1323" t="s">
        <v>17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18</v>
      </c>
      <c r="N1323" s="2">
        <f t="shared" si="120"/>
        <v>72671.684815594257</v>
      </c>
      <c r="O1323">
        <f t="shared" si="121"/>
        <v>131250</v>
      </c>
      <c r="P1323" s="1">
        <f t="shared" si="122"/>
        <v>0.55368902716643242</v>
      </c>
      <c r="Q1323" t="str">
        <f t="shared" si="123"/>
        <v>Below</v>
      </c>
      <c r="R1323" t="str">
        <f t="shared" si="124"/>
        <v>Yes</v>
      </c>
      <c r="S1323">
        <f t="shared" si="125"/>
        <v>-10841204.355742622</v>
      </c>
    </row>
    <row r="1324" spans="1:19" x14ac:dyDescent="0.3">
      <c r="A1324">
        <v>1323</v>
      </c>
      <c r="B1324">
        <v>2</v>
      </c>
      <c r="C1324" t="s">
        <v>16</v>
      </c>
      <c r="D1324" t="s">
        <v>17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18</v>
      </c>
      <c r="N1324" s="2">
        <f t="shared" si="120"/>
        <v>380316.48936228495</v>
      </c>
      <c r="O1324">
        <f t="shared" si="121"/>
        <v>387500</v>
      </c>
      <c r="P1324" s="1">
        <f t="shared" si="122"/>
        <v>0.98146190803170308</v>
      </c>
      <c r="Q1324" t="str">
        <f t="shared" si="123"/>
        <v>Below</v>
      </c>
      <c r="R1324" t="str">
        <f t="shared" si="124"/>
        <v>Yes</v>
      </c>
      <c r="S1324">
        <f t="shared" si="125"/>
        <v>-13110382.978779353</v>
      </c>
    </row>
    <row r="1325" spans="1:19" x14ac:dyDescent="0.3">
      <c r="A1325">
        <v>1324</v>
      </c>
      <c r="B1325">
        <v>4</v>
      </c>
      <c r="C1325" t="s">
        <v>19</v>
      </c>
      <c r="D1325" t="s">
        <v>17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18</v>
      </c>
      <c r="N1325" s="2">
        <f t="shared" si="120"/>
        <v>82889.491271267223</v>
      </c>
      <c r="O1325">
        <f t="shared" si="121"/>
        <v>100000</v>
      </c>
      <c r="P1325" s="1">
        <f t="shared" si="122"/>
        <v>0.82889491271267224</v>
      </c>
      <c r="Q1325" t="str">
        <f t="shared" si="123"/>
        <v>Above</v>
      </c>
      <c r="R1325" t="str">
        <f t="shared" si="124"/>
        <v>Yes</v>
      </c>
      <c r="S1325">
        <f t="shared" si="125"/>
        <v>-2857391.1620416539</v>
      </c>
    </row>
    <row r="1326" spans="1:19" x14ac:dyDescent="0.3">
      <c r="A1326">
        <v>1325</v>
      </c>
      <c r="B1326">
        <v>1</v>
      </c>
      <c r="C1326" t="s">
        <v>19</v>
      </c>
      <c r="D1326" t="s">
        <v>20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21</v>
      </c>
      <c r="N1326" s="2">
        <f t="shared" si="120"/>
        <v>55054.306678480498</v>
      </c>
      <c r="O1326">
        <f t="shared" si="121"/>
        <v>81250</v>
      </c>
      <c r="P1326" s="1">
        <f t="shared" si="122"/>
        <v>0.67759146681206761</v>
      </c>
      <c r="Q1326" t="str">
        <f t="shared" si="123"/>
        <v>Below</v>
      </c>
      <c r="R1326" t="str">
        <f t="shared" si="124"/>
        <v>Yes</v>
      </c>
      <c r="S1326">
        <f t="shared" si="125"/>
        <v>-8213033.6028353199</v>
      </c>
    </row>
    <row r="1327" spans="1:19" x14ac:dyDescent="0.3">
      <c r="A1327">
        <v>1326</v>
      </c>
      <c r="B1327">
        <v>5</v>
      </c>
      <c r="C1327" t="s">
        <v>19</v>
      </c>
      <c r="D1327" t="s">
        <v>20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18</v>
      </c>
      <c r="N1327" s="2">
        <f t="shared" si="120"/>
        <v>1059153.1250234558</v>
      </c>
      <c r="O1327">
        <f t="shared" si="121"/>
        <v>456250</v>
      </c>
      <c r="P1327" s="1">
        <f t="shared" si="122"/>
        <v>2.321431506900725</v>
      </c>
      <c r="Q1327" t="str">
        <f t="shared" si="123"/>
        <v>Above</v>
      </c>
      <c r="R1327" t="str">
        <f t="shared" si="124"/>
        <v>No</v>
      </c>
      <c r="S1327">
        <f t="shared" si="125"/>
        <v>-2919675.0005629435</v>
      </c>
    </row>
    <row r="1328" spans="1:19" x14ac:dyDescent="0.3">
      <c r="A1328">
        <v>1327</v>
      </c>
      <c r="B1328">
        <v>2</v>
      </c>
      <c r="C1328" t="s">
        <v>19</v>
      </c>
      <c r="D1328" t="s">
        <v>17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21</v>
      </c>
      <c r="N1328" s="2">
        <f t="shared" si="120"/>
        <v>131669.17715963884</v>
      </c>
      <c r="O1328">
        <f t="shared" si="121"/>
        <v>131250</v>
      </c>
      <c r="P1328" s="1">
        <f t="shared" si="122"/>
        <v>1.0031937307401055</v>
      </c>
      <c r="Q1328" t="str">
        <f t="shared" si="123"/>
        <v>Below</v>
      </c>
      <c r="R1328" t="str">
        <f t="shared" si="124"/>
        <v>No</v>
      </c>
      <c r="S1328">
        <f t="shared" si="125"/>
        <v>-1320120.5036626644</v>
      </c>
    </row>
    <row r="1329" spans="1:19" x14ac:dyDescent="0.3">
      <c r="A1329">
        <v>1328</v>
      </c>
      <c r="B1329">
        <v>5</v>
      </c>
      <c r="C1329" t="s">
        <v>19</v>
      </c>
      <c r="D1329" t="s">
        <v>17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18</v>
      </c>
      <c r="N1329" s="2">
        <f t="shared" si="120"/>
        <v>27166.809180121734</v>
      </c>
      <c r="O1329">
        <f t="shared" si="121"/>
        <v>37500</v>
      </c>
      <c r="P1329" s="1">
        <f t="shared" si="122"/>
        <v>0.72444824480324621</v>
      </c>
      <c r="Q1329" t="str">
        <f t="shared" si="123"/>
        <v>Below</v>
      </c>
      <c r="R1329" t="str">
        <f t="shared" si="124"/>
        <v>Yes</v>
      </c>
      <c r="S1329">
        <f t="shared" si="125"/>
        <v>-3468030.7829062948</v>
      </c>
    </row>
    <row r="1330" spans="1:19" x14ac:dyDescent="0.3">
      <c r="A1330">
        <v>1329</v>
      </c>
      <c r="B1330">
        <v>4</v>
      </c>
      <c r="C1330" t="s">
        <v>16</v>
      </c>
      <c r="D1330" t="s">
        <v>17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21</v>
      </c>
      <c r="N1330" s="2">
        <f t="shared" si="120"/>
        <v>277327.84371374268</v>
      </c>
      <c r="O1330">
        <f t="shared" si="121"/>
        <v>437500</v>
      </c>
      <c r="P1330" s="1">
        <f t="shared" si="122"/>
        <v>0.63389221420284037</v>
      </c>
      <c r="Q1330" t="str">
        <f t="shared" si="123"/>
        <v>Below</v>
      </c>
      <c r="R1330" t="str">
        <f t="shared" si="124"/>
        <v>Yes</v>
      </c>
      <c r="S1330">
        <f t="shared" si="125"/>
        <v>-35402814.242168419</v>
      </c>
    </row>
    <row r="1331" spans="1:19" x14ac:dyDescent="0.3">
      <c r="A1331">
        <v>1330</v>
      </c>
      <c r="B1331">
        <v>1</v>
      </c>
      <c r="C1331" t="s">
        <v>19</v>
      </c>
      <c r="D1331" t="s">
        <v>20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21</v>
      </c>
      <c r="N1331" s="2">
        <f t="shared" si="120"/>
        <v>97560.244913759394</v>
      </c>
      <c r="O1331">
        <f t="shared" si="121"/>
        <v>187500</v>
      </c>
      <c r="P1331" s="1">
        <f t="shared" si="122"/>
        <v>0.52032130620671679</v>
      </c>
      <c r="Q1331" t="str">
        <f t="shared" si="123"/>
        <v>Below</v>
      </c>
      <c r="R1331" t="str">
        <f t="shared" si="124"/>
        <v>Yes</v>
      </c>
      <c r="S1331">
        <f t="shared" si="125"/>
        <v>-4907229.3896511272</v>
      </c>
    </row>
    <row r="1332" spans="1:19" x14ac:dyDescent="0.3">
      <c r="A1332">
        <v>1331</v>
      </c>
      <c r="B1332">
        <v>1</v>
      </c>
      <c r="C1332" t="s">
        <v>16</v>
      </c>
      <c r="D1332" t="s">
        <v>17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18</v>
      </c>
      <c r="N1332" s="2">
        <f t="shared" si="120"/>
        <v>31931.497873518685</v>
      </c>
      <c r="O1332">
        <f t="shared" si="121"/>
        <v>56250</v>
      </c>
      <c r="P1332" s="1">
        <f t="shared" si="122"/>
        <v>0.56767107330699884</v>
      </c>
      <c r="Q1332" t="str">
        <f t="shared" si="123"/>
        <v>Above</v>
      </c>
      <c r="R1332" t="str">
        <f t="shared" si="124"/>
        <v>Yes</v>
      </c>
      <c r="S1332">
        <f t="shared" si="125"/>
        <v>-4763559.4896444846</v>
      </c>
    </row>
    <row r="1333" spans="1:19" x14ac:dyDescent="0.3">
      <c r="A1333">
        <v>1332</v>
      </c>
      <c r="B1333">
        <v>2</v>
      </c>
      <c r="C1333" t="s">
        <v>16</v>
      </c>
      <c r="D1333" t="s">
        <v>17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18</v>
      </c>
      <c r="N1333" s="2">
        <f t="shared" si="120"/>
        <v>1647571.5278142646</v>
      </c>
      <c r="O1333">
        <f t="shared" si="121"/>
        <v>600000</v>
      </c>
      <c r="P1333" s="1">
        <f t="shared" si="122"/>
        <v>2.7459525463571079</v>
      </c>
      <c r="Q1333" t="str">
        <f t="shared" si="123"/>
        <v>Above</v>
      </c>
      <c r="R1333" t="str">
        <f t="shared" si="124"/>
        <v>No</v>
      </c>
      <c r="S1333">
        <f t="shared" si="125"/>
        <v>-4541716.6675423533</v>
      </c>
    </row>
    <row r="1334" spans="1:19" x14ac:dyDescent="0.3">
      <c r="A1334">
        <v>1333</v>
      </c>
      <c r="B1334">
        <v>0</v>
      </c>
      <c r="C1334" t="s">
        <v>16</v>
      </c>
      <c r="D1334" t="s">
        <v>17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18</v>
      </c>
      <c r="N1334" s="2">
        <f t="shared" si="120"/>
        <v>44331.462962571699</v>
      </c>
      <c r="O1334">
        <f t="shared" si="121"/>
        <v>93750</v>
      </c>
      <c r="P1334" s="1">
        <f t="shared" si="122"/>
        <v>0.47286893826743148</v>
      </c>
      <c r="Q1334" t="str">
        <f t="shared" si="123"/>
        <v>Above</v>
      </c>
      <c r="R1334" t="str">
        <f t="shared" si="124"/>
        <v>Yes</v>
      </c>
      <c r="S1334">
        <f t="shared" si="125"/>
        <v>-3847685.7777120448</v>
      </c>
    </row>
    <row r="1335" spans="1:19" x14ac:dyDescent="0.3">
      <c r="A1335">
        <v>1334</v>
      </c>
      <c r="B1335">
        <v>0</v>
      </c>
      <c r="C1335" t="s">
        <v>16</v>
      </c>
      <c r="D1335" t="s">
        <v>20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18</v>
      </c>
      <c r="N1335" s="2">
        <f t="shared" si="120"/>
        <v>369498.63830101193</v>
      </c>
      <c r="O1335">
        <f t="shared" si="121"/>
        <v>312500</v>
      </c>
      <c r="P1335" s="1">
        <f t="shared" si="122"/>
        <v>1.1823956425632383</v>
      </c>
      <c r="Q1335" t="str">
        <f t="shared" si="123"/>
        <v>Below</v>
      </c>
      <c r="R1335" t="str">
        <f t="shared" si="124"/>
        <v>No</v>
      </c>
      <c r="S1335">
        <f t="shared" si="125"/>
        <v>-7703901.9576728605</v>
      </c>
    </row>
    <row r="1336" spans="1:19" x14ac:dyDescent="0.3">
      <c r="A1336">
        <v>1335</v>
      </c>
      <c r="B1336">
        <v>3</v>
      </c>
      <c r="C1336" t="s">
        <v>16</v>
      </c>
      <c r="D1336" t="s">
        <v>20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18</v>
      </c>
      <c r="N1336" s="2">
        <f t="shared" si="120"/>
        <v>44767.520234277203</v>
      </c>
      <c r="O1336">
        <f t="shared" si="121"/>
        <v>31250</v>
      </c>
      <c r="P1336" s="1">
        <f t="shared" si="122"/>
        <v>1.4325606474968704</v>
      </c>
      <c r="Q1336" t="str">
        <f t="shared" si="123"/>
        <v>Below</v>
      </c>
      <c r="R1336" t="str">
        <f t="shared" si="124"/>
        <v>No</v>
      </c>
      <c r="S1336">
        <f t="shared" si="125"/>
        <v>-448840.97124530561</v>
      </c>
    </row>
    <row r="1337" spans="1:19" x14ac:dyDescent="0.3">
      <c r="A1337">
        <v>1336</v>
      </c>
      <c r="B1337">
        <v>4</v>
      </c>
      <c r="C1337" t="s">
        <v>19</v>
      </c>
      <c r="D1337" t="s">
        <v>17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21</v>
      </c>
      <c r="N1337" s="2">
        <f t="shared" si="120"/>
        <v>369070.77874363179</v>
      </c>
      <c r="O1337">
        <f t="shared" si="121"/>
        <v>475000</v>
      </c>
      <c r="P1337" s="1">
        <f t="shared" si="122"/>
        <v>0.77699111314448799</v>
      </c>
      <c r="Q1337" t="str">
        <f t="shared" si="123"/>
        <v>Below</v>
      </c>
      <c r="R1337" t="str">
        <f t="shared" si="124"/>
        <v>Yes</v>
      </c>
      <c r="S1337">
        <f t="shared" si="125"/>
        <v>-25046192.139082976</v>
      </c>
    </row>
    <row r="1338" spans="1:19" x14ac:dyDescent="0.3">
      <c r="A1338">
        <v>1337</v>
      </c>
      <c r="B1338">
        <v>4</v>
      </c>
      <c r="C1338" t="s">
        <v>16</v>
      </c>
      <c r="D1338" t="s">
        <v>17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21</v>
      </c>
      <c r="N1338" s="2">
        <f t="shared" si="120"/>
        <v>233430.26031675731</v>
      </c>
      <c r="O1338">
        <f t="shared" si="121"/>
        <v>343750</v>
      </c>
      <c r="P1338" s="1">
        <f t="shared" si="122"/>
        <v>0.67906984819420313</v>
      </c>
      <c r="Q1338" t="str">
        <f t="shared" si="123"/>
        <v>Below</v>
      </c>
      <c r="R1338" t="str">
        <f t="shared" si="124"/>
        <v>Yes</v>
      </c>
      <c r="S1338">
        <f t="shared" si="125"/>
        <v>-34823262.476021752</v>
      </c>
    </row>
    <row r="1339" spans="1:19" x14ac:dyDescent="0.3">
      <c r="A1339">
        <v>1338</v>
      </c>
      <c r="B1339">
        <v>0</v>
      </c>
      <c r="C1339" t="s">
        <v>19</v>
      </c>
      <c r="D1339" t="s">
        <v>20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21</v>
      </c>
      <c r="N1339" s="2">
        <f t="shared" si="120"/>
        <v>306026.65995468397</v>
      </c>
      <c r="O1339">
        <f t="shared" si="121"/>
        <v>412500</v>
      </c>
      <c r="P1339" s="1">
        <f t="shared" si="122"/>
        <v>0.74188281201135509</v>
      </c>
      <c r="Q1339" t="str">
        <f t="shared" si="123"/>
        <v>Below</v>
      </c>
      <c r="R1339" t="str">
        <f t="shared" si="124"/>
        <v>Yes</v>
      </c>
      <c r="S1339">
        <f t="shared" si="125"/>
        <v>-20767839.03347449</v>
      </c>
    </row>
    <row r="1340" spans="1:19" x14ac:dyDescent="0.3">
      <c r="A1340">
        <v>1339</v>
      </c>
      <c r="B1340">
        <v>0</v>
      </c>
      <c r="C1340" t="s">
        <v>16</v>
      </c>
      <c r="D1340" t="s">
        <v>17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21</v>
      </c>
      <c r="N1340" s="2">
        <f t="shared" si="120"/>
        <v>39405.744855619283</v>
      </c>
      <c r="O1340">
        <f t="shared" si="121"/>
        <v>87500</v>
      </c>
      <c r="P1340" s="1">
        <f t="shared" si="122"/>
        <v>0.45035136977850609</v>
      </c>
      <c r="Q1340" t="str">
        <f t="shared" si="123"/>
        <v>Below</v>
      </c>
      <c r="R1340" t="str">
        <f t="shared" si="124"/>
        <v>Yes</v>
      </c>
      <c r="S1340">
        <f t="shared" si="125"/>
        <v>-3420165.1357440399</v>
      </c>
    </row>
    <row r="1341" spans="1:19" x14ac:dyDescent="0.3">
      <c r="A1341">
        <v>1340</v>
      </c>
      <c r="B1341">
        <v>5</v>
      </c>
      <c r="C1341" t="s">
        <v>19</v>
      </c>
      <c r="D1341" t="s">
        <v>20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21</v>
      </c>
      <c r="N1341" s="2">
        <f t="shared" si="120"/>
        <v>312210.88352137094</v>
      </c>
      <c r="O1341">
        <f t="shared" si="121"/>
        <v>550000</v>
      </c>
      <c r="P1341" s="1">
        <f t="shared" si="122"/>
        <v>0.5676561518570381</v>
      </c>
      <c r="Q1341" t="str">
        <f t="shared" si="123"/>
        <v>Below</v>
      </c>
      <c r="R1341" t="str">
        <f t="shared" si="124"/>
        <v>Yes</v>
      </c>
      <c r="S1341">
        <f t="shared" si="125"/>
        <v>-33344489.63610322</v>
      </c>
    </row>
    <row r="1342" spans="1:19" x14ac:dyDescent="0.3">
      <c r="A1342">
        <v>1341</v>
      </c>
      <c r="B1342">
        <v>5</v>
      </c>
      <c r="C1342" t="s">
        <v>19</v>
      </c>
      <c r="D1342" t="s">
        <v>17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18</v>
      </c>
      <c r="N1342" s="2">
        <f t="shared" si="120"/>
        <v>273931.99256622745</v>
      </c>
      <c r="O1342">
        <f t="shared" si="121"/>
        <v>387500</v>
      </c>
      <c r="P1342" s="1">
        <f t="shared" si="122"/>
        <v>0.70692127113865144</v>
      </c>
      <c r="Q1342" t="str">
        <f t="shared" si="123"/>
        <v>Below</v>
      </c>
      <c r="R1342" t="str">
        <f t="shared" si="124"/>
        <v>Yes</v>
      </c>
      <c r="S1342">
        <f t="shared" si="125"/>
        <v>-34969310.394305125</v>
      </c>
    </row>
    <row r="1343" spans="1:19" x14ac:dyDescent="0.3">
      <c r="A1343">
        <v>1342</v>
      </c>
      <c r="B1343">
        <v>2</v>
      </c>
      <c r="C1343" t="s">
        <v>16</v>
      </c>
      <c r="D1343" t="s">
        <v>20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18</v>
      </c>
      <c r="N1343" s="2">
        <f t="shared" si="120"/>
        <v>315814.15671891515</v>
      </c>
      <c r="O1343">
        <f t="shared" si="121"/>
        <v>518750</v>
      </c>
      <c r="P1343" s="1">
        <f t="shared" si="122"/>
        <v>0.60879837439790874</v>
      </c>
      <c r="Q1343" t="str">
        <f t="shared" si="123"/>
        <v>Above</v>
      </c>
      <c r="R1343" t="str">
        <f t="shared" si="124"/>
        <v>Yes</v>
      </c>
      <c r="S1343">
        <f t="shared" si="125"/>
        <v>-40315857.851285666</v>
      </c>
    </row>
    <row r="1344" spans="1:19" x14ac:dyDescent="0.3">
      <c r="A1344">
        <v>1343</v>
      </c>
      <c r="B1344">
        <v>3</v>
      </c>
      <c r="C1344" t="s">
        <v>19</v>
      </c>
      <c r="D1344" t="s">
        <v>17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18</v>
      </c>
      <c r="N1344" s="2">
        <f t="shared" si="120"/>
        <v>158356.55927186224</v>
      </c>
      <c r="O1344">
        <f t="shared" si="121"/>
        <v>150000</v>
      </c>
      <c r="P1344" s="1">
        <f t="shared" si="122"/>
        <v>1.0557103951457483</v>
      </c>
      <c r="Q1344" t="str">
        <f t="shared" si="123"/>
        <v>Below</v>
      </c>
      <c r="R1344" t="str">
        <f t="shared" si="124"/>
        <v>No</v>
      </c>
      <c r="S1344">
        <f t="shared" si="125"/>
        <v>-3301672.2675740812</v>
      </c>
    </row>
    <row r="1345" spans="1:19" x14ac:dyDescent="0.3">
      <c r="A1345">
        <v>1344</v>
      </c>
      <c r="B1345">
        <v>1</v>
      </c>
      <c r="C1345" t="s">
        <v>16</v>
      </c>
      <c r="D1345" t="s">
        <v>17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18</v>
      </c>
      <c r="N1345" s="2">
        <f t="shared" si="120"/>
        <v>821615.66547614639</v>
      </c>
      <c r="O1345">
        <f t="shared" si="121"/>
        <v>568750</v>
      </c>
      <c r="P1345" s="1">
        <f t="shared" si="122"/>
        <v>1.444598972265752</v>
      </c>
      <c r="Q1345" t="str">
        <f t="shared" si="123"/>
        <v>Below</v>
      </c>
      <c r="R1345" t="str">
        <f t="shared" si="124"/>
        <v>No</v>
      </c>
      <c r="S1345">
        <f t="shared" si="125"/>
        <v>-8237551.9428550303</v>
      </c>
    </row>
    <row r="1346" spans="1:19" x14ac:dyDescent="0.3">
      <c r="A1346">
        <v>1345</v>
      </c>
      <c r="B1346">
        <v>0</v>
      </c>
      <c r="C1346" t="s">
        <v>19</v>
      </c>
      <c r="D1346" t="s">
        <v>20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18</v>
      </c>
      <c r="N1346" s="2">
        <f t="shared" si="120"/>
        <v>919050.85657427914</v>
      </c>
      <c r="O1346">
        <f t="shared" si="121"/>
        <v>593750</v>
      </c>
      <c r="P1346" s="1">
        <f t="shared" si="122"/>
        <v>1.5478751268619437</v>
      </c>
      <c r="Q1346" t="str">
        <f t="shared" si="123"/>
        <v>Below</v>
      </c>
      <c r="R1346" t="str">
        <f t="shared" si="124"/>
        <v>No</v>
      </c>
      <c r="S1346">
        <f t="shared" si="125"/>
        <v>-9214441.1155653968</v>
      </c>
    </row>
    <row r="1347" spans="1:19" x14ac:dyDescent="0.3">
      <c r="A1347">
        <v>1346</v>
      </c>
      <c r="B1347">
        <v>1</v>
      </c>
      <c r="C1347" t="s">
        <v>16</v>
      </c>
      <c r="D1347" t="s">
        <v>17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18</v>
      </c>
      <c r="N1347" s="2">
        <f t="shared" ref="N1347:N1410" si="126">PMT(1%,G1347*12,-F1347)</f>
        <v>37436.928541366739</v>
      </c>
      <c r="O1347">
        <f t="shared" ref="O1347:O1410" si="127">(E1347*0.75)/12</f>
        <v>75000</v>
      </c>
      <c r="P1347" s="1">
        <f t="shared" ref="P1347:P1410" si="128">N1347/O1347</f>
        <v>0.49915904721822318</v>
      </c>
      <c r="Q1347" t="str">
        <f t="shared" ref="Q1347:Q1410" si="129">IF(H1347&gt;700,"Above","Below")</f>
        <v>Above</v>
      </c>
      <c r="R1347" t="str">
        <f t="shared" ref="R1347:R1410" si="130">IF(O1347&gt;=N1347,"Yes","No")</f>
        <v>Yes</v>
      </c>
      <c r="S1347">
        <f t="shared" ref="S1347:S1410" si="131">CUMIPMT(1%,G1347*12,F1347,1,G1347*12,0)</f>
        <v>-5584862.8499280177</v>
      </c>
    </row>
    <row r="1348" spans="1:19" x14ac:dyDescent="0.3">
      <c r="A1348">
        <v>1347</v>
      </c>
      <c r="B1348">
        <v>2</v>
      </c>
      <c r="C1348" t="s">
        <v>16</v>
      </c>
      <c r="D1348" t="s">
        <v>20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18</v>
      </c>
      <c r="N1348" s="2">
        <f t="shared" si="126"/>
        <v>313679.83951675642</v>
      </c>
      <c r="O1348">
        <f t="shared" si="127"/>
        <v>481250</v>
      </c>
      <c r="P1348" s="1">
        <f t="shared" si="128"/>
        <v>0.65180226393092244</v>
      </c>
      <c r="Q1348" t="str">
        <f t="shared" si="129"/>
        <v>Above</v>
      </c>
      <c r="R1348" t="str">
        <f t="shared" si="130"/>
        <v>Yes</v>
      </c>
      <c r="S1348">
        <f t="shared" si="131"/>
        <v>-10813264.593608618</v>
      </c>
    </row>
    <row r="1349" spans="1:19" x14ac:dyDescent="0.3">
      <c r="A1349">
        <v>1348</v>
      </c>
      <c r="B1349">
        <v>5</v>
      </c>
      <c r="C1349" t="s">
        <v>16</v>
      </c>
      <c r="D1349" t="s">
        <v>20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21</v>
      </c>
      <c r="N1349" s="2">
        <f t="shared" si="126"/>
        <v>242238.94938531419</v>
      </c>
      <c r="O1349">
        <f t="shared" si="127"/>
        <v>487500</v>
      </c>
      <c r="P1349" s="1">
        <f t="shared" si="128"/>
        <v>0.4969004089955163</v>
      </c>
      <c r="Q1349" t="str">
        <f t="shared" si="129"/>
        <v>Below</v>
      </c>
      <c r="R1349" t="str">
        <f t="shared" si="130"/>
        <v>Yes</v>
      </c>
      <c r="S1349">
        <f t="shared" si="131"/>
        <v>-36137347.852475405</v>
      </c>
    </row>
    <row r="1350" spans="1:19" x14ac:dyDescent="0.3">
      <c r="A1350">
        <v>1349</v>
      </c>
      <c r="B1350">
        <v>0</v>
      </c>
      <c r="C1350" t="s">
        <v>16</v>
      </c>
      <c r="D1350" t="s">
        <v>20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21</v>
      </c>
      <c r="N1350" s="2">
        <f t="shared" si="126"/>
        <v>526676.70863855537</v>
      </c>
      <c r="O1350">
        <f t="shared" si="127"/>
        <v>587500</v>
      </c>
      <c r="P1350" s="1">
        <f t="shared" si="128"/>
        <v>0.89647099342732828</v>
      </c>
      <c r="Q1350" t="str">
        <f t="shared" si="129"/>
        <v>Below</v>
      </c>
      <c r="R1350" t="str">
        <f t="shared" si="130"/>
        <v>Yes</v>
      </c>
      <c r="S1350">
        <f t="shared" si="131"/>
        <v>-5280482.0146506578</v>
      </c>
    </row>
    <row r="1351" spans="1:19" x14ac:dyDescent="0.3">
      <c r="A1351">
        <v>1350</v>
      </c>
      <c r="B1351">
        <v>0</v>
      </c>
      <c r="C1351" t="s">
        <v>19</v>
      </c>
      <c r="D1351" t="s">
        <v>17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21</v>
      </c>
      <c r="N1351" s="2">
        <f t="shared" si="126"/>
        <v>74864.891061875489</v>
      </c>
      <c r="O1351">
        <f t="shared" si="127"/>
        <v>106250</v>
      </c>
      <c r="P1351" s="1">
        <f t="shared" si="128"/>
        <v>0.70461073940588692</v>
      </c>
      <c r="Q1351" t="str">
        <f t="shared" si="129"/>
        <v>Below</v>
      </c>
      <c r="R1351" t="str">
        <f t="shared" si="130"/>
        <v>Yes</v>
      </c>
      <c r="S1351">
        <f t="shared" si="131"/>
        <v>-5080544.3129100706</v>
      </c>
    </row>
    <row r="1352" spans="1:19" x14ac:dyDescent="0.3">
      <c r="A1352">
        <v>1351</v>
      </c>
      <c r="B1352">
        <v>5</v>
      </c>
      <c r="C1352" t="s">
        <v>16</v>
      </c>
      <c r="D1352" t="s">
        <v>17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21</v>
      </c>
      <c r="N1352" s="2">
        <f t="shared" si="126"/>
        <v>267837.63728697685</v>
      </c>
      <c r="O1352">
        <f t="shared" si="127"/>
        <v>250000</v>
      </c>
      <c r="P1352" s="1">
        <f t="shared" si="128"/>
        <v>1.0713505491479074</v>
      </c>
      <c r="Q1352" t="str">
        <f t="shared" si="129"/>
        <v>Below</v>
      </c>
      <c r="R1352" t="str">
        <f t="shared" si="130"/>
        <v>No</v>
      </c>
      <c r="S1352">
        <f t="shared" si="131"/>
        <v>-5584309.8846623339</v>
      </c>
    </row>
    <row r="1353" spans="1:19" x14ac:dyDescent="0.3">
      <c r="A1353">
        <v>1352</v>
      </c>
      <c r="B1353">
        <v>4</v>
      </c>
      <c r="C1353" t="s">
        <v>19</v>
      </c>
      <c r="D1353" t="s">
        <v>17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18</v>
      </c>
      <c r="N1353" s="2">
        <f t="shared" si="126"/>
        <v>175452.3092882862</v>
      </c>
      <c r="O1353">
        <f t="shared" si="127"/>
        <v>262500</v>
      </c>
      <c r="P1353" s="1">
        <f t="shared" si="128"/>
        <v>0.66838974966966169</v>
      </c>
      <c r="Q1353" t="str">
        <f t="shared" si="129"/>
        <v>Above</v>
      </c>
      <c r="R1353" t="str">
        <f t="shared" si="130"/>
        <v>Yes</v>
      </c>
      <c r="S1353">
        <f t="shared" si="131"/>
        <v>-22397698.806269817</v>
      </c>
    </row>
    <row r="1354" spans="1:19" x14ac:dyDescent="0.3">
      <c r="A1354">
        <v>1353</v>
      </c>
      <c r="B1354">
        <v>2</v>
      </c>
      <c r="C1354" t="s">
        <v>16</v>
      </c>
      <c r="D1354" t="s">
        <v>17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18</v>
      </c>
      <c r="N1354" s="2">
        <f t="shared" si="126"/>
        <v>150536.48227078264</v>
      </c>
      <c r="O1354">
        <f t="shared" si="127"/>
        <v>150000</v>
      </c>
      <c r="P1354" s="1">
        <f t="shared" si="128"/>
        <v>1.0035765484718842</v>
      </c>
      <c r="Q1354" t="str">
        <f t="shared" si="129"/>
        <v>Above</v>
      </c>
      <c r="R1354" t="str">
        <f t="shared" si="130"/>
        <v>No</v>
      </c>
      <c r="S1354">
        <f t="shared" si="131"/>
        <v>-3138626.7234963486</v>
      </c>
    </row>
    <row r="1355" spans="1:19" x14ac:dyDescent="0.3">
      <c r="A1355">
        <v>1354</v>
      </c>
      <c r="B1355">
        <v>3</v>
      </c>
      <c r="C1355" t="s">
        <v>19</v>
      </c>
      <c r="D1355" t="s">
        <v>20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18</v>
      </c>
      <c r="N1355" s="2">
        <f t="shared" si="126"/>
        <v>75117.201131024267</v>
      </c>
      <c r="O1355">
        <f t="shared" si="127"/>
        <v>168750</v>
      </c>
      <c r="P1355" s="1">
        <f t="shared" si="128"/>
        <v>0.44513896966532901</v>
      </c>
      <c r="Q1355" t="str">
        <f t="shared" si="129"/>
        <v>Below</v>
      </c>
      <c r="R1355" t="str">
        <f t="shared" si="130"/>
        <v>Yes</v>
      </c>
      <c r="S1355">
        <f t="shared" si="131"/>
        <v>-6519689.7900120765</v>
      </c>
    </row>
    <row r="1356" spans="1:19" x14ac:dyDescent="0.3">
      <c r="A1356">
        <v>1355</v>
      </c>
      <c r="B1356">
        <v>3</v>
      </c>
      <c r="C1356" t="s">
        <v>19</v>
      </c>
      <c r="D1356" t="s">
        <v>20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18</v>
      </c>
      <c r="N1356" s="2">
        <f t="shared" si="126"/>
        <v>47400.903777469975</v>
      </c>
      <c r="O1356">
        <f t="shared" si="127"/>
        <v>37500</v>
      </c>
      <c r="P1356" s="1">
        <f t="shared" si="128"/>
        <v>1.2640241007325326</v>
      </c>
      <c r="Q1356" t="str">
        <f t="shared" si="129"/>
        <v>Above</v>
      </c>
      <c r="R1356" t="str">
        <f t="shared" si="130"/>
        <v>No</v>
      </c>
      <c r="S1356">
        <f t="shared" si="131"/>
        <v>-475243.38131855917</v>
      </c>
    </row>
    <row r="1357" spans="1:19" x14ac:dyDescent="0.3">
      <c r="A1357">
        <v>1356</v>
      </c>
      <c r="B1357">
        <v>2</v>
      </c>
      <c r="C1357" t="s">
        <v>16</v>
      </c>
      <c r="D1357" t="s">
        <v>17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18</v>
      </c>
      <c r="N1357" s="2">
        <f t="shared" si="126"/>
        <v>734346.16668292938</v>
      </c>
      <c r="O1357">
        <f t="shared" si="127"/>
        <v>287500</v>
      </c>
      <c r="P1357" s="1">
        <f t="shared" si="128"/>
        <v>2.5542475362884502</v>
      </c>
      <c r="Q1357" t="str">
        <f t="shared" si="129"/>
        <v>Above</v>
      </c>
      <c r="R1357" t="str">
        <f t="shared" si="130"/>
        <v>No</v>
      </c>
      <c r="S1357">
        <f t="shared" si="131"/>
        <v>-2024308.0003903061</v>
      </c>
    </row>
    <row r="1358" spans="1:19" x14ac:dyDescent="0.3">
      <c r="A1358">
        <v>1357</v>
      </c>
      <c r="B1358">
        <v>3</v>
      </c>
      <c r="C1358" t="s">
        <v>16</v>
      </c>
      <c r="D1358" t="s">
        <v>17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18</v>
      </c>
      <c r="N1358" s="2">
        <f t="shared" si="126"/>
        <v>466108.88714512147</v>
      </c>
      <c r="O1358">
        <f t="shared" si="127"/>
        <v>450000</v>
      </c>
      <c r="P1358" s="1">
        <f t="shared" si="128"/>
        <v>1.0357975269891588</v>
      </c>
      <c r="Q1358" t="str">
        <f t="shared" si="129"/>
        <v>Below</v>
      </c>
      <c r="R1358" t="str">
        <f t="shared" si="130"/>
        <v>No</v>
      </c>
      <c r="S1358">
        <f t="shared" si="131"/>
        <v>-4673226.5829658285</v>
      </c>
    </row>
    <row r="1359" spans="1:19" x14ac:dyDescent="0.3">
      <c r="A1359">
        <v>1358</v>
      </c>
      <c r="B1359">
        <v>0</v>
      </c>
      <c r="C1359" t="s">
        <v>19</v>
      </c>
      <c r="D1359" t="s">
        <v>17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21</v>
      </c>
      <c r="N1359" s="2">
        <f t="shared" si="126"/>
        <v>181927.39453312967</v>
      </c>
      <c r="O1359">
        <f t="shared" si="127"/>
        <v>293750</v>
      </c>
      <c r="P1359" s="1">
        <f t="shared" si="128"/>
        <v>0.61932730053831375</v>
      </c>
      <c r="Q1359" t="str">
        <f t="shared" si="129"/>
        <v>Below</v>
      </c>
      <c r="R1359" t="str">
        <f t="shared" si="130"/>
        <v>Yes</v>
      </c>
      <c r="S1359">
        <f t="shared" si="131"/>
        <v>-19430059.750360899</v>
      </c>
    </row>
    <row r="1360" spans="1:19" x14ac:dyDescent="0.3">
      <c r="A1360">
        <v>1359</v>
      </c>
      <c r="B1360">
        <v>4</v>
      </c>
      <c r="C1360" t="s">
        <v>19</v>
      </c>
      <c r="D1360" t="s">
        <v>17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18</v>
      </c>
      <c r="N1360" s="2">
        <f t="shared" si="126"/>
        <v>475442.06945497351</v>
      </c>
      <c r="O1360">
        <f t="shared" si="127"/>
        <v>268750</v>
      </c>
      <c r="P1360" s="1">
        <f t="shared" si="128"/>
        <v>1.7690867700650177</v>
      </c>
      <c r="Q1360" t="str">
        <f t="shared" si="129"/>
        <v>Below</v>
      </c>
      <c r="R1360" t="str">
        <f t="shared" si="130"/>
        <v>No</v>
      </c>
      <c r="S1360">
        <f t="shared" si="131"/>
        <v>-1310609.6669193637</v>
      </c>
    </row>
    <row r="1361" spans="1:19" x14ac:dyDescent="0.3">
      <c r="A1361">
        <v>1360</v>
      </c>
      <c r="B1361">
        <v>5</v>
      </c>
      <c r="C1361" t="s">
        <v>16</v>
      </c>
      <c r="D1361" t="s">
        <v>17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18</v>
      </c>
      <c r="N1361" s="2">
        <f t="shared" si="126"/>
        <v>119719.96285405953</v>
      </c>
      <c r="O1361">
        <f t="shared" si="127"/>
        <v>293750</v>
      </c>
      <c r="P1361" s="1">
        <f t="shared" si="128"/>
        <v>0.40755732035424519</v>
      </c>
      <c r="Q1361" t="str">
        <f t="shared" si="129"/>
        <v>Above</v>
      </c>
      <c r="R1361" t="str">
        <f t="shared" si="130"/>
        <v>Yes</v>
      </c>
      <c r="S1361">
        <f t="shared" si="131"/>
        <v>-12786232.86797943</v>
      </c>
    </row>
    <row r="1362" spans="1:19" x14ac:dyDescent="0.3">
      <c r="A1362">
        <v>1361</v>
      </c>
      <c r="B1362">
        <v>4</v>
      </c>
      <c r="C1362" t="s">
        <v>19</v>
      </c>
      <c r="D1362" t="s">
        <v>20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18</v>
      </c>
      <c r="N1362" s="2">
        <f t="shared" si="126"/>
        <v>790015.06295783294</v>
      </c>
      <c r="O1362">
        <f t="shared" si="127"/>
        <v>543750</v>
      </c>
      <c r="P1362" s="1">
        <f t="shared" si="128"/>
        <v>1.4529012652098077</v>
      </c>
      <c r="Q1362" t="str">
        <f t="shared" si="129"/>
        <v>Below</v>
      </c>
      <c r="R1362" t="str">
        <f t="shared" si="130"/>
        <v>No</v>
      </c>
      <c r="S1362">
        <f t="shared" si="131"/>
        <v>-7920723.0219759829</v>
      </c>
    </row>
    <row r="1363" spans="1:19" x14ac:dyDescent="0.3">
      <c r="A1363">
        <v>1362</v>
      </c>
      <c r="B1363">
        <v>1</v>
      </c>
      <c r="C1363" t="s">
        <v>16</v>
      </c>
      <c r="D1363" t="s">
        <v>17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21</v>
      </c>
      <c r="N1363" s="2">
        <f t="shared" si="126"/>
        <v>294115.44422530412</v>
      </c>
      <c r="O1363">
        <f t="shared" si="127"/>
        <v>437500</v>
      </c>
      <c r="P1363" s="1">
        <f t="shared" si="128"/>
        <v>0.67226387251498088</v>
      </c>
      <c r="Q1363" t="str">
        <f t="shared" si="129"/>
        <v>Below</v>
      </c>
      <c r="R1363" t="str">
        <f t="shared" si="130"/>
        <v>Yes</v>
      </c>
      <c r="S1363">
        <f t="shared" si="131"/>
        <v>-14793853.307036497</v>
      </c>
    </row>
    <row r="1364" spans="1:19" x14ac:dyDescent="0.3">
      <c r="A1364">
        <v>1363</v>
      </c>
      <c r="B1364">
        <v>2</v>
      </c>
      <c r="C1364" t="s">
        <v>19</v>
      </c>
      <c r="D1364" t="s">
        <v>17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18</v>
      </c>
      <c r="N1364" s="2">
        <f t="shared" si="126"/>
        <v>15781.804324284611</v>
      </c>
      <c r="O1364">
        <f t="shared" si="127"/>
        <v>37500</v>
      </c>
      <c r="P1364" s="1">
        <f t="shared" si="128"/>
        <v>0.42084811531425631</v>
      </c>
      <c r="Q1364" t="str">
        <f t="shared" si="129"/>
        <v>Above</v>
      </c>
      <c r="R1364" t="str">
        <f t="shared" si="130"/>
        <v>Yes</v>
      </c>
      <c r="S1364">
        <f t="shared" si="131"/>
        <v>-793816.51891415333</v>
      </c>
    </row>
    <row r="1365" spans="1:19" x14ac:dyDescent="0.3">
      <c r="A1365">
        <v>1364</v>
      </c>
      <c r="B1365">
        <v>1</v>
      </c>
      <c r="C1365" t="s">
        <v>19</v>
      </c>
      <c r="D1365" t="s">
        <v>17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18</v>
      </c>
      <c r="N1365" s="2">
        <f t="shared" si="126"/>
        <v>221967.83490275362</v>
      </c>
      <c r="O1365">
        <f t="shared" si="127"/>
        <v>425000</v>
      </c>
      <c r="P1365" s="1">
        <f t="shared" si="128"/>
        <v>0.52227725859471441</v>
      </c>
      <c r="Q1365" t="str">
        <f t="shared" si="129"/>
        <v>Above</v>
      </c>
      <c r="R1365" t="str">
        <f t="shared" si="130"/>
        <v>Yes</v>
      </c>
      <c r="S1365">
        <f t="shared" si="131"/>
        <v>-15063368.22599652</v>
      </c>
    </row>
    <row r="1366" spans="1:19" x14ac:dyDescent="0.3">
      <c r="A1366">
        <v>1365</v>
      </c>
      <c r="B1366">
        <v>1</v>
      </c>
      <c r="C1366" t="s">
        <v>19</v>
      </c>
      <c r="D1366" t="s">
        <v>17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18</v>
      </c>
      <c r="N1366" s="2">
        <f t="shared" si="126"/>
        <v>155253.14483331499</v>
      </c>
      <c r="O1366">
        <f t="shared" si="127"/>
        <v>400000</v>
      </c>
      <c r="P1366" s="1">
        <f t="shared" si="128"/>
        <v>0.38813286208328746</v>
      </c>
      <c r="Q1366" t="str">
        <f t="shared" si="129"/>
        <v>Below</v>
      </c>
      <c r="R1366" t="str">
        <f t="shared" si="130"/>
        <v>Yes</v>
      </c>
      <c r="S1366">
        <f t="shared" si="131"/>
        <v>-23160754.759995595</v>
      </c>
    </row>
    <row r="1367" spans="1:19" x14ac:dyDescent="0.3">
      <c r="A1367">
        <v>1366</v>
      </c>
      <c r="B1367">
        <v>4</v>
      </c>
      <c r="C1367" t="s">
        <v>19</v>
      </c>
      <c r="D1367" t="s">
        <v>17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21</v>
      </c>
      <c r="N1367" s="2">
        <f t="shared" si="126"/>
        <v>338453.16436901659</v>
      </c>
      <c r="O1367">
        <f t="shared" si="127"/>
        <v>475000</v>
      </c>
      <c r="P1367" s="1">
        <f t="shared" si="128"/>
        <v>0.71253297761898227</v>
      </c>
      <c r="Q1367" t="str">
        <f t="shared" si="129"/>
        <v>Below</v>
      </c>
      <c r="R1367" t="str">
        <f t="shared" si="130"/>
        <v>Yes</v>
      </c>
      <c r="S1367">
        <f t="shared" si="131"/>
        <v>-43205883.503707588</v>
      </c>
    </row>
    <row r="1368" spans="1:19" x14ac:dyDescent="0.3">
      <c r="A1368">
        <v>1367</v>
      </c>
      <c r="B1368">
        <v>3</v>
      </c>
      <c r="C1368" t="s">
        <v>19</v>
      </c>
      <c r="D1368" t="s">
        <v>17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21</v>
      </c>
      <c r="N1368" s="2">
        <f t="shared" si="126"/>
        <v>347810.8065108076</v>
      </c>
      <c r="O1368">
        <f t="shared" si="127"/>
        <v>562500</v>
      </c>
      <c r="P1368" s="1">
        <f t="shared" si="128"/>
        <v>0.61833032268588017</v>
      </c>
      <c r="Q1368" t="str">
        <f t="shared" si="129"/>
        <v>Below</v>
      </c>
      <c r="R1368" t="str">
        <f t="shared" si="130"/>
        <v>Yes</v>
      </c>
      <c r="S1368">
        <f t="shared" si="131"/>
        <v>-11989837.425037533</v>
      </c>
    </row>
    <row r="1369" spans="1:19" x14ac:dyDescent="0.3">
      <c r="A1369">
        <v>1368</v>
      </c>
      <c r="B1369">
        <v>0</v>
      </c>
      <c r="C1369" t="s">
        <v>16</v>
      </c>
      <c r="D1369" t="s">
        <v>20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18</v>
      </c>
      <c r="N1369" s="2">
        <f t="shared" si="126"/>
        <v>84647.859557526535</v>
      </c>
      <c r="O1369">
        <f t="shared" si="127"/>
        <v>150000</v>
      </c>
      <c r="P1369" s="1">
        <f t="shared" si="128"/>
        <v>0.56431906371684359</v>
      </c>
      <c r="Q1369" t="str">
        <f t="shared" si="129"/>
        <v>Below</v>
      </c>
      <c r="R1369" t="str">
        <f t="shared" si="130"/>
        <v>Yes</v>
      </c>
      <c r="S1369">
        <f t="shared" si="131"/>
        <v>-4257743.1469031833</v>
      </c>
    </row>
    <row r="1370" spans="1:19" x14ac:dyDescent="0.3">
      <c r="A1370">
        <v>1369</v>
      </c>
      <c r="B1370">
        <v>3</v>
      </c>
      <c r="C1370" t="s">
        <v>19</v>
      </c>
      <c r="D1370" t="s">
        <v>17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18</v>
      </c>
      <c r="N1370" s="2">
        <f t="shared" si="126"/>
        <v>349948.4457983129</v>
      </c>
      <c r="O1370">
        <f t="shared" si="127"/>
        <v>425000</v>
      </c>
      <c r="P1370" s="1">
        <f t="shared" si="128"/>
        <v>0.82340810776073625</v>
      </c>
      <c r="Q1370" t="str">
        <f t="shared" si="129"/>
        <v>Above</v>
      </c>
      <c r="R1370" t="str">
        <f t="shared" si="130"/>
        <v>Yes</v>
      </c>
      <c r="S1370">
        <f t="shared" si="131"/>
        <v>-7296288.0974785239</v>
      </c>
    </row>
    <row r="1371" spans="1:19" x14ac:dyDescent="0.3">
      <c r="A1371">
        <v>1370</v>
      </c>
      <c r="B1371">
        <v>5</v>
      </c>
      <c r="C1371" t="s">
        <v>16</v>
      </c>
      <c r="D1371" t="s">
        <v>20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21</v>
      </c>
      <c r="N1371" s="2">
        <f t="shared" si="126"/>
        <v>193685.78034349292</v>
      </c>
      <c r="O1371">
        <f t="shared" si="127"/>
        <v>218750</v>
      </c>
      <c r="P1371" s="1">
        <f t="shared" si="128"/>
        <v>0.88542071014168189</v>
      </c>
      <c r="Q1371" t="str">
        <f t="shared" si="129"/>
        <v>Below</v>
      </c>
      <c r="R1371" t="str">
        <f t="shared" si="130"/>
        <v>Yes</v>
      </c>
      <c r="S1371">
        <f t="shared" si="131"/>
        <v>-9742293.6412191503</v>
      </c>
    </row>
    <row r="1372" spans="1:19" x14ac:dyDescent="0.3">
      <c r="A1372">
        <v>1371</v>
      </c>
      <c r="B1372">
        <v>4</v>
      </c>
      <c r="C1372" t="s">
        <v>16</v>
      </c>
      <c r="D1372" t="s">
        <v>20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21</v>
      </c>
      <c r="N1372" s="2">
        <f t="shared" si="126"/>
        <v>374369.28541366733</v>
      </c>
      <c r="O1372">
        <f t="shared" si="127"/>
        <v>556250</v>
      </c>
      <c r="P1372" s="1">
        <f t="shared" si="128"/>
        <v>0.67302343445153678</v>
      </c>
      <c r="Q1372" t="str">
        <f t="shared" si="129"/>
        <v>Below</v>
      </c>
      <c r="R1372" t="str">
        <f t="shared" si="130"/>
        <v>Yes</v>
      </c>
      <c r="S1372">
        <f t="shared" si="131"/>
        <v>-55848628.499280155</v>
      </c>
    </row>
    <row r="1373" spans="1:19" x14ac:dyDescent="0.3">
      <c r="A1373">
        <v>1372</v>
      </c>
      <c r="B1373">
        <v>0</v>
      </c>
      <c r="C1373" t="s">
        <v>19</v>
      </c>
      <c r="D1373" t="s">
        <v>17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18</v>
      </c>
      <c r="N1373" s="2">
        <f t="shared" si="126"/>
        <v>248668.47381380171</v>
      </c>
      <c r="O1373">
        <f t="shared" si="127"/>
        <v>375000</v>
      </c>
      <c r="P1373" s="1">
        <f t="shared" si="128"/>
        <v>0.66311593017013792</v>
      </c>
      <c r="Q1373" t="str">
        <f t="shared" si="129"/>
        <v>Above</v>
      </c>
      <c r="R1373" t="str">
        <f t="shared" si="130"/>
        <v>Yes</v>
      </c>
      <c r="S1373">
        <f t="shared" si="131"/>
        <v>-8572173.4861249626</v>
      </c>
    </row>
    <row r="1374" spans="1:19" x14ac:dyDescent="0.3">
      <c r="A1374">
        <v>1373</v>
      </c>
      <c r="B1374">
        <v>3</v>
      </c>
      <c r="C1374" t="s">
        <v>19</v>
      </c>
      <c r="D1374" t="s">
        <v>17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18</v>
      </c>
      <c r="N1374" s="2">
        <f t="shared" si="126"/>
        <v>30785.738168452568</v>
      </c>
      <c r="O1374">
        <f t="shared" si="127"/>
        <v>43750</v>
      </c>
      <c r="P1374" s="1">
        <f t="shared" si="128"/>
        <v>0.70367401527891582</v>
      </c>
      <c r="Q1374" t="str">
        <f t="shared" si="129"/>
        <v>Above</v>
      </c>
      <c r="R1374" t="str">
        <f t="shared" si="130"/>
        <v>Yes</v>
      </c>
      <c r="S1374">
        <f t="shared" si="131"/>
        <v>-2672004.0123000308</v>
      </c>
    </row>
    <row r="1375" spans="1:19" x14ac:dyDescent="0.3">
      <c r="A1375">
        <v>1374</v>
      </c>
      <c r="B1375">
        <v>0</v>
      </c>
      <c r="C1375" t="s">
        <v>19</v>
      </c>
      <c r="D1375" t="s">
        <v>20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18</v>
      </c>
      <c r="N1375" s="2">
        <f t="shared" si="126"/>
        <v>195827.41617337748</v>
      </c>
      <c r="O1375">
        <f t="shared" si="127"/>
        <v>425000</v>
      </c>
      <c r="P1375" s="1">
        <f t="shared" si="128"/>
        <v>0.46077039099618233</v>
      </c>
      <c r="Q1375" t="str">
        <f t="shared" si="129"/>
        <v>Above</v>
      </c>
      <c r="R1375" t="str">
        <f t="shared" si="130"/>
        <v>Yes</v>
      </c>
      <c r="S1375">
        <f t="shared" si="131"/>
        <v>-24998721.893449537</v>
      </c>
    </row>
    <row r="1376" spans="1:19" x14ac:dyDescent="0.3">
      <c r="A1376">
        <v>1375</v>
      </c>
      <c r="B1376">
        <v>4</v>
      </c>
      <c r="C1376" t="s">
        <v>19</v>
      </c>
      <c r="D1376" t="s">
        <v>20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18</v>
      </c>
      <c r="N1376" s="2">
        <f t="shared" si="126"/>
        <v>140535.84813369607</v>
      </c>
      <c r="O1376">
        <f t="shared" si="127"/>
        <v>331250</v>
      </c>
      <c r="P1376" s="1">
        <f t="shared" si="128"/>
        <v>0.42425916417719567</v>
      </c>
      <c r="Q1376" t="str">
        <f t="shared" si="129"/>
        <v>Below</v>
      </c>
      <c r="R1376" t="str">
        <f t="shared" si="130"/>
        <v>Yes</v>
      </c>
      <c r="S1376">
        <f t="shared" si="131"/>
        <v>-9537162.1312522329</v>
      </c>
    </row>
    <row r="1377" spans="1:19" x14ac:dyDescent="0.3">
      <c r="A1377">
        <v>1376</v>
      </c>
      <c r="B1377">
        <v>1</v>
      </c>
      <c r="C1377" t="s">
        <v>16</v>
      </c>
      <c r="D1377" t="s">
        <v>20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18</v>
      </c>
      <c r="N1377" s="2">
        <f t="shared" si="126"/>
        <v>110602.10881409662</v>
      </c>
      <c r="O1377">
        <f t="shared" si="127"/>
        <v>87500</v>
      </c>
      <c r="P1377" s="1">
        <f t="shared" si="128"/>
        <v>1.2640241007325328</v>
      </c>
      <c r="Q1377" t="str">
        <f t="shared" si="129"/>
        <v>Above</v>
      </c>
      <c r="R1377" t="str">
        <f t="shared" si="130"/>
        <v>No</v>
      </c>
      <c r="S1377">
        <f t="shared" si="131"/>
        <v>-1108901.2230766378</v>
      </c>
    </row>
    <row r="1378" spans="1:19" x14ac:dyDescent="0.3">
      <c r="A1378">
        <v>1377</v>
      </c>
      <c r="B1378">
        <v>2</v>
      </c>
      <c r="C1378" t="s">
        <v>16</v>
      </c>
      <c r="D1378" t="s">
        <v>20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18</v>
      </c>
      <c r="N1378" s="2">
        <f t="shared" si="126"/>
        <v>121135.64298686772</v>
      </c>
      <c r="O1378">
        <f t="shared" si="127"/>
        <v>87500</v>
      </c>
      <c r="P1378" s="1">
        <f t="shared" si="128"/>
        <v>1.3844073484213455</v>
      </c>
      <c r="Q1378" t="str">
        <f t="shared" si="129"/>
        <v>Above</v>
      </c>
      <c r="R1378" t="str">
        <f t="shared" si="130"/>
        <v>No</v>
      </c>
      <c r="S1378">
        <f t="shared" si="131"/>
        <v>-1214510.8633696511</v>
      </c>
    </row>
    <row r="1379" spans="1:19" x14ac:dyDescent="0.3">
      <c r="A1379">
        <v>1378</v>
      </c>
      <c r="B1379">
        <v>4</v>
      </c>
      <c r="C1379" t="s">
        <v>19</v>
      </c>
      <c r="D1379" t="s">
        <v>17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18</v>
      </c>
      <c r="N1379" s="2">
        <f t="shared" si="126"/>
        <v>424239.17730856925</v>
      </c>
      <c r="O1379">
        <f t="shared" si="127"/>
        <v>575000</v>
      </c>
      <c r="P1379" s="1">
        <f t="shared" si="128"/>
        <v>0.73780726488446824</v>
      </c>
      <c r="Q1379" t="str">
        <f t="shared" si="129"/>
        <v>Below</v>
      </c>
      <c r="R1379" t="str">
        <f t="shared" si="130"/>
        <v>Yes</v>
      </c>
      <c r="S1379">
        <f t="shared" si="131"/>
        <v>-8845220.7662169822</v>
      </c>
    </row>
    <row r="1380" spans="1:19" x14ac:dyDescent="0.3">
      <c r="A1380">
        <v>1379</v>
      </c>
      <c r="B1380">
        <v>1</v>
      </c>
      <c r="C1380" t="s">
        <v>16</v>
      </c>
      <c r="D1380" t="s">
        <v>20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18</v>
      </c>
      <c r="N1380" s="2">
        <f t="shared" si="126"/>
        <v>1374545.3889193293</v>
      </c>
      <c r="O1380">
        <f t="shared" si="127"/>
        <v>493750</v>
      </c>
      <c r="P1380" s="1">
        <f t="shared" si="128"/>
        <v>2.7838893952796542</v>
      </c>
      <c r="Q1380" t="str">
        <f t="shared" si="129"/>
        <v>Below</v>
      </c>
      <c r="R1380" t="str">
        <f t="shared" si="130"/>
        <v>No</v>
      </c>
      <c r="S1380">
        <f t="shared" si="131"/>
        <v>-3789089.3340639025</v>
      </c>
    </row>
    <row r="1381" spans="1:19" x14ac:dyDescent="0.3">
      <c r="A1381">
        <v>1380</v>
      </c>
      <c r="B1381">
        <v>0</v>
      </c>
      <c r="C1381" t="s">
        <v>19</v>
      </c>
      <c r="D1381" t="s">
        <v>17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21</v>
      </c>
      <c r="N1381" s="2">
        <f t="shared" si="126"/>
        <v>251074.1597045279</v>
      </c>
      <c r="O1381">
        <f t="shared" si="127"/>
        <v>281250</v>
      </c>
      <c r="P1381" s="1">
        <f t="shared" si="128"/>
        <v>0.89270812339387695</v>
      </c>
      <c r="Q1381" t="str">
        <f t="shared" si="129"/>
        <v>Below</v>
      </c>
      <c r="R1381" t="str">
        <f t="shared" si="130"/>
        <v>Yes</v>
      </c>
      <c r="S1381">
        <f t="shared" si="131"/>
        <v>-12628899.164543349</v>
      </c>
    </row>
    <row r="1382" spans="1:19" x14ac:dyDescent="0.3">
      <c r="A1382">
        <v>1381</v>
      </c>
      <c r="B1382">
        <v>1</v>
      </c>
      <c r="C1382" t="s">
        <v>19</v>
      </c>
      <c r="D1382" t="s">
        <v>17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21</v>
      </c>
      <c r="N1382" s="2">
        <f t="shared" si="126"/>
        <v>159277.84597223898</v>
      </c>
      <c r="O1382">
        <f t="shared" si="127"/>
        <v>237500</v>
      </c>
      <c r="P1382" s="1">
        <f t="shared" si="128"/>
        <v>0.67064356198837471</v>
      </c>
      <c r="Q1382" t="str">
        <f t="shared" si="129"/>
        <v>Below</v>
      </c>
      <c r="R1382" t="str">
        <f t="shared" si="130"/>
        <v>Yes</v>
      </c>
      <c r="S1382">
        <f t="shared" si="131"/>
        <v>-5490673.2133349422</v>
      </c>
    </row>
    <row r="1383" spans="1:19" x14ac:dyDescent="0.3">
      <c r="A1383">
        <v>1382</v>
      </c>
      <c r="B1383">
        <v>5</v>
      </c>
      <c r="C1383" t="s">
        <v>16</v>
      </c>
      <c r="D1383" t="s">
        <v>20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18</v>
      </c>
      <c r="N1383" s="2">
        <f t="shared" si="126"/>
        <v>95795.943263225316</v>
      </c>
      <c r="O1383">
        <f t="shared" si="127"/>
        <v>93750</v>
      </c>
      <c r="P1383" s="1">
        <f t="shared" si="128"/>
        <v>1.0218233948077367</v>
      </c>
      <c r="Q1383" t="str">
        <f t="shared" si="129"/>
        <v>Below</v>
      </c>
      <c r="R1383" t="str">
        <f t="shared" si="130"/>
        <v>No</v>
      </c>
      <c r="S1383">
        <f t="shared" si="131"/>
        <v>-1997307.9149522213</v>
      </c>
    </row>
    <row r="1384" spans="1:19" x14ac:dyDescent="0.3">
      <c r="A1384">
        <v>1383</v>
      </c>
      <c r="B1384">
        <v>3</v>
      </c>
      <c r="C1384" t="s">
        <v>19</v>
      </c>
      <c r="D1384" t="s">
        <v>17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21</v>
      </c>
      <c r="N1384" s="2">
        <f t="shared" si="126"/>
        <v>31522.059394473887</v>
      </c>
      <c r="O1384">
        <f t="shared" si="127"/>
        <v>75000</v>
      </c>
      <c r="P1384" s="1">
        <f t="shared" si="128"/>
        <v>0.42029412525965182</v>
      </c>
      <c r="Q1384" t="str">
        <f t="shared" si="129"/>
        <v>Below</v>
      </c>
      <c r="R1384" t="str">
        <f t="shared" si="130"/>
        <v>Yes</v>
      </c>
      <c r="S1384">
        <f t="shared" si="131"/>
        <v>-2139176.55280424</v>
      </c>
    </row>
    <row r="1385" spans="1:19" x14ac:dyDescent="0.3">
      <c r="A1385">
        <v>1384</v>
      </c>
      <c r="B1385">
        <v>4</v>
      </c>
      <c r="C1385" t="s">
        <v>19</v>
      </c>
      <c r="D1385" t="s">
        <v>17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18</v>
      </c>
      <c r="N1385" s="2">
        <f t="shared" si="126"/>
        <v>55465.568742748539</v>
      </c>
      <c r="O1385">
        <f t="shared" si="127"/>
        <v>106250</v>
      </c>
      <c r="P1385" s="1">
        <f t="shared" si="128"/>
        <v>0.52202888228469213</v>
      </c>
      <c r="Q1385" t="str">
        <f t="shared" si="129"/>
        <v>Above</v>
      </c>
      <c r="R1385" t="str">
        <f t="shared" si="130"/>
        <v>Yes</v>
      </c>
      <c r="S1385">
        <f t="shared" si="131"/>
        <v>-7080562.8484336846</v>
      </c>
    </row>
    <row r="1386" spans="1:19" x14ac:dyDescent="0.3">
      <c r="A1386">
        <v>1385</v>
      </c>
      <c r="B1386">
        <v>4</v>
      </c>
      <c r="C1386" t="s">
        <v>16</v>
      </c>
      <c r="D1386" t="s">
        <v>17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21</v>
      </c>
      <c r="N1386" s="2">
        <f t="shared" si="126"/>
        <v>165495.24276884701</v>
      </c>
      <c r="O1386">
        <f t="shared" si="127"/>
        <v>325000</v>
      </c>
      <c r="P1386" s="1">
        <f t="shared" si="128"/>
        <v>0.50921613159645229</v>
      </c>
      <c r="Q1386" t="str">
        <f t="shared" si="129"/>
        <v>Below</v>
      </c>
      <c r="R1386" t="str">
        <f t="shared" si="130"/>
        <v>Yes</v>
      </c>
      <c r="S1386">
        <f t="shared" si="131"/>
        <v>-17675086.611618623</v>
      </c>
    </row>
    <row r="1387" spans="1:19" x14ac:dyDescent="0.3">
      <c r="A1387">
        <v>1386</v>
      </c>
      <c r="B1387">
        <v>1</v>
      </c>
      <c r="C1387" t="s">
        <v>19</v>
      </c>
      <c r="D1387" t="s">
        <v>17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21</v>
      </c>
      <c r="N1387" s="2">
        <f t="shared" si="126"/>
        <v>66984.376213257012</v>
      </c>
      <c r="O1387">
        <f t="shared" si="127"/>
        <v>100000</v>
      </c>
      <c r="P1387" s="1">
        <f t="shared" si="128"/>
        <v>0.66984376213257013</v>
      </c>
      <c r="Q1387" t="str">
        <f t="shared" si="129"/>
        <v>Below</v>
      </c>
      <c r="R1387" t="str">
        <f t="shared" si="130"/>
        <v>Yes</v>
      </c>
      <c r="S1387">
        <f t="shared" si="131"/>
        <v>-4545750.174709009</v>
      </c>
    </row>
    <row r="1388" spans="1:19" x14ac:dyDescent="0.3">
      <c r="A1388">
        <v>1387</v>
      </c>
      <c r="B1388">
        <v>4</v>
      </c>
      <c r="C1388" t="s">
        <v>16</v>
      </c>
      <c r="D1388" t="s">
        <v>20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21</v>
      </c>
      <c r="N1388" s="2">
        <f t="shared" si="126"/>
        <v>187796.02016323063</v>
      </c>
      <c r="O1388">
        <f t="shared" si="127"/>
        <v>412500</v>
      </c>
      <c r="P1388" s="1">
        <f t="shared" si="128"/>
        <v>0.45526307918358938</v>
      </c>
      <c r="Q1388" t="str">
        <f t="shared" si="129"/>
        <v>Below</v>
      </c>
      <c r="R1388" t="str">
        <f t="shared" si="130"/>
        <v>Yes</v>
      </c>
      <c r="S1388">
        <f t="shared" si="131"/>
        <v>-20056835.871340282</v>
      </c>
    </row>
    <row r="1389" spans="1:19" x14ac:dyDescent="0.3">
      <c r="A1389">
        <v>1388</v>
      </c>
      <c r="B1389">
        <v>5</v>
      </c>
      <c r="C1389" t="s">
        <v>19</v>
      </c>
      <c r="D1389" t="s">
        <v>20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18</v>
      </c>
      <c r="N1389" s="2">
        <f t="shared" si="126"/>
        <v>292888.91152951628</v>
      </c>
      <c r="O1389">
        <f t="shared" si="127"/>
        <v>587500</v>
      </c>
      <c r="P1389" s="1">
        <f t="shared" si="128"/>
        <v>0.49853431749704896</v>
      </c>
      <c r="Q1389" t="str">
        <f t="shared" si="129"/>
        <v>Above</v>
      </c>
      <c r="R1389" t="str">
        <f t="shared" si="130"/>
        <v>Yes</v>
      </c>
      <c r="S1389">
        <f t="shared" si="131"/>
        <v>-43693338.767083913</v>
      </c>
    </row>
    <row r="1390" spans="1:19" x14ac:dyDescent="0.3">
      <c r="A1390">
        <v>1389</v>
      </c>
      <c r="B1390">
        <v>4</v>
      </c>
      <c r="C1390" t="s">
        <v>16</v>
      </c>
      <c r="D1390" t="s">
        <v>20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21</v>
      </c>
      <c r="N1390" s="2">
        <f t="shared" si="126"/>
        <v>23536.736111632352</v>
      </c>
      <c r="O1390">
        <f t="shared" si="127"/>
        <v>18750</v>
      </c>
      <c r="P1390" s="1">
        <f t="shared" si="128"/>
        <v>1.2552925926203922</v>
      </c>
      <c r="Q1390" t="str">
        <f t="shared" si="129"/>
        <v>Below</v>
      </c>
      <c r="R1390" t="str">
        <f t="shared" si="130"/>
        <v>No</v>
      </c>
      <c r="S1390">
        <f t="shared" si="131"/>
        <v>-64881.666679176444</v>
      </c>
    </row>
    <row r="1391" spans="1:19" x14ac:dyDescent="0.3">
      <c r="A1391">
        <v>1390</v>
      </c>
      <c r="B1391">
        <v>5</v>
      </c>
      <c r="C1391" t="s">
        <v>19</v>
      </c>
      <c r="D1391" t="s">
        <v>17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18</v>
      </c>
      <c r="N1391" s="2">
        <f t="shared" si="126"/>
        <v>134978.38949232202</v>
      </c>
      <c r="O1391">
        <f t="shared" si="127"/>
        <v>287500</v>
      </c>
      <c r="P1391" s="1">
        <f t="shared" si="128"/>
        <v>0.46949005040807662</v>
      </c>
      <c r="Q1391" t="str">
        <f t="shared" si="129"/>
        <v>Below</v>
      </c>
      <c r="R1391" t="str">
        <f t="shared" si="130"/>
        <v>Yes</v>
      </c>
      <c r="S1391">
        <f t="shared" si="131"/>
        <v>-14415850.78252583</v>
      </c>
    </row>
    <row r="1392" spans="1:19" x14ac:dyDescent="0.3">
      <c r="A1392">
        <v>1391</v>
      </c>
      <c r="B1392">
        <v>3</v>
      </c>
      <c r="C1392" t="s">
        <v>19</v>
      </c>
      <c r="D1392" t="s">
        <v>20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18</v>
      </c>
      <c r="N1392" s="2">
        <f t="shared" si="126"/>
        <v>1002664.9583555381</v>
      </c>
      <c r="O1392">
        <f t="shared" si="127"/>
        <v>381250</v>
      </c>
      <c r="P1392" s="1">
        <f t="shared" si="128"/>
        <v>2.629940874375182</v>
      </c>
      <c r="Q1392" t="str">
        <f t="shared" si="129"/>
        <v>Below</v>
      </c>
      <c r="R1392" t="str">
        <f t="shared" si="130"/>
        <v>No</v>
      </c>
      <c r="S1392">
        <f t="shared" si="131"/>
        <v>-2763959.0005329177</v>
      </c>
    </row>
    <row r="1393" spans="1:19" x14ac:dyDescent="0.3">
      <c r="A1393">
        <v>1392</v>
      </c>
      <c r="B1393">
        <v>0</v>
      </c>
      <c r="C1393" t="s">
        <v>19</v>
      </c>
      <c r="D1393" t="s">
        <v>20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18</v>
      </c>
      <c r="N1393" s="2">
        <f t="shared" si="126"/>
        <v>53850.184798892886</v>
      </c>
      <c r="O1393">
        <f t="shared" si="127"/>
        <v>93750</v>
      </c>
      <c r="P1393" s="1">
        <f t="shared" si="128"/>
        <v>0.57440197118819081</v>
      </c>
      <c r="Q1393" t="str">
        <f t="shared" si="129"/>
        <v>Above</v>
      </c>
      <c r="R1393" t="str">
        <f t="shared" si="130"/>
        <v>Yes</v>
      </c>
      <c r="S1393">
        <f t="shared" si="131"/>
        <v>-3654426.6110405759</v>
      </c>
    </row>
    <row r="1394" spans="1:19" x14ac:dyDescent="0.3">
      <c r="A1394">
        <v>1393</v>
      </c>
      <c r="B1394">
        <v>0</v>
      </c>
      <c r="C1394" t="s">
        <v>16</v>
      </c>
      <c r="D1394" t="s">
        <v>20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18</v>
      </c>
      <c r="N1394" s="2">
        <f t="shared" si="126"/>
        <v>42366.125000938235</v>
      </c>
      <c r="O1394">
        <f t="shared" si="127"/>
        <v>25000</v>
      </c>
      <c r="P1394" s="1">
        <f t="shared" si="128"/>
        <v>1.6946450000375295</v>
      </c>
      <c r="Q1394" t="str">
        <f t="shared" si="129"/>
        <v>Above</v>
      </c>
      <c r="R1394" t="str">
        <f t="shared" si="130"/>
        <v>No</v>
      </c>
      <c r="S1394">
        <f t="shared" si="131"/>
        <v>-116787.00002251763</v>
      </c>
    </row>
    <row r="1395" spans="1:19" x14ac:dyDescent="0.3">
      <c r="A1395">
        <v>1394</v>
      </c>
      <c r="B1395">
        <v>0</v>
      </c>
      <c r="C1395" t="s">
        <v>19</v>
      </c>
      <c r="D1395" t="s">
        <v>17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18</v>
      </c>
      <c r="N1395" s="2">
        <f t="shared" si="126"/>
        <v>413760.32098400249</v>
      </c>
      <c r="O1395">
        <f t="shared" si="127"/>
        <v>543750</v>
      </c>
      <c r="P1395" s="1">
        <f t="shared" si="128"/>
        <v>0.7609385213498896</v>
      </c>
      <c r="Q1395" t="str">
        <f t="shared" si="129"/>
        <v>Above</v>
      </c>
      <c r="R1395" t="str">
        <f t="shared" si="130"/>
        <v>Yes</v>
      </c>
      <c r="S1395">
        <f t="shared" si="131"/>
        <v>-35911733.925312415</v>
      </c>
    </row>
    <row r="1396" spans="1:19" x14ac:dyDescent="0.3">
      <c r="A1396">
        <v>1395</v>
      </c>
      <c r="B1396">
        <v>3</v>
      </c>
      <c r="C1396" t="s">
        <v>19</v>
      </c>
      <c r="D1396" t="s">
        <v>17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18</v>
      </c>
      <c r="N1396" s="2">
        <f t="shared" si="126"/>
        <v>283698.53455026494</v>
      </c>
      <c r="O1396">
        <f t="shared" si="127"/>
        <v>437500</v>
      </c>
      <c r="P1396" s="1">
        <f t="shared" si="128"/>
        <v>0.64845379325774843</v>
      </c>
      <c r="Q1396" t="str">
        <f t="shared" si="129"/>
        <v>Above</v>
      </c>
      <c r="R1396" t="str">
        <f t="shared" si="130"/>
        <v>Yes</v>
      </c>
      <c r="S1396">
        <f t="shared" si="131"/>
        <v>-19252588.975238156</v>
      </c>
    </row>
    <row r="1397" spans="1:19" x14ac:dyDescent="0.3">
      <c r="A1397">
        <v>1396</v>
      </c>
      <c r="B1397">
        <v>4</v>
      </c>
      <c r="C1397" t="s">
        <v>16</v>
      </c>
      <c r="D1397" t="s">
        <v>17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21</v>
      </c>
      <c r="N1397" s="2">
        <f t="shared" si="126"/>
        <v>161317.26800269145</v>
      </c>
      <c r="O1397">
        <f t="shared" si="127"/>
        <v>293750</v>
      </c>
      <c r="P1397" s="1">
        <f t="shared" si="128"/>
        <v>0.5491651676687368</v>
      </c>
      <c r="Q1397" t="str">
        <f t="shared" si="129"/>
        <v>Below</v>
      </c>
      <c r="R1397" t="str">
        <f t="shared" si="130"/>
        <v>Yes</v>
      </c>
      <c r="S1397">
        <f t="shared" si="131"/>
        <v>-14001301.024452163</v>
      </c>
    </row>
    <row r="1398" spans="1:19" x14ac:dyDescent="0.3">
      <c r="A1398">
        <v>1397</v>
      </c>
      <c r="B1398">
        <v>4</v>
      </c>
      <c r="C1398" t="s">
        <v>19</v>
      </c>
      <c r="D1398" t="s">
        <v>20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18</v>
      </c>
      <c r="N1398" s="2">
        <f t="shared" si="126"/>
        <v>279346.57999280555</v>
      </c>
      <c r="O1398">
        <f t="shared" si="127"/>
        <v>475000</v>
      </c>
      <c r="P1398" s="1">
        <f t="shared" si="128"/>
        <v>0.58809806314274848</v>
      </c>
      <c r="Q1398" t="str">
        <f t="shared" si="129"/>
        <v>Above</v>
      </c>
      <c r="R1398" t="str">
        <f t="shared" si="130"/>
        <v>Yes</v>
      </c>
      <c r="S1398">
        <f t="shared" si="131"/>
        <v>-29834543.358618662</v>
      </c>
    </row>
    <row r="1399" spans="1:19" x14ac:dyDescent="0.3">
      <c r="A1399">
        <v>1398</v>
      </c>
      <c r="B1399">
        <v>1</v>
      </c>
      <c r="C1399" t="s">
        <v>19</v>
      </c>
      <c r="D1399" t="s">
        <v>20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21</v>
      </c>
      <c r="N1399" s="2">
        <f t="shared" si="126"/>
        <v>645178.96808223031</v>
      </c>
      <c r="O1399">
        <f t="shared" si="127"/>
        <v>575000</v>
      </c>
      <c r="P1399" s="1">
        <f t="shared" si="128"/>
        <v>1.122050379273444</v>
      </c>
      <c r="Q1399" t="str">
        <f t="shared" si="129"/>
        <v>Below</v>
      </c>
      <c r="R1399" t="str">
        <f t="shared" si="130"/>
        <v>No</v>
      </c>
      <c r="S1399">
        <f t="shared" si="131"/>
        <v>-6468590.4679470547</v>
      </c>
    </row>
    <row r="1400" spans="1:19" x14ac:dyDescent="0.3">
      <c r="A1400">
        <v>1399</v>
      </c>
      <c r="B1400">
        <v>5</v>
      </c>
      <c r="C1400" t="s">
        <v>19</v>
      </c>
      <c r="D1400" t="s">
        <v>17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18</v>
      </c>
      <c r="N1400" s="2">
        <f t="shared" si="126"/>
        <v>405199.69715361646</v>
      </c>
      <c r="O1400">
        <f t="shared" si="127"/>
        <v>587500</v>
      </c>
      <c r="P1400" s="1">
        <f t="shared" si="128"/>
        <v>0.68970161217636849</v>
      </c>
      <c r="Q1400" t="str">
        <f t="shared" si="129"/>
        <v>Above</v>
      </c>
      <c r="R1400" t="str">
        <f t="shared" si="130"/>
        <v>Yes</v>
      </c>
      <c r="S1400">
        <f t="shared" si="131"/>
        <v>-60447927.316867948</v>
      </c>
    </row>
    <row r="1401" spans="1:19" x14ac:dyDescent="0.3">
      <c r="A1401">
        <v>1400</v>
      </c>
      <c r="B1401">
        <v>0</v>
      </c>
      <c r="C1401" t="s">
        <v>16</v>
      </c>
      <c r="D1401" t="s">
        <v>17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18</v>
      </c>
      <c r="N1401" s="2">
        <f t="shared" si="126"/>
        <v>295207.90679075557</v>
      </c>
      <c r="O1401">
        <f t="shared" si="127"/>
        <v>300000</v>
      </c>
      <c r="P1401" s="1">
        <f t="shared" si="128"/>
        <v>0.9840263559691852</v>
      </c>
      <c r="Q1401" t="str">
        <f t="shared" si="129"/>
        <v>Above</v>
      </c>
      <c r="R1401" t="str">
        <f t="shared" si="130"/>
        <v>Yes</v>
      </c>
      <c r="S1401">
        <f t="shared" si="131"/>
        <v>-6154969.2889344022</v>
      </c>
    </row>
    <row r="1402" spans="1:19" x14ac:dyDescent="0.3">
      <c r="A1402">
        <v>1401</v>
      </c>
      <c r="B1402">
        <v>3</v>
      </c>
      <c r="C1402" t="s">
        <v>19</v>
      </c>
      <c r="D1402" t="s">
        <v>20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18</v>
      </c>
      <c r="N1402" s="2">
        <f t="shared" si="126"/>
        <v>31522.059394473887</v>
      </c>
      <c r="O1402">
        <f t="shared" si="127"/>
        <v>37500</v>
      </c>
      <c r="P1402" s="1">
        <f t="shared" si="128"/>
        <v>0.84058825051930364</v>
      </c>
      <c r="Q1402" t="str">
        <f t="shared" si="129"/>
        <v>Above</v>
      </c>
      <c r="R1402" t="str">
        <f t="shared" si="130"/>
        <v>Yes</v>
      </c>
      <c r="S1402">
        <f t="shared" si="131"/>
        <v>-2139176.55280424</v>
      </c>
    </row>
    <row r="1403" spans="1:19" x14ac:dyDescent="0.3">
      <c r="A1403">
        <v>1402</v>
      </c>
      <c r="B1403">
        <v>3</v>
      </c>
      <c r="C1403" t="s">
        <v>16</v>
      </c>
      <c r="D1403" t="s">
        <v>20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21</v>
      </c>
      <c r="N1403" s="2">
        <f t="shared" si="126"/>
        <v>176094.42232354867</v>
      </c>
      <c r="O1403">
        <f t="shared" si="127"/>
        <v>306250</v>
      </c>
      <c r="P1403" s="1">
        <f t="shared" si="128"/>
        <v>0.57500219534219976</v>
      </c>
      <c r="Q1403" t="str">
        <f t="shared" si="129"/>
        <v>Below</v>
      </c>
      <c r="R1403" t="str">
        <f t="shared" si="130"/>
        <v>Yes</v>
      </c>
      <c r="S1403">
        <f t="shared" si="131"/>
        <v>-15283862.950356178</v>
      </c>
    </row>
    <row r="1404" spans="1:19" x14ac:dyDescent="0.3">
      <c r="A1404">
        <v>1403</v>
      </c>
      <c r="B1404">
        <v>3</v>
      </c>
      <c r="C1404" t="s">
        <v>16</v>
      </c>
      <c r="D1404" t="s">
        <v>20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18</v>
      </c>
      <c r="N1404" s="2">
        <f t="shared" si="126"/>
        <v>111640.62702209502</v>
      </c>
      <c r="O1404">
        <f t="shared" si="127"/>
        <v>206250</v>
      </c>
      <c r="P1404" s="1">
        <f t="shared" si="128"/>
        <v>0.54128788859197585</v>
      </c>
      <c r="Q1404" t="str">
        <f t="shared" si="129"/>
        <v>Below</v>
      </c>
      <c r="R1404" t="str">
        <f t="shared" si="130"/>
        <v>Yes</v>
      </c>
      <c r="S1404">
        <f t="shared" si="131"/>
        <v>-7576250.2911816817</v>
      </c>
    </row>
    <row r="1405" spans="1:19" x14ac:dyDescent="0.3">
      <c r="A1405">
        <v>1404</v>
      </c>
      <c r="B1405">
        <v>3</v>
      </c>
      <c r="C1405" t="s">
        <v>16</v>
      </c>
      <c r="D1405" t="s">
        <v>20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21</v>
      </c>
      <c r="N1405" s="2">
        <f t="shared" si="126"/>
        <v>207004.19311108667</v>
      </c>
      <c r="O1405">
        <f t="shared" si="127"/>
        <v>568750</v>
      </c>
      <c r="P1405" s="1">
        <f t="shared" si="128"/>
        <v>0.3639634164590535</v>
      </c>
      <c r="Q1405" t="str">
        <f t="shared" si="129"/>
        <v>Below</v>
      </c>
      <c r="R1405" t="str">
        <f t="shared" si="130"/>
        <v>Yes</v>
      </c>
      <c r="S1405">
        <f t="shared" si="131"/>
        <v>-30881006.3466608</v>
      </c>
    </row>
    <row r="1406" spans="1:19" x14ac:dyDescent="0.3">
      <c r="A1406">
        <v>1405</v>
      </c>
      <c r="B1406">
        <v>5</v>
      </c>
      <c r="C1406" t="s">
        <v>16</v>
      </c>
      <c r="D1406" t="s">
        <v>17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21</v>
      </c>
      <c r="N1406" s="2">
        <f t="shared" si="126"/>
        <v>275825.404614745</v>
      </c>
      <c r="O1406">
        <f t="shared" si="127"/>
        <v>381250</v>
      </c>
      <c r="P1406" s="1">
        <f t="shared" si="128"/>
        <v>0.72347647112064262</v>
      </c>
      <c r="Q1406" t="str">
        <f t="shared" si="129"/>
        <v>Below</v>
      </c>
      <c r="R1406" t="str">
        <f t="shared" si="130"/>
        <v>Yes</v>
      </c>
      <c r="S1406">
        <f t="shared" si="131"/>
        <v>-29458477.686031044</v>
      </c>
    </row>
    <row r="1407" spans="1:19" x14ac:dyDescent="0.3">
      <c r="A1407">
        <v>1406</v>
      </c>
      <c r="B1407">
        <v>3</v>
      </c>
      <c r="C1407" t="s">
        <v>16</v>
      </c>
      <c r="D1407" t="s">
        <v>20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18</v>
      </c>
      <c r="N1407" s="2">
        <f t="shared" si="126"/>
        <v>922640.05557598814</v>
      </c>
      <c r="O1407">
        <f t="shared" si="127"/>
        <v>525000</v>
      </c>
      <c r="P1407" s="1">
        <f t="shared" si="128"/>
        <v>1.7574096296685489</v>
      </c>
      <c r="Q1407" t="str">
        <f t="shared" si="129"/>
        <v>Above</v>
      </c>
      <c r="R1407" t="str">
        <f t="shared" si="130"/>
        <v>No</v>
      </c>
      <c r="S1407">
        <f t="shared" si="131"/>
        <v>-2543361.3338237144</v>
      </c>
    </row>
    <row r="1408" spans="1:19" x14ac:dyDescent="0.3">
      <c r="A1408">
        <v>1407</v>
      </c>
      <c r="B1408">
        <v>4</v>
      </c>
      <c r="C1408" t="s">
        <v>16</v>
      </c>
      <c r="D1408" t="s">
        <v>17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18</v>
      </c>
      <c r="N1408" s="2">
        <f t="shared" si="126"/>
        <v>510339.22076819435</v>
      </c>
      <c r="O1408">
        <f t="shared" si="127"/>
        <v>493750</v>
      </c>
      <c r="P1408" s="1">
        <f t="shared" si="128"/>
        <v>1.0335984218090013</v>
      </c>
      <c r="Q1408" t="str">
        <f t="shared" si="129"/>
        <v>Below</v>
      </c>
      <c r="R1408" t="str">
        <f t="shared" si="130"/>
        <v>No</v>
      </c>
      <c r="S1408">
        <f t="shared" si="131"/>
        <v>-17592565.193746656</v>
      </c>
    </row>
    <row r="1409" spans="1:19" x14ac:dyDescent="0.3">
      <c r="A1409">
        <v>1408</v>
      </c>
      <c r="B1409">
        <v>2</v>
      </c>
      <c r="C1409" t="s">
        <v>19</v>
      </c>
      <c r="D1409" t="s">
        <v>20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18</v>
      </c>
      <c r="N1409" s="2">
        <f t="shared" si="126"/>
        <v>319940.21493776981</v>
      </c>
      <c r="O1409">
        <f t="shared" si="127"/>
        <v>381250</v>
      </c>
      <c r="P1409" s="1">
        <f t="shared" si="128"/>
        <v>0.83918744901710118</v>
      </c>
      <c r="Q1409" t="str">
        <f t="shared" si="129"/>
        <v>Above</v>
      </c>
      <c r="R1409" t="str">
        <f t="shared" si="130"/>
        <v>Yes</v>
      </c>
      <c r="S1409">
        <f t="shared" si="131"/>
        <v>-16092825.792532377</v>
      </c>
    </row>
    <row r="1410" spans="1:19" x14ac:dyDescent="0.3">
      <c r="A1410">
        <v>1409</v>
      </c>
      <c r="B1410">
        <v>3</v>
      </c>
      <c r="C1410" t="s">
        <v>19</v>
      </c>
      <c r="D1410" t="s">
        <v>20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18</v>
      </c>
      <c r="N1410" s="2">
        <f t="shared" si="126"/>
        <v>49296.455292848041</v>
      </c>
      <c r="O1410">
        <f t="shared" si="127"/>
        <v>125000</v>
      </c>
      <c r="P1410" s="1">
        <f t="shared" si="128"/>
        <v>0.39437164234278432</v>
      </c>
      <c r="Q1410" t="str">
        <f t="shared" si="129"/>
        <v>Below</v>
      </c>
      <c r="R1410" t="str">
        <f t="shared" si="130"/>
        <v>Yes</v>
      </c>
      <c r="S1410">
        <f t="shared" si="131"/>
        <v>-5264919.4162268229</v>
      </c>
    </row>
    <row r="1411" spans="1:19" x14ac:dyDescent="0.3">
      <c r="A1411">
        <v>1410</v>
      </c>
      <c r="B1411">
        <v>3</v>
      </c>
      <c r="C1411" t="s">
        <v>16</v>
      </c>
      <c r="D1411" t="s">
        <v>20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21</v>
      </c>
      <c r="N1411" s="2">
        <f t="shared" ref="N1411:N1474" si="132">PMT(1%,G1411*12,-F1411)</f>
        <v>329224.75393731339</v>
      </c>
      <c r="O1411">
        <f t="shared" ref="O1411:O1474" si="133">(E1411*0.75)/12</f>
        <v>618750</v>
      </c>
      <c r="P1411" s="1">
        <f t="shared" ref="P1411:P1474" si="134">N1411/O1411</f>
        <v>0.53208041040373877</v>
      </c>
      <c r="Q1411" t="str">
        <f t="shared" ref="Q1411:Q1474" si="135">IF(H1411&gt;700,"Above","Below")</f>
        <v>Below</v>
      </c>
      <c r="R1411" t="str">
        <f t="shared" ref="R1411:R1474" si="136">IF(O1411&gt;=N1411,"Yes","No")</f>
        <v>Yes</v>
      </c>
      <c r="S1411">
        <f t="shared" ref="S1411:S1474" si="137">CUMIPMT(1%,G1411*12,F1411,1,G1411*12,0)</f>
        <v>-49113940.944955215</v>
      </c>
    </row>
    <row r="1412" spans="1:19" x14ac:dyDescent="0.3">
      <c r="A1412">
        <v>1411</v>
      </c>
      <c r="B1412">
        <v>2</v>
      </c>
      <c r="C1412" t="s">
        <v>19</v>
      </c>
      <c r="D1412" t="s">
        <v>17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21</v>
      </c>
      <c r="N1412" s="2">
        <f t="shared" si="132"/>
        <v>298126.18200912862</v>
      </c>
      <c r="O1412">
        <f t="shared" si="133"/>
        <v>593750</v>
      </c>
      <c r="P1412" s="1">
        <f t="shared" si="134"/>
        <v>0.50210725391011135</v>
      </c>
      <c r="Q1412" t="str">
        <f t="shared" si="135"/>
        <v>Below</v>
      </c>
      <c r="R1412" t="str">
        <f t="shared" si="136"/>
        <v>Yes</v>
      </c>
      <c r="S1412">
        <f t="shared" si="137"/>
        <v>-31840226.945752695</v>
      </c>
    </row>
    <row r="1413" spans="1:19" x14ac:dyDescent="0.3">
      <c r="A1413">
        <v>1412</v>
      </c>
      <c r="B1413">
        <v>4</v>
      </c>
      <c r="C1413" t="s">
        <v>16</v>
      </c>
      <c r="D1413" t="s">
        <v>20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18</v>
      </c>
      <c r="N1413" s="2">
        <f t="shared" si="132"/>
        <v>132941.3090183535</v>
      </c>
      <c r="O1413">
        <f t="shared" si="133"/>
        <v>118750</v>
      </c>
      <c r="P1413" s="1">
        <f t="shared" si="134"/>
        <v>1.1195057601545557</v>
      </c>
      <c r="Q1413" t="str">
        <f t="shared" si="135"/>
        <v>Below</v>
      </c>
      <c r="R1413" t="str">
        <f t="shared" si="136"/>
        <v>No</v>
      </c>
      <c r="S1413">
        <f t="shared" si="137"/>
        <v>-2771774.2493214505</v>
      </c>
    </row>
    <row r="1414" spans="1:19" x14ac:dyDescent="0.3">
      <c r="A1414">
        <v>1413</v>
      </c>
      <c r="B1414">
        <v>4</v>
      </c>
      <c r="C1414" t="s">
        <v>16</v>
      </c>
      <c r="D1414" t="s">
        <v>20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18</v>
      </c>
      <c r="N1414" s="2">
        <f t="shared" si="132"/>
        <v>307027.82958153693</v>
      </c>
      <c r="O1414">
        <f t="shared" si="133"/>
        <v>431250</v>
      </c>
      <c r="P1414" s="1">
        <f t="shared" si="134"/>
        <v>0.71194859033399871</v>
      </c>
      <c r="Q1414" t="str">
        <f t="shared" si="135"/>
        <v>Below</v>
      </c>
      <c r="R1414" t="str">
        <f t="shared" si="136"/>
        <v>Yes</v>
      </c>
      <c r="S1414">
        <f t="shared" si="137"/>
        <v>-15443339.549784429</v>
      </c>
    </row>
    <row r="1415" spans="1:19" x14ac:dyDescent="0.3">
      <c r="A1415">
        <v>1414</v>
      </c>
      <c r="B1415">
        <v>2</v>
      </c>
      <c r="C1415" t="s">
        <v>19</v>
      </c>
      <c r="D1415" t="s">
        <v>20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18</v>
      </c>
      <c r="N1415" s="2">
        <f t="shared" si="132"/>
        <v>131669.17715963884</v>
      </c>
      <c r="O1415">
        <f t="shared" si="133"/>
        <v>93750</v>
      </c>
      <c r="P1415" s="1">
        <f t="shared" si="134"/>
        <v>1.4044712230361476</v>
      </c>
      <c r="Q1415" t="str">
        <f t="shared" si="135"/>
        <v>Below</v>
      </c>
      <c r="R1415" t="str">
        <f t="shared" si="136"/>
        <v>No</v>
      </c>
      <c r="S1415">
        <f t="shared" si="137"/>
        <v>-1320120.5036626644</v>
      </c>
    </row>
    <row r="1416" spans="1:19" x14ac:dyDescent="0.3">
      <c r="A1416">
        <v>1415</v>
      </c>
      <c r="B1416">
        <v>4</v>
      </c>
      <c r="C1416" t="s">
        <v>19</v>
      </c>
      <c r="D1416" t="s">
        <v>17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18</v>
      </c>
      <c r="N1416" s="2">
        <f t="shared" si="132"/>
        <v>41841.273075645178</v>
      </c>
      <c r="O1416">
        <f t="shared" si="133"/>
        <v>118750</v>
      </c>
      <c r="P1416" s="1">
        <f t="shared" si="134"/>
        <v>0.35234756274227519</v>
      </c>
      <c r="Q1416" t="str">
        <f t="shared" si="135"/>
        <v>Above</v>
      </c>
      <c r="R1416" t="str">
        <f t="shared" si="136"/>
        <v>Yes</v>
      </c>
      <c r="S1416">
        <f t="shared" si="137"/>
        <v>-6241905.5381548423</v>
      </c>
    </row>
    <row r="1417" spans="1:19" x14ac:dyDescent="0.3">
      <c r="A1417">
        <v>1416</v>
      </c>
      <c r="B1417">
        <v>0</v>
      </c>
      <c r="C1417" t="s">
        <v>16</v>
      </c>
      <c r="D1417" t="s">
        <v>20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18</v>
      </c>
      <c r="N1417" s="2">
        <f t="shared" si="132"/>
        <v>97517.04855443204</v>
      </c>
      <c r="O1417">
        <f t="shared" si="133"/>
        <v>143750</v>
      </c>
      <c r="P1417" s="1">
        <f t="shared" si="134"/>
        <v>0.6783794682047446</v>
      </c>
      <c r="Q1417" t="str">
        <f t="shared" si="135"/>
        <v>Below</v>
      </c>
      <c r="R1417" t="str">
        <f t="shared" si="136"/>
        <v>Yes</v>
      </c>
      <c r="S1417">
        <f t="shared" si="137"/>
        <v>-3361636.6612254754</v>
      </c>
    </row>
    <row r="1418" spans="1:19" x14ac:dyDescent="0.3">
      <c r="A1418">
        <v>1417</v>
      </c>
      <c r="B1418">
        <v>2</v>
      </c>
      <c r="C1418" t="s">
        <v>19</v>
      </c>
      <c r="D1418" t="s">
        <v>17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21</v>
      </c>
      <c r="N1418" s="2">
        <f t="shared" si="132"/>
        <v>210574.44907221556</v>
      </c>
      <c r="O1418">
        <f t="shared" si="133"/>
        <v>487500</v>
      </c>
      <c r="P1418" s="1">
        <f t="shared" si="134"/>
        <v>0.43194758784044218</v>
      </c>
      <c r="Q1418" t="str">
        <f t="shared" si="135"/>
        <v>Below</v>
      </c>
      <c r="R1418" t="str">
        <f t="shared" si="136"/>
        <v>Yes</v>
      </c>
      <c r="S1418">
        <f t="shared" si="137"/>
        <v>-18276507.444132213</v>
      </c>
    </row>
    <row r="1419" spans="1:19" x14ac:dyDescent="0.3">
      <c r="A1419">
        <v>1418</v>
      </c>
      <c r="B1419">
        <v>4</v>
      </c>
      <c r="C1419" t="s">
        <v>19</v>
      </c>
      <c r="D1419" t="s">
        <v>17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21</v>
      </c>
      <c r="N1419" s="2">
        <f t="shared" si="132"/>
        <v>14347.094840258738</v>
      </c>
      <c r="O1419">
        <f t="shared" si="133"/>
        <v>25000</v>
      </c>
      <c r="P1419" s="1">
        <f t="shared" si="134"/>
        <v>0.57388379361034958</v>
      </c>
      <c r="Q1419" t="str">
        <f t="shared" si="135"/>
        <v>Below</v>
      </c>
      <c r="R1419" t="str">
        <f t="shared" si="136"/>
        <v>Yes</v>
      </c>
      <c r="S1419">
        <f t="shared" si="137"/>
        <v>-721651.38083104847</v>
      </c>
    </row>
    <row r="1420" spans="1:19" x14ac:dyDescent="0.3">
      <c r="A1420">
        <v>1419</v>
      </c>
      <c r="B1420">
        <v>0</v>
      </c>
      <c r="C1420" t="s">
        <v>16</v>
      </c>
      <c r="D1420" t="s">
        <v>20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18</v>
      </c>
      <c r="N1420" s="2">
        <f t="shared" si="132"/>
        <v>211408.53764536511</v>
      </c>
      <c r="O1420">
        <f t="shared" si="133"/>
        <v>587500</v>
      </c>
      <c r="P1420" s="1">
        <f t="shared" si="134"/>
        <v>0.35984431939636613</v>
      </c>
      <c r="Q1420" t="str">
        <f t="shared" si="135"/>
        <v>Above</v>
      </c>
      <c r="R1420" t="str">
        <f t="shared" si="136"/>
        <v>Yes</v>
      </c>
      <c r="S1420">
        <f t="shared" si="137"/>
        <v>-31538049.034887627</v>
      </c>
    </row>
    <row r="1421" spans="1:19" x14ac:dyDescent="0.3">
      <c r="A1421">
        <v>1420</v>
      </c>
      <c r="B1421">
        <v>2</v>
      </c>
      <c r="C1421" t="s">
        <v>16</v>
      </c>
      <c r="D1421" t="s">
        <v>17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21</v>
      </c>
      <c r="N1421" s="2">
        <f t="shared" si="132"/>
        <v>285011.9536917014</v>
      </c>
      <c r="O1421">
        <f t="shared" si="133"/>
        <v>568750</v>
      </c>
      <c r="P1421" s="1">
        <f t="shared" si="134"/>
        <v>0.50111991857881566</v>
      </c>
      <c r="Q1421" t="str">
        <f t="shared" si="135"/>
        <v>Below</v>
      </c>
      <c r="R1421" t="str">
        <f t="shared" si="136"/>
        <v>Yes</v>
      </c>
      <c r="S1421">
        <f t="shared" si="137"/>
        <v>-19341721.331605002</v>
      </c>
    </row>
    <row r="1422" spans="1:19" x14ac:dyDescent="0.3">
      <c r="A1422">
        <v>1421</v>
      </c>
      <c r="B1422">
        <v>1</v>
      </c>
      <c r="C1422" t="s">
        <v>16</v>
      </c>
      <c r="D1422" t="s">
        <v>20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18</v>
      </c>
      <c r="N1422" s="2">
        <f t="shared" si="132"/>
        <v>305553.41880388703</v>
      </c>
      <c r="O1422">
        <f t="shared" si="133"/>
        <v>562500</v>
      </c>
      <c r="P1422" s="1">
        <f t="shared" si="134"/>
        <v>0.543206077873577</v>
      </c>
      <c r="Q1422" t="str">
        <f t="shared" si="135"/>
        <v>Above</v>
      </c>
      <c r="R1422" t="str">
        <f t="shared" si="136"/>
        <v>Yes</v>
      </c>
      <c r="S1422">
        <f t="shared" si="137"/>
        <v>-10533128.205173161</v>
      </c>
    </row>
    <row r="1423" spans="1:19" x14ac:dyDescent="0.3">
      <c r="A1423">
        <v>1422</v>
      </c>
      <c r="B1423">
        <v>4</v>
      </c>
      <c r="C1423" t="s">
        <v>19</v>
      </c>
      <c r="D1423" t="s">
        <v>17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21</v>
      </c>
      <c r="N1423" s="2">
        <f t="shared" si="132"/>
        <v>176094.42232354867</v>
      </c>
      <c r="O1423">
        <f t="shared" si="133"/>
        <v>443750</v>
      </c>
      <c r="P1423" s="1">
        <f t="shared" si="134"/>
        <v>0.39683250101081391</v>
      </c>
      <c r="Q1423" t="str">
        <f t="shared" si="135"/>
        <v>Below</v>
      </c>
      <c r="R1423" t="str">
        <f t="shared" si="136"/>
        <v>Yes</v>
      </c>
      <c r="S1423">
        <f t="shared" si="137"/>
        <v>-15283862.950356178</v>
      </c>
    </row>
    <row r="1424" spans="1:19" x14ac:dyDescent="0.3">
      <c r="A1424">
        <v>1423</v>
      </c>
      <c r="B1424">
        <v>3</v>
      </c>
      <c r="C1424" t="s">
        <v>16</v>
      </c>
      <c r="D1424" t="s">
        <v>17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18</v>
      </c>
      <c r="N1424" s="2">
        <f t="shared" si="132"/>
        <v>32835.478535910297</v>
      </c>
      <c r="O1424">
        <f t="shared" si="133"/>
        <v>50000</v>
      </c>
      <c r="P1424" s="1">
        <f t="shared" si="134"/>
        <v>0.6567095707182059</v>
      </c>
      <c r="Q1424" t="str">
        <f t="shared" si="135"/>
        <v>Above</v>
      </c>
      <c r="R1424" t="str">
        <f t="shared" si="136"/>
        <v>Yes</v>
      </c>
      <c r="S1424">
        <f t="shared" si="137"/>
        <v>-2228308.909171083</v>
      </c>
    </row>
    <row r="1425" spans="1:19" x14ac:dyDescent="0.3">
      <c r="A1425">
        <v>1424</v>
      </c>
      <c r="B1425">
        <v>0</v>
      </c>
      <c r="C1425" t="s">
        <v>16</v>
      </c>
      <c r="D1425" t="s">
        <v>20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21</v>
      </c>
      <c r="N1425" s="2">
        <f t="shared" si="132"/>
        <v>118217.23456685785</v>
      </c>
      <c r="O1425">
        <f t="shared" si="133"/>
        <v>281250</v>
      </c>
      <c r="P1425" s="1">
        <f t="shared" si="134"/>
        <v>0.42032794512660571</v>
      </c>
      <c r="Q1425" t="str">
        <f t="shared" si="135"/>
        <v>Below</v>
      </c>
      <c r="R1425" t="str">
        <f t="shared" si="136"/>
        <v>Yes</v>
      </c>
      <c r="S1425">
        <f t="shared" si="137"/>
        <v>-10260495.407232117</v>
      </c>
    </row>
    <row r="1426" spans="1:19" x14ac:dyDescent="0.3">
      <c r="A1426">
        <v>1425</v>
      </c>
      <c r="B1426">
        <v>5</v>
      </c>
      <c r="C1426" t="s">
        <v>16</v>
      </c>
      <c r="D1426" t="s">
        <v>17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21</v>
      </c>
      <c r="N1426" s="2">
        <f t="shared" si="132"/>
        <v>668879.41997096525</v>
      </c>
      <c r="O1426">
        <f t="shared" si="133"/>
        <v>531250</v>
      </c>
      <c r="P1426" s="1">
        <f t="shared" si="134"/>
        <v>1.259067143474758</v>
      </c>
      <c r="Q1426" t="str">
        <f t="shared" si="135"/>
        <v>Below</v>
      </c>
      <c r="R1426" t="str">
        <f t="shared" si="136"/>
        <v>No</v>
      </c>
      <c r="S1426">
        <f t="shared" si="137"/>
        <v>-6706212.1586063318</v>
      </c>
    </row>
    <row r="1427" spans="1:19" x14ac:dyDescent="0.3">
      <c r="A1427">
        <v>1426</v>
      </c>
      <c r="B1427">
        <v>3</v>
      </c>
      <c r="C1427" t="s">
        <v>19</v>
      </c>
      <c r="D1427" t="s">
        <v>20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21</v>
      </c>
      <c r="N1427" s="2">
        <f t="shared" si="132"/>
        <v>115025.06234997876</v>
      </c>
      <c r="O1427">
        <f t="shared" si="133"/>
        <v>156250</v>
      </c>
      <c r="P1427" s="1">
        <f t="shared" si="134"/>
        <v>0.73616039903986408</v>
      </c>
      <c r="Q1427" t="str">
        <f t="shared" si="135"/>
        <v>Below</v>
      </c>
      <c r="R1427" t="str">
        <f t="shared" si="136"/>
        <v>Yes</v>
      </c>
      <c r="S1427">
        <f t="shared" si="137"/>
        <v>-12284811.971195921</v>
      </c>
    </row>
    <row r="1428" spans="1:19" x14ac:dyDescent="0.3">
      <c r="A1428">
        <v>1427</v>
      </c>
      <c r="B1428">
        <v>2</v>
      </c>
      <c r="C1428" t="s">
        <v>16</v>
      </c>
      <c r="D1428" t="s">
        <v>17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21</v>
      </c>
      <c r="N1428" s="2">
        <f t="shared" si="132"/>
        <v>37354.36262266738</v>
      </c>
      <c r="O1428">
        <f t="shared" si="133"/>
        <v>93750</v>
      </c>
      <c r="P1428" s="1">
        <f t="shared" si="134"/>
        <v>0.39844653464178537</v>
      </c>
      <c r="Q1428" t="str">
        <f t="shared" si="135"/>
        <v>Below</v>
      </c>
      <c r="R1428" t="str">
        <f t="shared" si="136"/>
        <v>Yes</v>
      </c>
      <c r="S1428">
        <f t="shared" si="137"/>
        <v>-4768542.3264961541</v>
      </c>
    </row>
    <row r="1429" spans="1:19" x14ac:dyDescent="0.3">
      <c r="A1429">
        <v>1428</v>
      </c>
      <c r="B1429">
        <v>0</v>
      </c>
      <c r="C1429" t="s">
        <v>19</v>
      </c>
      <c r="D1429" t="s">
        <v>17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18</v>
      </c>
      <c r="N1429" s="2">
        <f t="shared" si="132"/>
        <v>281174.15666527906</v>
      </c>
      <c r="O1429">
        <f t="shared" si="133"/>
        <v>387500</v>
      </c>
      <c r="P1429" s="1">
        <f t="shared" si="134"/>
        <v>0.72561072687813954</v>
      </c>
      <c r="Q1429" t="str">
        <f t="shared" si="135"/>
        <v>Below</v>
      </c>
      <c r="R1429" t="str">
        <f t="shared" si="136"/>
        <v>Yes</v>
      </c>
      <c r="S1429">
        <f t="shared" si="137"/>
        <v>-9692719.0398667939</v>
      </c>
    </row>
    <row r="1430" spans="1:19" x14ac:dyDescent="0.3">
      <c r="A1430">
        <v>1429</v>
      </c>
      <c r="B1430">
        <v>1</v>
      </c>
      <c r="C1430" t="s">
        <v>19</v>
      </c>
      <c r="D1430" t="s">
        <v>20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21</v>
      </c>
      <c r="N1430" s="2">
        <f t="shared" si="132"/>
        <v>56695.558257827222</v>
      </c>
      <c r="O1430">
        <f t="shared" si="133"/>
        <v>81250</v>
      </c>
      <c r="P1430" s="1">
        <f t="shared" si="134"/>
        <v>0.69779148625018117</v>
      </c>
      <c r="Q1430" t="str">
        <f t="shared" si="135"/>
        <v>Below</v>
      </c>
      <c r="R1430" t="str">
        <f t="shared" si="136"/>
        <v>Yes</v>
      </c>
      <c r="S1430">
        <f t="shared" si="137"/>
        <v>-1182080.1945635602</v>
      </c>
    </row>
    <row r="1431" spans="1:19" x14ac:dyDescent="0.3">
      <c r="A1431">
        <v>1430</v>
      </c>
      <c r="B1431">
        <v>5</v>
      </c>
      <c r="C1431" t="s">
        <v>19</v>
      </c>
      <c r="D1431" t="s">
        <v>17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18</v>
      </c>
      <c r="N1431" s="2">
        <f t="shared" si="132"/>
        <v>370155.04687867541</v>
      </c>
      <c r="O1431">
        <f t="shared" si="133"/>
        <v>412500</v>
      </c>
      <c r="P1431" s="1">
        <f t="shared" si="134"/>
        <v>0.8973455681907283</v>
      </c>
      <c r="Q1431" t="str">
        <f t="shared" si="135"/>
        <v>Below</v>
      </c>
      <c r="R1431" t="str">
        <f t="shared" si="136"/>
        <v>Yes</v>
      </c>
      <c r="S1431">
        <f t="shared" si="137"/>
        <v>-18618605.625441052</v>
      </c>
    </row>
    <row r="1432" spans="1:19" x14ac:dyDescent="0.3">
      <c r="A1432">
        <v>1431</v>
      </c>
      <c r="B1432">
        <v>0</v>
      </c>
      <c r="C1432" t="s">
        <v>16</v>
      </c>
      <c r="D1432" t="s">
        <v>20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21</v>
      </c>
      <c r="N1432" s="2">
        <f t="shared" si="132"/>
        <v>267837.63728697685</v>
      </c>
      <c r="O1432">
        <f t="shared" si="133"/>
        <v>331250</v>
      </c>
      <c r="P1432" s="1">
        <f t="shared" si="134"/>
        <v>0.80856645218709988</v>
      </c>
      <c r="Q1432" t="str">
        <f t="shared" si="135"/>
        <v>Below</v>
      </c>
      <c r="R1432" t="str">
        <f t="shared" si="136"/>
        <v>Yes</v>
      </c>
      <c r="S1432">
        <f t="shared" si="137"/>
        <v>-5584309.8846623339</v>
      </c>
    </row>
    <row r="1433" spans="1:19" x14ac:dyDescent="0.3">
      <c r="A1433">
        <v>1432</v>
      </c>
      <c r="B1433">
        <v>5</v>
      </c>
      <c r="C1433" t="s">
        <v>19</v>
      </c>
      <c r="D1433" t="s">
        <v>17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18</v>
      </c>
      <c r="N1433" s="2">
        <f t="shared" si="132"/>
        <v>58650.577508097122</v>
      </c>
      <c r="O1433">
        <f t="shared" si="133"/>
        <v>87500</v>
      </c>
      <c r="P1433" s="1">
        <f t="shared" si="134"/>
        <v>0.67029231437825287</v>
      </c>
      <c r="Q1433" t="str">
        <f t="shared" si="135"/>
        <v>Above</v>
      </c>
      <c r="R1433" t="str">
        <f t="shared" si="136"/>
        <v>Yes</v>
      </c>
      <c r="S1433">
        <f t="shared" si="137"/>
        <v>-1222841.5805829931</v>
      </c>
    </row>
    <row r="1434" spans="1:19" x14ac:dyDescent="0.3">
      <c r="A1434">
        <v>1433</v>
      </c>
      <c r="B1434">
        <v>2</v>
      </c>
      <c r="C1434" t="s">
        <v>19</v>
      </c>
      <c r="D1434" t="s">
        <v>20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18</v>
      </c>
      <c r="N1434" s="2">
        <f t="shared" si="132"/>
        <v>88292.129835395623</v>
      </c>
      <c r="O1434">
        <f t="shared" si="133"/>
        <v>181250</v>
      </c>
      <c r="P1434" s="1">
        <f t="shared" si="134"/>
        <v>0.48712899219528621</v>
      </c>
      <c r="Q1434" t="str">
        <f t="shared" si="135"/>
        <v>Below</v>
      </c>
      <c r="R1434" t="str">
        <f t="shared" si="136"/>
        <v>Yes</v>
      </c>
      <c r="S1434">
        <f t="shared" si="137"/>
        <v>-11271100.044445455</v>
      </c>
    </row>
    <row r="1435" spans="1:19" x14ac:dyDescent="0.3">
      <c r="A1435">
        <v>1434</v>
      </c>
      <c r="B1435">
        <v>3</v>
      </c>
      <c r="C1435" t="s">
        <v>19</v>
      </c>
      <c r="D1435" t="s">
        <v>17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18</v>
      </c>
      <c r="N1435" s="2">
        <f t="shared" si="132"/>
        <v>434508.28462680808</v>
      </c>
      <c r="O1435">
        <f t="shared" si="133"/>
        <v>406250</v>
      </c>
      <c r="P1435" s="1">
        <f t="shared" si="134"/>
        <v>1.0695588544659891</v>
      </c>
      <c r="Q1435" t="str">
        <f t="shared" si="135"/>
        <v>Below</v>
      </c>
      <c r="R1435" t="str">
        <f t="shared" si="136"/>
        <v>No</v>
      </c>
      <c r="S1435">
        <f t="shared" si="137"/>
        <v>-4356397.6620867904</v>
      </c>
    </row>
    <row r="1436" spans="1:19" x14ac:dyDescent="0.3">
      <c r="A1436">
        <v>1435</v>
      </c>
      <c r="B1436">
        <v>3</v>
      </c>
      <c r="C1436" t="s">
        <v>16</v>
      </c>
      <c r="D1436" t="s">
        <v>17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21</v>
      </c>
      <c r="N1436" s="2">
        <f t="shared" si="132"/>
        <v>497709.4896634348</v>
      </c>
      <c r="O1436">
        <f t="shared" si="133"/>
        <v>518750</v>
      </c>
      <c r="P1436" s="1">
        <f t="shared" si="134"/>
        <v>0.95943998007409115</v>
      </c>
      <c r="Q1436" t="str">
        <f t="shared" si="135"/>
        <v>Below</v>
      </c>
      <c r="R1436" t="str">
        <f t="shared" si="136"/>
        <v>Yes</v>
      </c>
      <c r="S1436">
        <f t="shared" si="137"/>
        <v>-4990055.5038448721</v>
      </c>
    </row>
    <row r="1437" spans="1:19" x14ac:dyDescent="0.3">
      <c r="A1437">
        <v>1436</v>
      </c>
      <c r="B1437">
        <v>2</v>
      </c>
      <c r="C1437" t="s">
        <v>19</v>
      </c>
      <c r="D1437" t="s">
        <v>20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21</v>
      </c>
      <c r="N1437" s="2">
        <f t="shared" si="132"/>
        <v>422920.96354252467</v>
      </c>
      <c r="O1437">
        <f t="shared" si="133"/>
        <v>556250</v>
      </c>
      <c r="P1437" s="1">
        <f t="shared" si="134"/>
        <v>0.76030735018880835</v>
      </c>
      <c r="Q1437" t="str">
        <f t="shared" si="135"/>
        <v>Below</v>
      </c>
      <c r="R1437" t="str">
        <f t="shared" si="136"/>
        <v>Yes</v>
      </c>
      <c r="S1437">
        <f t="shared" si="137"/>
        <v>-28700618.750123553</v>
      </c>
    </row>
    <row r="1438" spans="1:19" x14ac:dyDescent="0.3">
      <c r="A1438">
        <v>1437</v>
      </c>
      <c r="B1438">
        <v>3</v>
      </c>
      <c r="C1438" t="s">
        <v>16</v>
      </c>
      <c r="D1438" t="s">
        <v>17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18</v>
      </c>
      <c r="N1438" s="2">
        <f t="shared" si="132"/>
        <v>293252.88754048565</v>
      </c>
      <c r="O1438">
        <f t="shared" si="133"/>
        <v>331250</v>
      </c>
      <c r="P1438" s="1">
        <f t="shared" si="134"/>
        <v>0.88529173597127742</v>
      </c>
      <c r="Q1438" t="str">
        <f t="shared" si="135"/>
        <v>Above</v>
      </c>
      <c r="R1438" t="str">
        <f t="shared" si="136"/>
        <v>Yes</v>
      </c>
      <c r="S1438">
        <f t="shared" si="137"/>
        <v>-6114207.9029149674</v>
      </c>
    </row>
    <row r="1439" spans="1:19" x14ac:dyDescent="0.3">
      <c r="A1439">
        <v>1438</v>
      </c>
      <c r="B1439">
        <v>0</v>
      </c>
      <c r="C1439" t="s">
        <v>16</v>
      </c>
      <c r="D1439" t="s">
        <v>17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18</v>
      </c>
      <c r="N1439" s="2">
        <f t="shared" si="132"/>
        <v>142716.40526970301</v>
      </c>
      <c r="O1439">
        <f t="shared" si="133"/>
        <v>175000</v>
      </c>
      <c r="P1439" s="1">
        <f t="shared" si="134"/>
        <v>0.8155223158268744</v>
      </c>
      <c r="Q1439" t="str">
        <f t="shared" si="135"/>
        <v>Below</v>
      </c>
      <c r="R1439" t="str">
        <f t="shared" si="136"/>
        <v>Yes</v>
      </c>
      <c r="S1439">
        <f t="shared" si="137"/>
        <v>-2975581.179418616</v>
      </c>
    </row>
    <row r="1440" spans="1:19" x14ac:dyDescent="0.3">
      <c r="A1440">
        <v>1439</v>
      </c>
      <c r="B1440">
        <v>1</v>
      </c>
      <c r="C1440" t="s">
        <v>19</v>
      </c>
      <c r="D1440" t="s">
        <v>17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18</v>
      </c>
      <c r="N1440" s="2">
        <f t="shared" si="132"/>
        <v>543495.35157503339</v>
      </c>
      <c r="O1440">
        <f t="shared" si="133"/>
        <v>500000</v>
      </c>
      <c r="P1440" s="1">
        <f t="shared" si="134"/>
        <v>1.0869907031500667</v>
      </c>
      <c r="Q1440" t="str">
        <f t="shared" si="135"/>
        <v>Below</v>
      </c>
      <c r="R1440" t="str">
        <f t="shared" si="136"/>
        <v>No</v>
      </c>
      <c r="S1440">
        <f t="shared" si="137"/>
        <v>-11331665.313402407</v>
      </c>
    </row>
    <row r="1441" spans="1:19" x14ac:dyDescent="0.3">
      <c r="A1441">
        <v>1440</v>
      </c>
      <c r="B1441">
        <v>3</v>
      </c>
      <c r="C1441" t="s">
        <v>19</v>
      </c>
      <c r="D1441" t="s">
        <v>17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18</v>
      </c>
      <c r="N1441" s="2">
        <f t="shared" si="132"/>
        <v>115614.04402480905</v>
      </c>
      <c r="O1441">
        <f t="shared" si="133"/>
        <v>243750</v>
      </c>
      <c r="P1441" s="1">
        <f t="shared" si="134"/>
        <v>0.47431402676844736</v>
      </c>
      <c r="Q1441" t="str">
        <f t="shared" si="135"/>
        <v>Above</v>
      </c>
      <c r="R1441" t="str">
        <f t="shared" si="136"/>
        <v>Yes</v>
      </c>
      <c r="S1441">
        <f t="shared" si="137"/>
        <v>-17247370.565954171</v>
      </c>
    </row>
    <row r="1442" spans="1:19" x14ac:dyDescent="0.3">
      <c r="A1442">
        <v>1441</v>
      </c>
      <c r="B1442">
        <v>0</v>
      </c>
      <c r="C1442" t="s">
        <v>16</v>
      </c>
      <c r="D1442" t="s">
        <v>17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21</v>
      </c>
      <c r="N1442" s="2">
        <f t="shared" si="132"/>
        <v>221318.31284749159</v>
      </c>
      <c r="O1442">
        <f t="shared" si="133"/>
        <v>387500</v>
      </c>
      <c r="P1442" s="1">
        <f t="shared" si="134"/>
        <v>0.57114403315481699</v>
      </c>
      <c r="Q1442" t="str">
        <f t="shared" si="135"/>
        <v>Below</v>
      </c>
      <c r="R1442" t="str">
        <f t="shared" si="136"/>
        <v>Yes</v>
      </c>
      <c r="S1442">
        <f t="shared" si="137"/>
        <v>-33016395.083397988</v>
      </c>
    </row>
    <row r="1443" spans="1:19" x14ac:dyDescent="0.3">
      <c r="A1443">
        <v>1442</v>
      </c>
      <c r="B1443">
        <v>3</v>
      </c>
      <c r="C1443" t="s">
        <v>19</v>
      </c>
      <c r="D1443" t="s">
        <v>20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21</v>
      </c>
      <c r="N1443" s="2">
        <f t="shared" si="132"/>
        <v>275464.22093296773</v>
      </c>
      <c r="O1443">
        <f t="shared" si="133"/>
        <v>368750</v>
      </c>
      <c r="P1443" s="1">
        <f t="shared" si="134"/>
        <v>0.74702161608940398</v>
      </c>
      <c r="Q1443" t="str">
        <f t="shared" si="135"/>
        <v>Below</v>
      </c>
      <c r="R1443" t="str">
        <f t="shared" si="136"/>
        <v>Yes</v>
      </c>
      <c r="S1443">
        <f t="shared" si="137"/>
        <v>-13855706.511956125</v>
      </c>
    </row>
    <row r="1444" spans="1:19" x14ac:dyDescent="0.3">
      <c r="A1444">
        <v>1443</v>
      </c>
      <c r="B1444">
        <v>1</v>
      </c>
      <c r="C1444" t="s">
        <v>16</v>
      </c>
      <c r="D1444" t="s">
        <v>20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18</v>
      </c>
      <c r="N1444" s="2">
        <f t="shared" si="132"/>
        <v>306026.65995468397</v>
      </c>
      <c r="O1444">
        <f t="shared" si="133"/>
        <v>375000</v>
      </c>
      <c r="P1444" s="1">
        <f t="shared" si="134"/>
        <v>0.81607109321249061</v>
      </c>
      <c r="Q1444" t="str">
        <f t="shared" si="135"/>
        <v>Below</v>
      </c>
      <c r="R1444" t="str">
        <f t="shared" si="136"/>
        <v>Yes</v>
      </c>
      <c r="S1444">
        <f t="shared" si="137"/>
        <v>-20767839.03347449</v>
      </c>
    </row>
    <row r="1445" spans="1:19" x14ac:dyDescent="0.3">
      <c r="A1445">
        <v>1444</v>
      </c>
      <c r="B1445">
        <v>3</v>
      </c>
      <c r="C1445" t="s">
        <v>19</v>
      </c>
      <c r="D1445" t="s">
        <v>20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18</v>
      </c>
      <c r="N1445" s="2">
        <f t="shared" si="132"/>
        <v>1379252.7361416558</v>
      </c>
      <c r="O1445">
        <f t="shared" si="133"/>
        <v>568750</v>
      </c>
      <c r="P1445" s="1">
        <f t="shared" si="134"/>
        <v>2.4250597558534608</v>
      </c>
      <c r="Q1445" t="str">
        <f t="shared" si="135"/>
        <v>Below</v>
      </c>
      <c r="R1445" t="str">
        <f t="shared" si="136"/>
        <v>No</v>
      </c>
      <c r="S1445">
        <f t="shared" si="137"/>
        <v>-3802065.6673997417</v>
      </c>
    </row>
    <row r="1446" spans="1:19" x14ac:dyDescent="0.3">
      <c r="A1446">
        <v>1445</v>
      </c>
      <c r="B1446">
        <v>5</v>
      </c>
      <c r="C1446" t="s">
        <v>16</v>
      </c>
      <c r="D1446" t="s">
        <v>20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18</v>
      </c>
      <c r="N1446" s="2">
        <f t="shared" si="132"/>
        <v>176469.26653518245</v>
      </c>
      <c r="O1446">
        <f t="shared" si="133"/>
        <v>212500</v>
      </c>
      <c r="P1446" s="1">
        <f t="shared" si="134"/>
        <v>0.83044360722438804</v>
      </c>
      <c r="Q1446" t="str">
        <f t="shared" si="135"/>
        <v>Below</v>
      </c>
      <c r="R1446" t="str">
        <f t="shared" si="136"/>
        <v>Yes</v>
      </c>
      <c r="S1446">
        <f t="shared" si="137"/>
        <v>-8876311.9842218943</v>
      </c>
    </row>
    <row r="1447" spans="1:19" x14ac:dyDescent="0.3">
      <c r="A1447">
        <v>1446</v>
      </c>
      <c r="B1447">
        <v>1</v>
      </c>
      <c r="C1447" t="s">
        <v>16</v>
      </c>
      <c r="D1447" t="s">
        <v>20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18</v>
      </c>
      <c r="N1447" s="2">
        <f t="shared" si="132"/>
        <v>71512.502273250153</v>
      </c>
      <c r="O1447">
        <f t="shared" si="133"/>
        <v>112500</v>
      </c>
      <c r="P1447" s="1">
        <f t="shared" si="134"/>
        <v>0.63566668687333472</v>
      </c>
      <c r="Q1447" t="str">
        <f t="shared" si="135"/>
        <v>Below</v>
      </c>
      <c r="R1447" t="str">
        <f t="shared" si="136"/>
        <v>Yes</v>
      </c>
      <c r="S1447">
        <f t="shared" si="137"/>
        <v>-2465200.2182320161</v>
      </c>
    </row>
    <row r="1448" spans="1:19" x14ac:dyDescent="0.3">
      <c r="A1448">
        <v>1447</v>
      </c>
      <c r="B1448">
        <v>1</v>
      </c>
      <c r="C1448" t="s">
        <v>16</v>
      </c>
      <c r="D1448" t="s">
        <v>17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21</v>
      </c>
      <c r="N1448" s="2">
        <f t="shared" si="132"/>
        <v>13583.404590060867</v>
      </c>
      <c r="O1448">
        <f t="shared" si="133"/>
        <v>18750</v>
      </c>
      <c r="P1448" s="1">
        <f t="shared" si="134"/>
        <v>0.72444824480324621</v>
      </c>
      <c r="Q1448" t="str">
        <f t="shared" si="135"/>
        <v>Above</v>
      </c>
      <c r="R1448" t="str">
        <f t="shared" si="136"/>
        <v>Yes</v>
      </c>
      <c r="S1448">
        <f t="shared" si="137"/>
        <v>-1734015.3914531474</v>
      </c>
    </row>
    <row r="1449" spans="1:19" x14ac:dyDescent="0.3">
      <c r="A1449">
        <v>1448</v>
      </c>
      <c r="B1449">
        <v>1</v>
      </c>
      <c r="C1449" t="s">
        <v>16</v>
      </c>
      <c r="D1449" t="s">
        <v>20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21</v>
      </c>
      <c r="N1449" s="2">
        <f t="shared" si="132"/>
        <v>327113.76235789916</v>
      </c>
      <c r="O1449">
        <f t="shared" si="133"/>
        <v>562500</v>
      </c>
      <c r="P1449" s="1">
        <f t="shared" si="134"/>
        <v>0.58153557752515406</v>
      </c>
      <c r="Q1449" t="str">
        <f t="shared" si="135"/>
        <v>Below</v>
      </c>
      <c r="R1449" t="str">
        <f t="shared" si="136"/>
        <v>Yes</v>
      </c>
      <c r="S1449">
        <f t="shared" si="137"/>
        <v>-16453651.482947901</v>
      </c>
    </row>
    <row r="1450" spans="1:19" x14ac:dyDescent="0.3">
      <c r="A1450">
        <v>1449</v>
      </c>
      <c r="B1450">
        <v>1</v>
      </c>
      <c r="C1450" t="s">
        <v>16</v>
      </c>
      <c r="D1450" t="s">
        <v>17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18</v>
      </c>
      <c r="N1450" s="2">
        <f t="shared" si="132"/>
        <v>795541.68057317345</v>
      </c>
      <c r="O1450">
        <f t="shared" si="133"/>
        <v>400000</v>
      </c>
      <c r="P1450" s="1">
        <f t="shared" si="134"/>
        <v>1.9888542014329336</v>
      </c>
      <c r="Q1450" t="str">
        <f t="shared" si="135"/>
        <v>Above</v>
      </c>
      <c r="R1450" t="str">
        <f t="shared" si="136"/>
        <v>No</v>
      </c>
      <c r="S1450">
        <f t="shared" si="137"/>
        <v>-2193000.3337561637</v>
      </c>
    </row>
    <row r="1451" spans="1:19" x14ac:dyDescent="0.3">
      <c r="A1451">
        <v>1450</v>
      </c>
      <c r="B1451">
        <v>5</v>
      </c>
      <c r="C1451" t="s">
        <v>19</v>
      </c>
      <c r="D1451" t="s">
        <v>17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18</v>
      </c>
      <c r="N1451" s="2">
        <f t="shared" si="132"/>
        <v>260566.97797648251</v>
      </c>
      <c r="O1451">
        <f t="shared" si="133"/>
        <v>362500</v>
      </c>
      <c r="P1451" s="1">
        <f t="shared" si="134"/>
        <v>0.71880545648684835</v>
      </c>
      <c r="Q1451" t="str">
        <f t="shared" si="135"/>
        <v>Above</v>
      </c>
      <c r="R1451" t="str">
        <f t="shared" si="136"/>
        <v>Yes</v>
      </c>
      <c r="S1451">
        <f t="shared" si="137"/>
        <v>-27828859.771484643</v>
      </c>
    </row>
    <row r="1452" spans="1:19" x14ac:dyDescent="0.3">
      <c r="A1452">
        <v>1451</v>
      </c>
      <c r="B1452">
        <v>5</v>
      </c>
      <c r="C1452" t="s">
        <v>16</v>
      </c>
      <c r="D1452" t="s">
        <v>20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18</v>
      </c>
      <c r="N1452" s="2">
        <f t="shared" si="132"/>
        <v>97347.732895436216</v>
      </c>
      <c r="O1452">
        <f t="shared" si="133"/>
        <v>162500</v>
      </c>
      <c r="P1452" s="1">
        <f t="shared" si="134"/>
        <v>0.59906297166422284</v>
      </c>
      <c r="Q1452" t="str">
        <f t="shared" si="135"/>
        <v>Below</v>
      </c>
      <c r="R1452" t="str">
        <f t="shared" si="136"/>
        <v>Yes</v>
      </c>
      <c r="S1452">
        <f t="shared" si="137"/>
        <v>-12427110.305414222</v>
      </c>
    </row>
    <row r="1453" spans="1:19" x14ac:dyDescent="0.3">
      <c r="A1453">
        <v>1452</v>
      </c>
      <c r="B1453">
        <v>4</v>
      </c>
      <c r="C1453" t="s">
        <v>19</v>
      </c>
      <c r="D1453" t="s">
        <v>17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18</v>
      </c>
      <c r="N1453" s="2">
        <f t="shared" si="132"/>
        <v>213037.30812569175</v>
      </c>
      <c r="O1453">
        <f t="shared" si="133"/>
        <v>412500</v>
      </c>
      <c r="P1453" s="1">
        <f t="shared" si="134"/>
        <v>0.5164540803047073</v>
      </c>
      <c r="Q1453" t="str">
        <f t="shared" si="135"/>
        <v>Above</v>
      </c>
      <c r="R1453" t="str">
        <f t="shared" si="136"/>
        <v>Yes</v>
      </c>
      <c r="S1453">
        <f t="shared" si="137"/>
        <v>-18490267.765116215</v>
      </c>
    </row>
    <row r="1454" spans="1:19" x14ac:dyDescent="0.3">
      <c r="A1454">
        <v>1453</v>
      </c>
      <c r="B1454">
        <v>2</v>
      </c>
      <c r="C1454" t="s">
        <v>19</v>
      </c>
      <c r="D1454" t="s">
        <v>17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18</v>
      </c>
      <c r="N1454" s="2">
        <f t="shared" si="132"/>
        <v>574077.61241602525</v>
      </c>
      <c r="O1454">
        <f t="shared" si="133"/>
        <v>381250</v>
      </c>
      <c r="P1454" s="1">
        <f t="shared" si="134"/>
        <v>1.5057773440420334</v>
      </c>
      <c r="Q1454" t="str">
        <f t="shared" si="135"/>
        <v>Below</v>
      </c>
      <c r="R1454" t="str">
        <f t="shared" si="136"/>
        <v>No</v>
      </c>
      <c r="S1454">
        <f t="shared" si="137"/>
        <v>-5755725.3959692121</v>
      </c>
    </row>
    <row r="1455" spans="1:19" x14ac:dyDescent="0.3">
      <c r="A1455">
        <v>1454</v>
      </c>
      <c r="B1455">
        <v>2</v>
      </c>
      <c r="C1455" t="s">
        <v>19</v>
      </c>
      <c r="D1455" t="s">
        <v>17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21</v>
      </c>
      <c r="N1455" s="2">
        <f t="shared" si="132"/>
        <v>180406.53982569926</v>
      </c>
      <c r="O1455">
        <f t="shared" si="133"/>
        <v>256250</v>
      </c>
      <c r="P1455" s="1">
        <f t="shared" si="134"/>
        <v>0.70402552127102147</v>
      </c>
      <c r="Q1455" t="str">
        <f t="shared" si="135"/>
        <v>Below</v>
      </c>
      <c r="R1455" t="str">
        <f t="shared" si="136"/>
        <v>Yes</v>
      </c>
      <c r="S1455">
        <f t="shared" si="137"/>
        <v>-6219027.8232671302</v>
      </c>
    </row>
    <row r="1456" spans="1:19" x14ac:dyDescent="0.3">
      <c r="A1456">
        <v>1455</v>
      </c>
      <c r="B1456">
        <v>3</v>
      </c>
      <c r="C1456" t="s">
        <v>19</v>
      </c>
      <c r="D1456" t="s">
        <v>20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21</v>
      </c>
      <c r="N1456" s="2">
        <f t="shared" si="132"/>
        <v>13134.191414364121</v>
      </c>
      <c r="O1456">
        <f t="shared" si="133"/>
        <v>18750</v>
      </c>
      <c r="P1456" s="1">
        <f t="shared" si="134"/>
        <v>0.70049020876608648</v>
      </c>
      <c r="Q1456" t="str">
        <f t="shared" si="135"/>
        <v>Below</v>
      </c>
      <c r="R1456" t="str">
        <f t="shared" si="136"/>
        <v>Yes</v>
      </c>
      <c r="S1456">
        <f t="shared" si="137"/>
        <v>-891323.56366843334</v>
      </c>
    </row>
    <row r="1457" spans="1:19" x14ac:dyDescent="0.3">
      <c r="A1457">
        <v>1456</v>
      </c>
      <c r="B1457">
        <v>4</v>
      </c>
      <c r="C1457" t="s">
        <v>16</v>
      </c>
      <c r="D1457" t="s">
        <v>17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21</v>
      </c>
      <c r="N1457" s="2">
        <f t="shared" si="132"/>
        <v>203322.00202807007</v>
      </c>
      <c r="O1457">
        <f t="shared" si="133"/>
        <v>293750</v>
      </c>
      <c r="P1457" s="1">
        <f t="shared" si="134"/>
        <v>0.69216000690406831</v>
      </c>
      <c r="Q1457" t="str">
        <f t="shared" si="135"/>
        <v>Below</v>
      </c>
      <c r="R1457" t="str">
        <f t="shared" si="136"/>
        <v>Yes</v>
      </c>
      <c r="S1457">
        <f t="shared" si="137"/>
        <v>-4239184.1460210439</v>
      </c>
    </row>
    <row r="1458" spans="1:19" x14ac:dyDescent="0.3">
      <c r="A1458">
        <v>1457</v>
      </c>
      <c r="B1458">
        <v>4</v>
      </c>
      <c r="C1458" t="s">
        <v>16</v>
      </c>
      <c r="D1458" t="s">
        <v>20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18</v>
      </c>
      <c r="N1458" s="2">
        <f t="shared" si="132"/>
        <v>273026.13889493531</v>
      </c>
      <c r="O1458">
        <f t="shared" si="133"/>
        <v>93750</v>
      </c>
      <c r="P1458" s="1">
        <f t="shared" si="134"/>
        <v>2.91227881487931</v>
      </c>
      <c r="Q1458" t="str">
        <f t="shared" si="135"/>
        <v>Below</v>
      </c>
      <c r="R1458" t="str">
        <f t="shared" si="136"/>
        <v>No</v>
      </c>
      <c r="S1458">
        <f t="shared" si="137"/>
        <v>-752627.33347844705</v>
      </c>
    </row>
    <row r="1459" spans="1:19" x14ac:dyDescent="0.3">
      <c r="A1459">
        <v>1458</v>
      </c>
      <c r="B1459">
        <v>5</v>
      </c>
      <c r="C1459" t="s">
        <v>19</v>
      </c>
      <c r="D1459" t="s">
        <v>17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18</v>
      </c>
      <c r="N1459" s="2">
        <f t="shared" si="132"/>
        <v>134898.58383363098</v>
      </c>
      <c r="O1459">
        <f t="shared" si="133"/>
        <v>168750</v>
      </c>
      <c r="P1459" s="1">
        <f t="shared" si="134"/>
        <v>0.7993990153104058</v>
      </c>
      <c r="Q1459" t="str">
        <f t="shared" si="135"/>
        <v>Above</v>
      </c>
      <c r="R1459" t="str">
        <f t="shared" si="136"/>
        <v>Yes</v>
      </c>
      <c r="S1459">
        <f t="shared" si="137"/>
        <v>-4650264.0480285743</v>
      </c>
    </row>
    <row r="1460" spans="1:19" x14ac:dyDescent="0.3">
      <c r="A1460">
        <v>1459</v>
      </c>
      <c r="B1460">
        <v>2</v>
      </c>
      <c r="C1460" t="s">
        <v>16</v>
      </c>
      <c r="D1460" t="s">
        <v>17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18</v>
      </c>
      <c r="N1460" s="2">
        <f t="shared" si="132"/>
        <v>983835.56946623221</v>
      </c>
      <c r="O1460">
        <f t="shared" si="133"/>
        <v>431250</v>
      </c>
      <c r="P1460" s="1">
        <f t="shared" si="134"/>
        <v>2.2813578422405385</v>
      </c>
      <c r="Q1460" t="str">
        <f t="shared" si="135"/>
        <v>Below</v>
      </c>
      <c r="R1460" t="str">
        <f t="shared" si="136"/>
        <v>No</v>
      </c>
      <c r="S1460">
        <f t="shared" si="137"/>
        <v>-2712053.6671895757</v>
      </c>
    </row>
    <row r="1461" spans="1:19" x14ac:dyDescent="0.3">
      <c r="A1461">
        <v>1460</v>
      </c>
      <c r="B1461">
        <v>0</v>
      </c>
      <c r="C1461" t="s">
        <v>16</v>
      </c>
      <c r="D1461" t="s">
        <v>17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21</v>
      </c>
      <c r="N1461" s="2">
        <f t="shared" si="132"/>
        <v>561090.5248274625</v>
      </c>
      <c r="O1461">
        <f t="shared" si="133"/>
        <v>475000</v>
      </c>
      <c r="P1461" s="1">
        <f t="shared" si="134"/>
        <v>1.181243210163079</v>
      </c>
      <c r="Q1461" t="str">
        <f t="shared" si="135"/>
        <v>Below</v>
      </c>
      <c r="R1461" t="str">
        <f t="shared" si="136"/>
        <v>No</v>
      </c>
      <c r="S1461">
        <f t="shared" si="137"/>
        <v>-11698517.787577301</v>
      </c>
    </row>
    <row r="1462" spans="1:19" x14ac:dyDescent="0.3">
      <c r="A1462">
        <v>1461</v>
      </c>
      <c r="B1462">
        <v>1</v>
      </c>
      <c r="C1462" t="s">
        <v>16</v>
      </c>
      <c r="D1462" t="s">
        <v>17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18</v>
      </c>
      <c r="N1462" s="2">
        <f t="shared" si="132"/>
        <v>195501.92502699044</v>
      </c>
      <c r="O1462">
        <f t="shared" si="133"/>
        <v>256250</v>
      </c>
      <c r="P1462" s="1">
        <f t="shared" si="134"/>
        <v>0.76293434156874318</v>
      </c>
      <c r="Q1462" t="str">
        <f t="shared" si="135"/>
        <v>Above</v>
      </c>
      <c r="R1462" t="str">
        <f t="shared" si="136"/>
        <v>Yes</v>
      </c>
      <c r="S1462">
        <f t="shared" si="137"/>
        <v>-4076138.6019433122</v>
      </c>
    </row>
    <row r="1463" spans="1:19" x14ac:dyDescent="0.3">
      <c r="A1463">
        <v>1462</v>
      </c>
      <c r="B1463">
        <v>3</v>
      </c>
      <c r="C1463" t="s">
        <v>19</v>
      </c>
      <c r="D1463" t="s">
        <v>17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21</v>
      </c>
      <c r="N1463" s="2">
        <f t="shared" si="132"/>
        <v>574296.36112382938</v>
      </c>
      <c r="O1463">
        <f t="shared" si="133"/>
        <v>256250</v>
      </c>
      <c r="P1463" s="1">
        <f t="shared" si="134"/>
        <v>2.2411565312149437</v>
      </c>
      <c r="Q1463" t="str">
        <f t="shared" si="135"/>
        <v>Below</v>
      </c>
      <c r="R1463" t="str">
        <f t="shared" si="136"/>
        <v>No</v>
      </c>
      <c r="S1463">
        <f t="shared" si="137"/>
        <v>-1583112.6669719052</v>
      </c>
    </row>
    <row r="1464" spans="1:19" x14ac:dyDescent="0.3">
      <c r="A1464">
        <v>1463</v>
      </c>
      <c r="B1464">
        <v>4</v>
      </c>
      <c r="C1464" t="s">
        <v>19</v>
      </c>
      <c r="D1464" t="s">
        <v>17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18</v>
      </c>
      <c r="N1464" s="2">
        <f t="shared" si="132"/>
        <v>37559.204032646128</v>
      </c>
      <c r="O1464">
        <f t="shared" si="133"/>
        <v>100000</v>
      </c>
      <c r="P1464" s="1">
        <f t="shared" si="134"/>
        <v>0.37559204032646126</v>
      </c>
      <c r="Q1464" t="str">
        <f t="shared" si="135"/>
        <v>Below</v>
      </c>
      <c r="R1464" t="str">
        <f t="shared" si="136"/>
        <v>Yes</v>
      </c>
      <c r="S1464">
        <f t="shared" si="137"/>
        <v>-4011367.1742680562</v>
      </c>
    </row>
    <row r="1465" spans="1:19" x14ac:dyDescent="0.3">
      <c r="A1465">
        <v>1464</v>
      </c>
      <c r="B1465">
        <v>2</v>
      </c>
      <c r="C1465" t="s">
        <v>19</v>
      </c>
      <c r="D1465" t="s">
        <v>20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18</v>
      </c>
      <c r="N1465" s="2">
        <f t="shared" si="132"/>
        <v>65902.861112570594</v>
      </c>
      <c r="O1465">
        <f t="shared" si="133"/>
        <v>25000</v>
      </c>
      <c r="P1465" s="1">
        <f t="shared" si="134"/>
        <v>2.636114444502824</v>
      </c>
      <c r="Q1465" t="str">
        <f t="shared" si="135"/>
        <v>Below</v>
      </c>
      <c r="R1465" t="str">
        <f t="shared" si="136"/>
        <v>No</v>
      </c>
      <c r="S1465">
        <f t="shared" si="137"/>
        <v>-181668.66670169425</v>
      </c>
    </row>
    <row r="1466" spans="1:19" x14ac:dyDescent="0.3">
      <c r="A1466">
        <v>1465</v>
      </c>
      <c r="B1466">
        <v>5</v>
      </c>
      <c r="C1466" t="s">
        <v>16</v>
      </c>
      <c r="D1466" t="s">
        <v>20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18</v>
      </c>
      <c r="N1466" s="2">
        <f t="shared" si="132"/>
        <v>190487.90110754251</v>
      </c>
      <c r="O1466">
        <f t="shared" si="133"/>
        <v>275000</v>
      </c>
      <c r="P1466" s="1">
        <f t="shared" si="134"/>
        <v>0.69268327675469998</v>
      </c>
      <c r="Q1466" t="str">
        <f t="shared" si="135"/>
        <v>Above</v>
      </c>
      <c r="R1466" t="str">
        <f t="shared" si="136"/>
        <v>Yes</v>
      </c>
      <c r="S1466">
        <f t="shared" si="137"/>
        <v>-28417096.265810199</v>
      </c>
    </row>
    <row r="1467" spans="1:19" x14ac:dyDescent="0.3">
      <c r="A1467">
        <v>1466</v>
      </c>
      <c r="B1467">
        <v>2</v>
      </c>
      <c r="C1467" t="s">
        <v>19</v>
      </c>
      <c r="D1467" t="s">
        <v>20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18</v>
      </c>
      <c r="N1467" s="2">
        <f t="shared" si="132"/>
        <v>105073.53131491297</v>
      </c>
      <c r="O1467">
        <f t="shared" si="133"/>
        <v>237500</v>
      </c>
      <c r="P1467" s="1">
        <f t="shared" si="134"/>
        <v>0.44241486869437036</v>
      </c>
      <c r="Q1467" t="str">
        <f t="shared" si="135"/>
        <v>Above</v>
      </c>
      <c r="R1467" t="str">
        <f t="shared" si="136"/>
        <v>Yes</v>
      </c>
      <c r="S1467">
        <f t="shared" si="137"/>
        <v>-7130588.5093474668</v>
      </c>
    </row>
    <row r="1468" spans="1:19" x14ac:dyDescent="0.3">
      <c r="A1468">
        <v>1467</v>
      </c>
      <c r="B1468">
        <v>0</v>
      </c>
      <c r="C1468" t="s">
        <v>19</v>
      </c>
      <c r="D1468" t="s">
        <v>17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18</v>
      </c>
      <c r="N1468" s="2">
        <f t="shared" si="132"/>
        <v>276298.30423755746</v>
      </c>
      <c r="O1468">
        <f t="shared" si="133"/>
        <v>268750</v>
      </c>
      <c r="P1468" s="1">
        <f t="shared" si="134"/>
        <v>1.0280867134420744</v>
      </c>
      <c r="Q1468" t="str">
        <f t="shared" si="135"/>
        <v>Below</v>
      </c>
      <c r="R1468" t="str">
        <f t="shared" si="136"/>
        <v>No</v>
      </c>
      <c r="S1468">
        <f t="shared" si="137"/>
        <v>-9524637.206805516</v>
      </c>
    </row>
    <row r="1469" spans="1:19" x14ac:dyDescent="0.3">
      <c r="A1469">
        <v>1468</v>
      </c>
      <c r="B1469">
        <v>1</v>
      </c>
      <c r="C1469" t="s">
        <v>16</v>
      </c>
      <c r="D1469" t="s">
        <v>20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18</v>
      </c>
      <c r="N1469" s="2">
        <f t="shared" si="132"/>
        <v>1576961.3194793675</v>
      </c>
      <c r="O1469">
        <f t="shared" si="133"/>
        <v>562500</v>
      </c>
      <c r="P1469" s="1">
        <f t="shared" si="134"/>
        <v>2.8034867901855423</v>
      </c>
      <c r="Q1469" t="str">
        <f t="shared" si="135"/>
        <v>Above</v>
      </c>
      <c r="R1469" t="str">
        <f t="shared" si="136"/>
        <v>No</v>
      </c>
      <c r="S1469">
        <f t="shared" si="137"/>
        <v>-4347071.6675048172</v>
      </c>
    </row>
    <row r="1470" spans="1:19" x14ac:dyDescent="0.3">
      <c r="A1470">
        <v>1469</v>
      </c>
      <c r="B1470">
        <v>3</v>
      </c>
      <c r="C1470" t="s">
        <v>19</v>
      </c>
      <c r="D1470" t="s">
        <v>20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18</v>
      </c>
      <c r="N1470" s="2">
        <f t="shared" si="132"/>
        <v>334921.88106628502</v>
      </c>
      <c r="O1470">
        <f t="shared" si="133"/>
        <v>593750</v>
      </c>
      <c r="P1470" s="1">
        <f t="shared" si="134"/>
        <v>0.56407895758532212</v>
      </c>
      <c r="Q1470" t="str">
        <f t="shared" si="135"/>
        <v>Above</v>
      </c>
      <c r="R1470" t="str">
        <f t="shared" si="136"/>
        <v>Yes</v>
      </c>
      <c r="S1470">
        <f t="shared" si="137"/>
        <v>-22728750.873545043</v>
      </c>
    </row>
    <row r="1471" spans="1:19" x14ac:dyDescent="0.3">
      <c r="A1471">
        <v>1470</v>
      </c>
      <c r="B1471">
        <v>2</v>
      </c>
      <c r="C1471" t="s">
        <v>16</v>
      </c>
      <c r="D1471" t="s">
        <v>20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18</v>
      </c>
      <c r="N1471" s="2">
        <f t="shared" si="132"/>
        <v>225914.49581776754</v>
      </c>
      <c r="O1471">
        <f t="shared" si="133"/>
        <v>431250</v>
      </c>
      <c r="P1471" s="1">
        <f t="shared" si="134"/>
        <v>0.52385970044699726</v>
      </c>
      <c r="Q1471" t="str">
        <f t="shared" si="135"/>
        <v>Above</v>
      </c>
      <c r="R1471" t="str">
        <f t="shared" si="136"/>
        <v>Yes</v>
      </c>
      <c r="S1471">
        <f t="shared" si="137"/>
        <v>-7787791.5985056851</v>
      </c>
    </row>
    <row r="1472" spans="1:19" x14ac:dyDescent="0.3">
      <c r="A1472">
        <v>1471</v>
      </c>
      <c r="B1472">
        <v>3</v>
      </c>
      <c r="C1472" t="s">
        <v>19</v>
      </c>
      <c r="D1472" t="s">
        <v>17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21</v>
      </c>
      <c r="N1472" s="2">
        <f t="shared" si="132"/>
        <v>217007.1367799594</v>
      </c>
      <c r="O1472">
        <f t="shared" si="133"/>
        <v>268750</v>
      </c>
      <c r="P1472" s="1">
        <f t="shared" si="134"/>
        <v>0.80746841592543028</v>
      </c>
      <c r="Q1472" t="str">
        <f t="shared" si="135"/>
        <v>Below</v>
      </c>
      <c r="R1472" t="str">
        <f t="shared" si="136"/>
        <v>Yes</v>
      </c>
      <c r="S1472">
        <f t="shared" si="137"/>
        <v>-4524513.8481570762</v>
      </c>
    </row>
    <row r="1473" spans="1:19" x14ac:dyDescent="0.3">
      <c r="A1473">
        <v>1472</v>
      </c>
      <c r="B1473">
        <v>3</v>
      </c>
      <c r="C1473" t="s">
        <v>19</v>
      </c>
      <c r="D1473" t="s">
        <v>17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21</v>
      </c>
      <c r="N1473" s="2">
        <f t="shared" si="132"/>
        <v>307027.82958153693</v>
      </c>
      <c r="O1473">
        <f t="shared" si="133"/>
        <v>412500</v>
      </c>
      <c r="P1473" s="1">
        <f t="shared" si="134"/>
        <v>0.74430988989463498</v>
      </c>
      <c r="Q1473" t="str">
        <f t="shared" si="135"/>
        <v>Below</v>
      </c>
      <c r="R1473" t="str">
        <f t="shared" si="136"/>
        <v>Yes</v>
      </c>
      <c r="S1473">
        <f t="shared" si="137"/>
        <v>-15443339.549784429</v>
      </c>
    </row>
    <row r="1474" spans="1:19" x14ac:dyDescent="0.3">
      <c r="A1474">
        <v>1473</v>
      </c>
      <c r="B1474">
        <v>1</v>
      </c>
      <c r="C1474" t="s">
        <v>16</v>
      </c>
      <c r="D1474" t="s">
        <v>20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18</v>
      </c>
      <c r="N1474" s="2">
        <f t="shared" si="132"/>
        <v>161868.90469822532</v>
      </c>
      <c r="O1474">
        <f t="shared" si="133"/>
        <v>325000</v>
      </c>
      <c r="P1474" s="1">
        <f t="shared" si="134"/>
        <v>0.49805816830223176</v>
      </c>
      <c r="Q1474" t="str">
        <f t="shared" si="135"/>
        <v>Below</v>
      </c>
      <c r="R1474" t="str">
        <f t="shared" si="136"/>
        <v>Yes</v>
      </c>
      <c r="S1474">
        <f t="shared" si="137"/>
        <v>-20663683.41481667</v>
      </c>
    </row>
    <row r="1475" spans="1:19" x14ac:dyDescent="0.3">
      <c r="A1475">
        <v>1474</v>
      </c>
      <c r="B1475">
        <v>3</v>
      </c>
      <c r="C1475" t="s">
        <v>16</v>
      </c>
      <c r="D1475" t="s">
        <v>20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18</v>
      </c>
      <c r="N1475" s="2">
        <f t="shared" ref="N1475:N1538" si="138">PMT(1%,G1475*12,-F1475)</f>
        <v>21505.211752968949</v>
      </c>
      <c r="O1475">
        <f t="shared" ref="O1475:O1538" si="139">(E1475*0.75)/12</f>
        <v>25000</v>
      </c>
      <c r="P1475" s="1">
        <f t="shared" ref="P1475:P1538" si="140">N1475/O1475</f>
        <v>0.86020847011875801</v>
      </c>
      <c r="Q1475" t="str">
        <f t="shared" ref="Q1475:Q1538" si="141">IF(H1475&gt;700,"Above","Below")</f>
        <v>Above</v>
      </c>
      <c r="R1475" t="str">
        <f t="shared" ref="R1475:R1538" si="142">IF(O1475&gt;=N1475,"Yes","No")</f>
        <v>Yes</v>
      </c>
      <c r="S1475">
        <f t="shared" ref="S1475:S1538" si="143">CUMIPMT(1%,G1475*12,F1475,1,G1475*12,0)</f>
        <v>-448375.24621376442</v>
      </c>
    </row>
    <row r="1476" spans="1:19" x14ac:dyDescent="0.3">
      <c r="A1476">
        <v>1475</v>
      </c>
      <c r="B1476">
        <v>4</v>
      </c>
      <c r="C1476" t="s">
        <v>19</v>
      </c>
      <c r="D1476" t="s">
        <v>17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18</v>
      </c>
      <c r="N1476" s="2">
        <f t="shared" si="138"/>
        <v>46409.96568270796</v>
      </c>
      <c r="O1476">
        <f t="shared" si="139"/>
        <v>81250</v>
      </c>
      <c r="P1476" s="1">
        <f t="shared" si="140"/>
        <v>0.57119957763332874</v>
      </c>
      <c r="Q1476" t="str">
        <f t="shared" si="141"/>
        <v>Above</v>
      </c>
      <c r="R1476" t="str">
        <f t="shared" si="142"/>
        <v>Yes</v>
      </c>
      <c r="S1476">
        <f t="shared" si="143"/>
        <v>-5924552.5874649193</v>
      </c>
    </row>
    <row r="1477" spans="1:19" x14ac:dyDescent="0.3">
      <c r="A1477">
        <v>1476</v>
      </c>
      <c r="B1477">
        <v>5</v>
      </c>
      <c r="C1477" t="s">
        <v>19</v>
      </c>
      <c r="D1477" t="s">
        <v>17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21</v>
      </c>
      <c r="N1477" s="2">
        <f t="shared" si="138"/>
        <v>747880.92626674846</v>
      </c>
      <c r="O1477">
        <f t="shared" si="139"/>
        <v>606250</v>
      </c>
      <c r="P1477" s="1">
        <f t="shared" si="140"/>
        <v>1.2336180227080387</v>
      </c>
      <c r="Q1477" t="str">
        <f t="shared" si="141"/>
        <v>Below</v>
      </c>
      <c r="R1477" t="str">
        <f t="shared" si="142"/>
        <v>No</v>
      </c>
      <c r="S1477">
        <f t="shared" si="143"/>
        <v>-7498284.4608039297</v>
      </c>
    </row>
    <row r="1478" spans="1:19" x14ac:dyDescent="0.3">
      <c r="A1478">
        <v>1477</v>
      </c>
      <c r="B1478">
        <v>2</v>
      </c>
      <c r="C1478" t="s">
        <v>16</v>
      </c>
      <c r="D1478" t="s">
        <v>20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18</v>
      </c>
      <c r="N1478" s="2">
        <f t="shared" si="138"/>
        <v>134225.81841445318</v>
      </c>
      <c r="O1478">
        <f t="shared" si="139"/>
        <v>337500</v>
      </c>
      <c r="P1478" s="1">
        <f t="shared" si="140"/>
        <v>0.39770612863541682</v>
      </c>
      <c r="Q1478" t="str">
        <f t="shared" si="141"/>
        <v>Above</v>
      </c>
      <c r="R1478" t="str">
        <f t="shared" si="142"/>
        <v>Yes</v>
      </c>
      <c r="S1478">
        <f t="shared" si="143"/>
        <v>-11649937.493628135</v>
      </c>
    </row>
    <row r="1479" spans="1:19" x14ac:dyDescent="0.3">
      <c r="A1479">
        <v>1478</v>
      </c>
      <c r="B1479">
        <v>4</v>
      </c>
      <c r="C1479" t="s">
        <v>19</v>
      </c>
      <c r="D1479" t="s">
        <v>17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18</v>
      </c>
      <c r="N1479" s="2">
        <f t="shared" si="138"/>
        <v>43342.831667401595</v>
      </c>
      <c r="O1479">
        <f t="shared" si="139"/>
        <v>75000</v>
      </c>
      <c r="P1479" s="1">
        <f t="shared" si="140"/>
        <v>0.57790442223202132</v>
      </c>
      <c r="Q1479" t="str">
        <f t="shared" si="141"/>
        <v>Above</v>
      </c>
      <c r="R1479" t="str">
        <f t="shared" si="142"/>
        <v>Yes</v>
      </c>
      <c r="S1479">
        <f t="shared" si="143"/>
        <v>-2941367.7601058297</v>
      </c>
    </row>
    <row r="1480" spans="1:19" x14ac:dyDescent="0.3">
      <c r="A1480">
        <v>1479</v>
      </c>
      <c r="B1480">
        <v>0</v>
      </c>
      <c r="C1480" t="s">
        <v>16</v>
      </c>
      <c r="D1480" t="s">
        <v>20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18</v>
      </c>
      <c r="N1480" s="2">
        <f t="shared" si="138"/>
        <v>325097.39505885908</v>
      </c>
      <c r="O1480">
        <f t="shared" si="139"/>
        <v>437500</v>
      </c>
      <c r="P1480" s="1">
        <f t="shared" si="140"/>
        <v>0.74307976013453503</v>
      </c>
      <c r="Q1480" t="str">
        <f t="shared" si="141"/>
        <v>Below</v>
      </c>
      <c r="R1480" t="str">
        <f t="shared" si="142"/>
        <v>Yes</v>
      </c>
      <c r="S1480">
        <f t="shared" si="143"/>
        <v>-28216362.369888328</v>
      </c>
    </row>
    <row r="1481" spans="1:19" x14ac:dyDescent="0.3">
      <c r="A1481">
        <v>1480</v>
      </c>
      <c r="B1481">
        <v>5</v>
      </c>
      <c r="C1481" t="s">
        <v>16</v>
      </c>
      <c r="D1481" t="s">
        <v>17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18</v>
      </c>
      <c r="N1481" s="2">
        <f t="shared" si="138"/>
        <v>508305.0050701751</v>
      </c>
      <c r="O1481">
        <f t="shared" si="139"/>
        <v>475000</v>
      </c>
      <c r="P1481" s="1">
        <f t="shared" si="140"/>
        <v>1.0701158001477371</v>
      </c>
      <c r="Q1481" t="str">
        <f t="shared" si="141"/>
        <v>Above</v>
      </c>
      <c r="R1481" t="str">
        <f t="shared" si="142"/>
        <v>No</v>
      </c>
      <c r="S1481">
        <f t="shared" si="143"/>
        <v>-10597960.365052611</v>
      </c>
    </row>
    <row r="1482" spans="1:19" x14ac:dyDescent="0.3">
      <c r="A1482">
        <v>1481</v>
      </c>
      <c r="B1482">
        <v>5</v>
      </c>
      <c r="C1482" t="s">
        <v>16</v>
      </c>
      <c r="D1482" t="s">
        <v>20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18</v>
      </c>
      <c r="N1482" s="2">
        <f t="shared" si="138"/>
        <v>22165.731481285849</v>
      </c>
      <c r="O1482">
        <f t="shared" si="139"/>
        <v>43750</v>
      </c>
      <c r="P1482" s="1">
        <f t="shared" si="140"/>
        <v>0.50664529100081945</v>
      </c>
      <c r="Q1482" t="str">
        <f t="shared" si="141"/>
        <v>Below</v>
      </c>
      <c r="R1482" t="str">
        <f t="shared" si="142"/>
        <v>Yes</v>
      </c>
      <c r="S1482">
        <f t="shared" si="143"/>
        <v>-1923842.8888560224</v>
      </c>
    </row>
    <row r="1483" spans="1:19" x14ac:dyDescent="0.3">
      <c r="A1483">
        <v>1482</v>
      </c>
      <c r="B1483">
        <v>3</v>
      </c>
      <c r="C1483" t="s">
        <v>16</v>
      </c>
      <c r="D1483" t="s">
        <v>20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18</v>
      </c>
      <c r="N1483" s="2">
        <f t="shared" si="138"/>
        <v>284119.54600877309</v>
      </c>
      <c r="O1483">
        <f t="shared" si="139"/>
        <v>468750</v>
      </c>
      <c r="P1483" s="1">
        <f t="shared" si="140"/>
        <v>0.6061216981520493</v>
      </c>
      <c r="Q1483" t="str">
        <f t="shared" si="141"/>
        <v>Below</v>
      </c>
      <c r="R1483" t="str">
        <f t="shared" si="142"/>
        <v>Yes</v>
      </c>
      <c r="S1483">
        <f t="shared" si="143"/>
        <v>-36269821.937894985</v>
      </c>
    </row>
    <row r="1484" spans="1:19" x14ac:dyDescent="0.3">
      <c r="A1484">
        <v>1483</v>
      </c>
      <c r="B1484">
        <v>0</v>
      </c>
      <c r="C1484" t="s">
        <v>19</v>
      </c>
      <c r="D1484" t="s">
        <v>20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18</v>
      </c>
      <c r="N1484" s="2">
        <f t="shared" si="138"/>
        <v>100767.61683957977</v>
      </c>
      <c r="O1484">
        <f t="shared" si="139"/>
        <v>143750</v>
      </c>
      <c r="P1484" s="1">
        <f t="shared" si="140"/>
        <v>0.70099211714490273</v>
      </c>
      <c r="Q1484" t="str">
        <f t="shared" si="141"/>
        <v>Above</v>
      </c>
      <c r="R1484" t="str">
        <f t="shared" si="142"/>
        <v>Yes</v>
      </c>
      <c r="S1484">
        <f t="shared" si="143"/>
        <v>-3473691.2165996591</v>
      </c>
    </row>
    <row r="1485" spans="1:19" x14ac:dyDescent="0.3">
      <c r="A1485">
        <v>1484</v>
      </c>
      <c r="B1485">
        <v>5</v>
      </c>
      <c r="C1485" t="s">
        <v>19</v>
      </c>
      <c r="D1485" t="s">
        <v>20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18</v>
      </c>
      <c r="N1485" s="2">
        <f t="shared" si="138"/>
        <v>302839.10746716935</v>
      </c>
      <c r="O1485">
        <f t="shared" si="139"/>
        <v>350000</v>
      </c>
      <c r="P1485" s="1">
        <f t="shared" si="140"/>
        <v>0.86525459276334105</v>
      </c>
      <c r="Q1485" t="str">
        <f t="shared" si="141"/>
        <v>Below</v>
      </c>
      <c r="R1485" t="str">
        <f t="shared" si="142"/>
        <v>Yes</v>
      </c>
      <c r="S1485">
        <f t="shared" si="143"/>
        <v>-3036277.1584241278</v>
      </c>
    </row>
    <row r="1486" spans="1:19" x14ac:dyDescent="0.3">
      <c r="A1486">
        <v>1485</v>
      </c>
      <c r="B1486">
        <v>0</v>
      </c>
      <c r="C1486" t="s">
        <v>19</v>
      </c>
      <c r="D1486" t="s">
        <v>20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21</v>
      </c>
      <c r="N1486" s="2">
        <f t="shared" si="138"/>
        <v>120018.38855908749</v>
      </c>
      <c r="O1486">
        <f t="shared" si="139"/>
        <v>337500</v>
      </c>
      <c r="P1486" s="1">
        <f t="shared" si="140"/>
        <v>0.35561004017507403</v>
      </c>
      <c r="Q1486" t="str">
        <f t="shared" si="141"/>
        <v>Below</v>
      </c>
      <c r="R1486" t="str">
        <f t="shared" si="142"/>
        <v>Yes</v>
      </c>
      <c r="S1486">
        <f t="shared" si="143"/>
        <v>-17904413.254180998</v>
      </c>
    </row>
    <row r="1487" spans="1:19" x14ac:dyDescent="0.3">
      <c r="A1487">
        <v>1486</v>
      </c>
      <c r="B1487">
        <v>1</v>
      </c>
      <c r="C1487" t="s">
        <v>19</v>
      </c>
      <c r="D1487" t="s">
        <v>20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21</v>
      </c>
      <c r="N1487" s="2">
        <f t="shared" si="138"/>
        <v>78909.021621423046</v>
      </c>
      <c r="O1487">
        <f t="shared" si="139"/>
        <v>112500</v>
      </c>
      <c r="P1487" s="1">
        <f t="shared" si="140"/>
        <v>0.70141352552376046</v>
      </c>
      <c r="Q1487" t="str">
        <f t="shared" si="141"/>
        <v>Below</v>
      </c>
      <c r="R1487" t="str">
        <f t="shared" si="142"/>
        <v>Yes</v>
      </c>
      <c r="S1487">
        <f t="shared" si="143"/>
        <v>-3969082.5945707643</v>
      </c>
    </row>
    <row r="1488" spans="1:19" x14ac:dyDescent="0.3">
      <c r="A1488">
        <v>1487</v>
      </c>
      <c r="B1488">
        <v>0</v>
      </c>
      <c r="C1488" t="s">
        <v>19</v>
      </c>
      <c r="D1488" t="s">
        <v>17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21</v>
      </c>
      <c r="N1488" s="2">
        <f t="shared" si="138"/>
        <v>98994.954397785274</v>
      </c>
      <c r="O1488">
        <f t="shared" si="139"/>
        <v>181250</v>
      </c>
      <c r="P1488" s="1">
        <f t="shared" si="140"/>
        <v>0.54617905874640149</v>
      </c>
      <c r="Q1488" t="str">
        <f t="shared" si="141"/>
        <v>Below</v>
      </c>
      <c r="R1488" t="str">
        <f t="shared" si="142"/>
        <v>Yes</v>
      </c>
      <c r="S1488">
        <f t="shared" si="143"/>
        <v>-4979394.5277342331</v>
      </c>
    </row>
    <row r="1489" spans="1:19" x14ac:dyDescent="0.3">
      <c r="A1489">
        <v>1488</v>
      </c>
      <c r="B1489">
        <v>3</v>
      </c>
      <c r="C1489" t="s">
        <v>19</v>
      </c>
      <c r="D1489" t="s">
        <v>20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21</v>
      </c>
      <c r="N1489" s="2">
        <f t="shared" si="138"/>
        <v>74763.0705583979</v>
      </c>
      <c r="O1489">
        <f t="shared" si="139"/>
        <v>87500</v>
      </c>
      <c r="P1489" s="1">
        <f t="shared" si="140"/>
        <v>0.85443509209597601</v>
      </c>
      <c r="Q1489" t="str">
        <f t="shared" si="141"/>
        <v>Below</v>
      </c>
      <c r="R1489" t="str">
        <f t="shared" si="142"/>
        <v>Yes</v>
      </c>
      <c r="S1489">
        <f t="shared" si="143"/>
        <v>-2577254.7736061988</v>
      </c>
    </row>
    <row r="1490" spans="1:19" x14ac:dyDescent="0.3">
      <c r="A1490">
        <v>1489</v>
      </c>
      <c r="B1490">
        <v>2</v>
      </c>
      <c r="C1490" t="s">
        <v>16</v>
      </c>
      <c r="D1490" t="s">
        <v>17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21</v>
      </c>
      <c r="N1490" s="2">
        <f t="shared" si="138"/>
        <v>129109.76386222108</v>
      </c>
      <c r="O1490">
        <f t="shared" si="139"/>
        <v>175000</v>
      </c>
      <c r="P1490" s="1">
        <f t="shared" si="140"/>
        <v>0.73777007921269189</v>
      </c>
      <c r="Q1490" t="str">
        <f t="shared" si="141"/>
        <v>Below</v>
      </c>
      <c r="R1490" t="str">
        <f t="shared" si="142"/>
        <v>Yes</v>
      </c>
      <c r="S1490">
        <f t="shared" si="143"/>
        <v>-13789074.661546445</v>
      </c>
    </row>
    <row r="1491" spans="1:19" x14ac:dyDescent="0.3">
      <c r="A1491">
        <v>1490</v>
      </c>
      <c r="B1491">
        <v>0</v>
      </c>
      <c r="C1491" t="s">
        <v>19</v>
      </c>
      <c r="D1491" t="s">
        <v>20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18</v>
      </c>
      <c r="N1491" s="2">
        <f t="shared" si="138"/>
        <v>172057.90752816998</v>
      </c>
      <c r="O1491">
        <f t="shared" si="139"/>
        <v>206250</v>
      </c>
      <c r="P1491" s="1">
        <f t="shared" si="140"/>
        <v>0.83422015771233926</v>
      </c>
      <c r="Q1491" t="str">
        <f t="shared" si="141"/>
        <v>Above</v>
      </c>
      <c r="R1491" t="str">
        <f t="shared" si="142"/>
        <v>Yes</v>
      </c>
      <c r="S1491">
        <f t="shared" si="143"/>
        <v>-11676338.684056476</v>
      </c>
    </row>
    <row r="1492" spans="1:19" x14ac:dyDescent="0.3">
      <c r="A1492">
        <v>1491</v>
      </c>
      <c r="B1492">
        <v>0</v>
      </c>
      <c r="C1492" t="s">
        <v>19</v>
      </c>
      <c r="D1492" t="s">
        <v>17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18</v>
      </c>
      <c r="N1492" s="2">
        <f t="shared" si="138"/>
        <v>311551.67026473995</v>
      </c>
      <c r="O1492">
        <f t="shared" si="139"/>
        <v>437500</v>
      </c>
      <c r="P1492" s="1">
        <f t="shared" si="140"/>
        <v>0.71211810346226279</v>
      </c>
      <c r="Q1492" t="str">
        <f t="shared" si="141"/>
        <v>Below</v>
      </c>
      <c r="R1492" t="str">
        <f t="shared" si="142"/>
        <v>Yes</v>
      </c>
      <c r="S1492">
        <f t="shared" si="143"/>
        <v>-27040680.60447631</v>
      </c>
    </row>
    <row r="1493" spans="1:19" x14ac:dyDescent="0.3">
      <c r="A1493">
        <v>1492</v>
      </c>
      <c r="B1493">
        <v>1</v>
      </c>
      <c r="C1493" t="s">
        <v>19</v>
      </c>
      <c r="D1493" t="s">
        <v>17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21</v>
      </c>
      <c r="N1493" s="2">
        <f t="shared" si="138"/>
        <v>198326.29035689821</v>
      </c>
      <c r="O1493">
        <f t="shared" si="139"/>
        <v>243750</v>
      </c>
      <c r="P1493" s="1">
        <f t="shared" si="140"/>
        <v>0.81364631941291576</v>
      </c>
      <c r="Q1493" t="str">
        <f t="shared" si="141"/>
        <v>Below</v>
      </c>
      <c r="R1493" t="str">
        <f t="shared" si="142"/>
        <v>Yes</v>
      </c>
      <c r="S1493">
        <f t="shared" si="143"/>
        <v>-13458985.811393345</v>
      </c>
    </row>
    <row r="1494" spans="1:19" x14ac:dyDescent="0.3">
      <c r="A1494">
        <v>1493</v>
      </c>
      <c r="B1494">
        <v>1</v>
      </c>
      <c r="C1494" t="s">
        <v>19</v>
      </c>
      <c r="D1494" t="s">
        <v>17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18</v>
      </c>
      <c r="N1494" s="2">
        <f t="shared" si="138"/>
        <v>452941.96942915756</v>
      </c>
      <c r="O1494">
        <f t="shared" si="139"/>
        <v>356250</v>
      </c>
      <c r="P1494" s="1">
        <f t="shared" si="140"/>
        <v>1.2714160545379862</v>
      </c>
      <c r="Q1494" t="str">
        <f t="shared" si="141"/>
        <v>Below</v>
      </c>
      <c r="R1494" t="str">
        <f t="shared" si="142"/>
        <v>No</v>
      </c>
      <c r="S1494">
        <f t="shared" si="143"/>
        <v>-4541214.5325995646</v>
      </c>
    </row>
    <row r="1495" spans="1:19" x14ac:dyDescent="0.3">
      <c r="A1495">
        <v>1494</v>
      </c>
      <c r="B1495">
        <v>0</v>
      </c>
      <c r="C1495" t="s">
        <v>16</v>
      </c>
      <c r="D1495" t="s">
        <v>17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18</v>
      </c>
      <c r="N1495" s="2">
        <f t="shared" si="138"/>
        <v>242271.28597373544</v>
      </c>
      <c r="O1495">
        <f t="shared" si="139"/>
        <v>256250</v>
      </c>
      <c r="P1495" s="1">
        <f t="shared" si="140"/>
        <v>0.94544892087311394</v>
      </c>
      <c r="Q1495" t="str">
        <f t="shared" si="141"/>
        <v>Below</v>
      </c>
      <c r="R1495" t="str">
        <f t="shared" si="142"/>
        <v>Yes</v>
      </c>
      <c r="S1495">
        <f t="shared" si="143"/>
        <v>-2429021.7267393023</v>
      </c>
    </row>
    <row r="1496" spans="1:19" x14ac:dyDescent="0.3">
      <c r="A1496">
        <v>1495</v>
      </c>
      <c r="B1496">
        <v>1</v>
      </c>
      <c r="C1496" t="s">
        <v>16</v>
      </c>
      <c r="D1496" t="s">
        <v>20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21</v>
      </c>
      <c r="N1496" s="2">
        <f t="shared" si="138"/>
        <v>95794.493620556052</v>
      </c>
      <c r="O1496">
        <f t="shared" si="139"/>
        <v>137500</v>
      </c>
      <c r="P1496" s="1">
        <f t="shared" si="140"/>
        <v>0.69668722633131674</v>
      </c>
      <c r="Q1496" t="str">
        <f t="shared" si="141"/>
        <v>Below</v>
      </c>
      <c r="R1496" t="str">
        <f t="shared" si="142"/>
        <v>Yes</v>
      </c>
      <c r="S1496">
        <f t="shared" si="143"/>
        <v>-14290678.468933454</v>
      </c>
    </row>
    <row r="1497" spans="1:19" x14ac:dyDescent="0.3">
      <c r="A1497">
        <v>1496</v>
      </c>
      <c r="B1497">
        <v>5</v>
      </c>
      <c r="C1497" t="s">
        <v>19</v>
      </c>
      <c r="D1497" t="s">
        <v>17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21</v>
      </c>
      <c r="N1497" s="2">
        <f t="shared" si="138"/>
        <v>103299.0828498629</v>
      </c>
      <c r="O1497">
        <f t="shared" si="139"/>
        <v>137500</v>
      </c>
      <c r="P1497" s="1">
        <f t="shared" si="140"/>
        <v>0.75126605708991201</v>
      </c>
      <c r="Q1497" t="str">
        <f t="shared" si="141"/>
        <v>Below</v>
      </c>
      <c r="R1497" t="str">
        <f t="shared" si="142"/>
        <v>Yes</v>
      </c>
      <c r="S1497">
        <f t="shared" si="143"/>
        <v>-5195889.9419835471</v>
      </c>
    </row>
    <row r="1498" spans="1:19" x14ac:dyDescent="0.3">
      <c r="A1498">
        <v>1497</v>
      </c>
      <c r="B1498">
        <v>3</v>
      </c>
      <c r="C1498" t="s">
        <v>19</v>
      </c>
      <c r="D1498" t="s">
        <v>20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21</v>
      </c>
      <c r="N1498" s="2">
        <f t="shared" si="138"/>
        <v>90376.834703554749</v>
      </c>
      <c r="O1498">
        <f t="shared" si="139"/>
        <v>156250</v>
      </c>
      <c r="P1498" s="1">
        <f t="shared" si="140"/>
        <v>0.57841174210275037</v>
      </c>
      <c r="Q1498" t="str">
        <f t="shared" si="141"/>
        <v>Below</v>
      </c>
      <c r="R1498" t="str">
        <f t="shared" si="142"/>
        <v>Yes</v>
      </c>
      <c r="S1498">
        <f t="shared" si="143"/>
        <v>-9652352.2630825099</v>
      </c>
    </row>
    <row r="1499" spans="1:19" x14ac:dyDescent="0.3">
      <c r="A1499">
        <v>1498</v>
      </c>
      <c r="B1499">
        <v>0</v>
      </c>
      <c r="C1499" t="s">
        <v>19</v>
      </c>
      <c r="D1499" t="s">
        <v>20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21</v>
      </c>
      <c r="N1499" s="2">
        <f t="shared" si="138"/>
        <v>41055.404255667992</v>
      </c>
      <c r="O1499">
        <f t="shared" si="139"/>
        <v>56250</v>
      </c>
      <c r="P1499" s="1">
        <f t="shared" si="140"/>
        <v>0.72987385343409761</v>
      </c>
      <c r="Q1499" t="str">
        <f t="shared" si="141"/>
        <v>Below</v>
      </c>
      <c r="R1499" t="str">
        <f t="shared" si="142"/>
        <v>Yes</v>
      </c>
      <c r="S1499">
        <f t="shared" si="143"/>
        <v>-855989.10640809545</v>
      </c>
    </row>
    <row r="1500" spans="1:19" x14ac:dyDescent="0.3">
      <c r="A1500">
        <v>1499</v>
      </c>
      <c r="B1500">
        <v>1</v>
      </c>
      <c r="C1500" t="s">
        <v>19</v>
      </c>
      <c r="D1500" t="s">
        <v>17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18</v>
      </c>
      <c r="N1500" s="2">
        <f t="shared" si="138"/>
        <v>106168.50181791464</v>
      </c>
      <c r="O1500">
        <f t="shared" si="139"/>
        <v>181250</v>
      </c>
      <c r="P1500" s="1">
        <f t="shared" si="140"/>
        <v>0.58575725140918422</v>
      </c>
      <c r="Q1500" t="str">
        <f t="shared" si="141"/>
        <v>Above</v>
      </c>
      <c r="R1500" t="str">
        <f t="shared" si="142"/>
        <v>Yes</v>
      </c>
      <c r="S1500">
        <f t="shared" si="143"/>
        <v>-5340220.218149757</v>
      </c>
    </row>
    <row r="1501" spans="1:19" x14ac:dyDescent="0.3">
      <c r="A1501">
        <v>1500</v>
      </c>
      <c r="B1501">
        <v>2</v>
      </c>
      <c r="C1501" t="s">
        <v>19</v>
      </c>
      <c r="D1501" t="s">
        <v>17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18</v>
      </c>
      <c r="N1501" s="2">
        <f t="shared" si="138"/>
        <v>328548.47184192506</v>
      </c>
      <c r="O1501">
        <f t="shared" si="139"/>
        <v>612500</v>
      </c>
      <c r="P1501" s="1">
        <f t="shared" si="140"/>
        <v>0.53640566831334702</v>
      </c>
      <c r="Q1501" t="str">
        <f t="shared" si="141"/>
        <v>Above</v>
      </c>
      <c r="R1501" t="str">
        <f t="shared" si="142"/>
        <v>Yes</v>
      </c>
      <c r="S1501">
        <f t="shared" si="143"/>
        <v>-16525816.621031009</v>
      </c>
    </row>
    <row r="1502" spans="1:19" x14ac:dyDescent="0.3">
      <c r="A1502">
        <v>1501</v>
      </c>
      <c r="B1502">
        <v>2</v>
      </c>
      <c r="C1502" t="s">
        <v>19</v>
      </c>
      <c r="D1502" t="s">
        <v>17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18</v>
      </c>
      <c r="N1502" s="2">
        <f t="shared" si="138"/>
        <v>194386.03293258898</v>
      </c>
      <c r="O1502">
        <f t="shared" si="139"/>
        <v>325000</v>
      </c>
      <c r="P1502" s="1">
        <f t="shared" si="140"/>
        <v>0.59811087056181222</v>
      </c>
      <c r="Q1502" t="str">
        <f t="shared" si="141"/>
        <v>Below</v>
      </c>
      <c r="R1502" t="str">
        <f t="shared" si="142"/>
        <v>Yes</v>
      </c>
      <c r="S1502">
        <f t="shared" si="143"/>
        <v>-13191588.742292812</v>
      </c>
    </row>
    <row r="1503" spans="1:19" x14ac:dyDescent="0.3">
      <c r="A1503">
        <v>1502</v>
      </c>
      <c r="B1503">
        <v>1</v>
      </c>
      <c r="C1503" t="s">
        <v>16</v>
      </c>
      <c r="D1503" t="s">
        <v>20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21</v>
      </c>
      <c r="N1503" s="2">
        <f t="shared" si="138"/>
        <v>230050.12469995752</v>
      </c>
      <c r="O1503">
        <f t="shared" si="139"/>
        <v>537500</v>
      </c>
      <c r="P1503" s="1">
        <f t="shared" si="140"/>
        <v>0.42800023199992099</v>
      </c>
      <c r="Q1503" t="str">
        <f t="shared" si="141"/>
        <v>Below</v>
      </c>
      <c r="R1503" t="str">
        <f t="shared" si="142"/>
        <v>Yes</v>
      </c>
      <c r="S1503">
        <f t="shared" si="143"/>
        <v>-24569623.942391843</v>
      </c>
    </row>
    <row r="1504" spans="1:19" x14ac:dyDescent="0.3">
      <c r="A1504">
        <v>1503</v>
      </c>
      <c r="B1504">
        <v>2</v>
      </c>
      <c r="C1504" t="s">
        <v>16</v>
      </c>
      <c r="D1504" t="s">
        <v>20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21</v>
      </c>
      <c r="N1504" s="2">
        <f t="shared" si="138"/>
        <v>145343.36963118851</v>
      </c>
      <c r="O1504">
        <f t="shared" si="139"/>
        <v>300000</v>
      </c>
      <c r="P1504" s="1">
        <f t="shared" si="140"/>
        <v>0.48447789877062836</v>
      </c>
      <c r="Q1504" t="str">
        <f t="shared" si="141"/>
        <v>Below</v>
      </c>
      <c r="R1504" t="str">
        <f t="shared" si="142"/>
        <v>Yes</v>
      </c>
      <c r="S1504">
        <f t="shared" si="143"/>
        <v>-21682408.711485244</v>
      </c>
    </row>
    <row r="1505" spans="1:19" x14ac:dyDescent="0.3">
      <c r="A1505">
        <v>1504</v>
      </c>
      <c r="B1505">
        <v>0</v>
      </c>
      <c r="C1505" t="s">
        <v>16</v>
      </c>
      <c r="D1505" t="s">
        <v>17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18</v>
      </c>
      <c r="N1505" s="2">
        <f t="shared" si="138"/>
        <v>91885.904762685503</v>
      </c>
      <c r="O1505">
        <f t="shared" si="139"/>
        <v>125000</v>
      </c>
      <c r="P1505" s="1">
        <f t="shared" si="140"/>
        <v>0.73508723810148402</v>
      </c>
      <c r="Q1505" t="str">
        <f t="shared" si="141"/>
        <v>Above</v>
      </c>
      <c r="R1505" t="str">
        <f t="shared" si="142"/>
        <v>Yes</v>
      </c>
      <c r="S1505">
        <f t="shared" si="143"/>
        <v>-1915785.1429133564</v>
      </c>
    </row>
    <row r="1506" spans="1:19" x14ac:dyDescent="0.3">
      <c r="A1506">
        <v>1505</v>
      </c>
      <c r="B1506">
        <v>0</v>
      </c>
      <c r="C1506" t="s">
        <v>16</v>
      </c>
      <c r="D1506" t="s">
        <v>17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21</v>
      </c>
      <c r="N1506" s="2">
        <f t="shared" si="138"/>
        <v>124819.72511025101</v>
      </c>
      <c r="O1506">
        <f t="shared" si="139"/>
        <v>225000</v>
      </c>
      <c r="P1506" s="1">
        <f t="shared" si="140"/>
        <v>0.55475433382333783</v>
      </c>
      <c r="Q1506" t="str">
        <f t="shared" si="141"/>
        <v>Below</v>
      </c>
      <c r="R1506" t="str">
        <f t="shared" si="142"/>
        <v>Yes</v>
      </c>
      <c r="S1506">
        <f t="shared" si="143"/>
        <v>-6278367.0132301208</v>
      </c>
    </row>
    <row r="1507" spans="1:19" x14ac:dyDescent="0.3">
      <c r="A1507">
        <v>1506</v>
      </c>
      <c r="B1507">
        <v>3</v>
      </c>
      <c r="C1507" t="s">
        <v>19</v>
      </c>
      <c r="D1507" t="s">
        <v>20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18</v>
      </c>
      <c r="N1507" s="2">
        <f t="shared" si="138"/>
        <v>922640.05557598814</v>
      </c>
      <c r="O1507">
        <f t="shared" si="139"/>
        <v>331250</v>
      </c>
      <c r="P1507" s="1">
        <f t="shared" si="140"/>
        <v>2.7853284696633605</v>
      </c>
      <c r="Q1507" t="str">
        <f t="shared" si="141"/>
        <v>Below</v>
      </c>
      <c r="R1507" t="str">
        <f t="shared" si="142"/>
        <v>No</v>
      </c>
      <c r="S1507">
        <f t="shared" si="143"/>
        <v>-2543361.3338237144</v>
      </c>
    </row>
    <row r="1508" spans="1:19" x14ac:dyDescent="0.3">
      <c r="A1508">
        <v>1507</v>
      </c>
      <c r="B1508">
        <v>1</v>
      </c>
      <c r="C1508" t="s">
        <v>19</v>
      </c>
      <c r="D1508" t="s">
        <v>20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18</v>
      </c>
      <c r="N1508" s="2">
        <f t="shared" si="138"/>
        <v>14715.354972565938</v>
      </c>
      <c r="O1508">
        <f t="shared" si="139"/>
        <v>25000</v>
      </c>
      <c r="P1508" s="1">
        <f t="shared" si="140"/>
        <v>0.58861419890263755</v>
      </c>
      <c r="Q1508" t="str">
        <f t="shared" si="141"/>
        <v>Above</v>
      </c>
      <c r="R1508" t="str">
        <f t="shared" si="142"/>
        <v>Yes</v>
      </c>
      <c r="S1508">
        <f t="shared" si="143"/>
        <v>-1878516.6740742424</v>
      </c>
    </row>
    <row r="1509" spans="1:19" x14ac:dyDescent="0.3">
      <c r="A1509">
        <v>1508</v>
      </c>
      <c r="B1509">
        <v>3</v>
      </c>
      <c r="C1509" t="s">
        <v>16</v>
      </c>
      <c r="D1509" t="s">
        <v>20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21</v>
      </c>
      <c r="N1509" s="2">
        <f t="shared" si="138"/>
        <v>437924.31206045853</v>
      </c>
      <c r="O1509">
        <f t="shared" si="139"/>
        <v>406250</v>
      </c>
      <c r="P1509" s="1">
        <f t="shared" si="140"/>
        <v>1.0779675373795903</v>
      </c>
      <c r="Q1509" t="str">
        <f t="shared" si="141"/>
        <v>Below</v>
      </c>
      <c r="R1509" t="str">
        <f t="shared" si="142"/>
        <v>No</v>
      </c>
      <c r="S1509">
        <f t="shared" si="143"/>
        <v>-9130550.4683530144</v>
      </c>
    </row>
    <row r="1510" spans="1:19" x14ac:dyDescent="0.3">
      <c r="A1510">
        <v>1509</v>
      </c>
      <c r="B1510">
        <v>0</v>
      </c>
      <c r="C1510" t="s">
        <v>19</v>
      </c>
      <c r="D1510" t="s">
        <v>20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18</v>
      </c>
      <c r="N1510" s="2">
        <f t="shared" si="138"/>
        <v>70423.507561211489</v>
      </c>
      <c r="O1510">
        <f t="shared" si="139"/>
        <v>143750</v>
      </c>
      <c r="P1510" s="1">
        <f t="shared" si="140"/>
        <v>0.48990266129538429</v>
      </c>
      <c r="Q1510" t="str">
        <f t="shared" si="141"/>
        <v>Above</v>
      </c>
      <c r="R1510" t="str">
        <f t="shared" si="142"/>
        <v>Yes</v>
      </c>
      <c r="S1510">
        <f t="shared" si="143"/>
        <v>-7521313.4517526058</v>
      </c>
    </row>
    <row r="1511" spans="1:19" x14ac:dyDescent="0.3">
      <c r="A1511">
        <v>1510</v>
      </c>
      <c r="B1511">
        <v>3</v>
      </c>
      <c r="C1511" t="s">
        <v>16</v>
      </c>
      <c r="D1511" t="s">
        <v>17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18</v>
      </c>
      <c r="N1511" s="2">
        <f t="shared" si="138"/>
        <v>73734.73920939774</v>
      </c>
      <c r="O1511">
        <f t="shared" si="139"/>
        <v>62500</v>
      </c>
      <c r="P1511" s="1">
        <f t="shared" si="140"/>
        <v>1.1797558273503639</v>
      </c>
      <c r="Q1511" t="str">
        <f t="shared" si="141"/>
        <v>Above</v>
      </c>
      <c r="R1511" t="str">
        <f t="shared" si="142"/>
        <v>No</v>
      </c>
      <c r="S1511">
        <f t="shared" si="143"/>
        <v>-739267.48205109173</v>
      </c>
    </row>
    <row r="1512" spans="1:19" x14ac:dyDescent="0.3">
      <c r="A1512">
        <v>1511</v>
      </c>
      <c r="B1512">
        <v>5</v>
      </c>
      <c r="C1512" t="s">
        <v>19</v>
      </c>
      <c r="D1512" t="s">
        <v>17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18</v>
      </c>
      <c r="N1512" s="2">
        <f t="shared" si="138"/>
        <v>197456.94427726034</v>
      </c>
      <c r="O1512">
        <f t="shared" si="139"/>
        <v>200000</v>
      </c>
      <c r="P1512" s="1">
        <f t="shared" si="140"/>
        <v>0.98728472138630163</v>
      </c>
      <c r="Q1512" t="str">
        <f t="shared" si="141"/>
        <v>Above</v>
      </c>
      <c r="R1512" t="str">
        <f t="shared" si="142"/>
        <v>Yes</v>
      </c>
      <c r="S1512">
        <f t="shared" si="143"/>
        <v>-4116899.9879627433</v>
      </c>
    </row>
    <row r="1513" spans="1:19" x14ac:dyDescent="0.3">
      <c r="A1513">
        <v>1512</v>
      </c>
      <c r="B1513">
        <v>3</v>
      </c>
      <c r="C1513" t="s">
        <v>16</v>
      </c>
      <c r="D1513" t="s">
        <v>20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18</v>
      </c>
      <c r="N1513" s="2">
        <f t="shared" si="138"/>
        <v>94566.178183421667</v>
      </c>
      <c r="O1513">
        <f t="shared" si="139"/>
        <v>212500</v>
      </c>
      <c r="P1513" s="1">
        <f t="shared" si="140"/>
        <v>0.44501730909845488</v>
      </c>
      <c r="Q1513" t="str">
        <f t="shared" si="141"/>
        <v>Above</v>
      </c>
      <c r="R1513" t="str">
        <f t="shared" si="142"/>
        <v>Yes</v>
      </c>
      <c r="S1513">
        <f t="shared" si="143"/>
        <v>-6417529.6584127219</v>
      </c>
    </row>
    <row r="1514" spans="1:19" x14ac:dyDescent="0.3">
      <c r="A1514">
        <v>1513</v>
      </c>
      <c r="B1514">
        <v>0</v>
      </c>
      <c r="C1514" t="s">
        <v>19</v>
      </c>
      <c r="D1514" t="s">
        <v>17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21</v>
      </c>
      <c r="N1514" s="2">
        <f t="shared" si="138"/>
        <v>620858.54246321728</v>
      </c>
      <c r="O1514">
        <f t="shared" si="139"/>
        <v>600000</v>
      </c>
      <c r="P1514" s="1">
        <f t="shared" si="140"/>
        <v>1.0347642374386954</v>
      </c>
      <c r="Q1514" t="str">
        <f t="shared" si="141"/>
        <v>Below</v>
      </c>
      <c r="R1514" t="str">
        <f t="shared" si="142"/>
        <v>No</v>
      </c>
      <c r="S1514">
        <f t="shared" si="143"/>
        <v>-21402420.076468855</v>
      </c>
    </row>
    <row r="1515" spans="1:19" x14ac:dyDescent="0.3">
      <c r="A1515">
        <v>1514</v>
      </c>
      <c r="B1515">
        <v>3</v>
      </c>
      <c r="C1515" t="s">
        <v>19</v>
      </c>
      <c r="D1515" t="s">
        <v>17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18</v>
      </c>
      <c r="N1515" s="2">
        <f t="shared" si="138"/>
        <v>534576.85926813364</v>
      </c>
      <c r="O1515">
        <f t="shared" si="139"/>
        <v>331250</v>
      </c>
      <c r="P1515" s="1">
        <f t="shared" si="140"/>
        <v>1.6138169336396488</v>
      </c>
      <c r="Q1515" t="str">
        <f t="shared" si="141"/>
        <v>Above</v>
      </c>
      <c r="R1515" t="str">
        <f t="shared" si="142"/>
        <v>No</v>
      </c>
      <c r="S1515">
        <f t="shared" si="143"/>
        <v>-5359689.2448704168</v>
      </c>
    </row>
    <row r="1516" spans="1:19" x14ac:dyDescent="0.3">
      <c r="A1516">
        <v>1515</v>
      </c>
      <c r="B1516">
        <v>3</v>
      </c>
      <c r="C1516" t="s">
        <v>16</v>
      </c>
      <c r="D1516" t="s">
        <v>17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21</v>
      </c>
      <c r="N1516" s="2">
        <f t="shared" si="138"/>
        <v>249639.45022050201</v>
      </c>
      <c r="O1516">
        <f t="shared" si="139"/>
        <v>293750</v>
      </c>
      <c r="P1516" s="1">
        <f t="shared" si="140"/>
        <v>0.84983642628256006</v>
      </c>
      <c r="Q1516" t="str">
        <f t="shared" si="141"/>
        <v>Below</v>
      </c>
      <c r="R1516" t="str">
        <f t="shared" si="142"/>
        <v>Yes</v>
      </c>
      <c r="S1516">
        <f t="shared" si="143"/>
        <v>-12556734.026460242</v>
      </c>
    </row>
    <row r="1517" spans="1:19" x14ac:dyDescent="0.3">
      <c r="A1517">
        <v>1516</v>
      </c>
      <c r="B1517">
        <v>3</v>
      </c>
      <c r="C1517" t="s">
        <v>16</v>
      </c>
      <c r="D1517" t="s">
        <v>17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18</v>
      </c>
      <c r="N1517" s="2">
        <f t="shared" si="138"/>
        <v>496472.43546296377</v>
      </c>
      <c r="O1517">
        <f t="shared" si="139"/>
        <v>606250</v>
      </c>
      <c r="P1517" s="1">
        <f t="shared" si="140"/>
        <v>0.81892360488736293</v>
      </c>
      <c r="Q1517" t="str">
        <f t="shared" si="141"/>
        <v>Below</v>
      </c>
      <c r="R1517" t="str">
        <f t="shared" si="142"/>
        <v>Yes</v>
      </c>
      <c r="S1517">
        <f t="shared" si="143"/>
        <v>-33692030.706666782</v>
      </c>
    </row>
    <row r="1518" spans="1:19" x14ac:dyDescent="0.3">
      <c r="A1518">
        <v>1517</v>
      </c>
      <c r="B1518">
        <v>5</v>
      </c>
      <c r="C1518" t="s">
        <v>16</v>
      </c>
      <c r="D1518" t="s">
        <v>17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18</v>
      </c>
      <c r="N1518" s="2">
        <f t="shared" si="138"/>
        <v>244501.2826210956</v>
      </c>
      <c r="O1518">
        <f t="shared" si="139"/>
        <v>550000</v>
      </c>
      <c r="P1518" s="1">
        <f t="shared" si="140"/>
        <v>0.44454778658381017</v>
      </c>
      <c r="Q1518" t="str">
        <f t="shared" si="141"/>
        <v>Below</v>
      </c>
      <c r="R1518" t="str">
        <f t="shared" si="142"/>
        <v>Yes</v>
      </c>
      <c r="S1518">
        <f t="shared" si="143"/>
        <v>-31212277.046156652</v>
      </c>
    </row>
    <row r="1519" spans="1:19" x14ac:dyDescent="0.3">
      <c r="A1519">
        <v>1518</v>
      </c>
      <c r="B1519">
        <v>5</v>
      </c>
      <c r="C1519" t="s">
        <v>16</v>
      </c>
      <c r="D1519" t="s">
        <v>17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21</v>
      </c>
      <c r="N1519" s="2">
        <f t="shared" si="138"/>
        <v>261972.57953616718</v>
      </c>
      <c r="O1519">
        <f t="shared" si="139"/>
        <v>368750</v>
      </c>
      <c r="P1519" s="1">
        <f t="shared" si="140"/>
        <v>0.71043411399638556</v>
      </c>
      <c r="Q1519" t="str">
        <f t="shared" si="141"/>
        <v>Below</v>
      </c>
      <c r="R1519" t="str">
        <f t="shared" si="142"/>
        <v>Yes</v>
      </c>
      <c r="S1519">
        <f t="shared" si="143"/>
        <v>-5462025.726604037</v>
      </c>
    </row>
    <row r="1520" spans="1:19" x14ac:dyDescent="0.3">
      <c r="A1520">
        <v>1519</v>
      </c>
      <c r="B1520">
        <v>4</v>
      </c>
      <c r="C1520" t="s">
        <v>16</v>
      </c>
      <c r="D1520" t="s">
        <v>20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18</v>
      </c>
      <c r="N1520" s="2">
        <f t="shared" si="138"/>
        <v>83334.483947433604</v>
      </c>
      <c r="O1520">
        <f t="shared" si="139"/>
        <v>150000</v>
      </c>
      <c r="P1520" s="1">
        <f t="shared" si="140"/>
        <v>0.55556322631622401</v>
      </c>
      <c r="Q1520" t="str">
        <f t="shared" si="141"/>
        <v>Above</v>
      </c>
      <c r="R1520" t="str">
        <f t="shared" si="142"/>
        <v>Yes</v>
      </c>
      <c r="S1520">
        <f t="shared" si="143"/>
        <v>-8900220.9179072529</v>
      </c>
    </row>
    <row r="1521" spans="1:19" x14ac:dyDescent="0.3">
      <c r="A1521">
        <v>1520</v>
      </c>
      <c r="B1521">
        <v>4</v>
      </c>
      <c r="C1521" t="s">
        <v>16</v>
      </c>
      <c r="D1521" t="s">
        <v>20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21</v>
      </c>
      <c r="N1521" s="2">
        <f t="shared" si="138"/>
        <v>252350.90209434117</v>
      </c>
      <c r="O1521">
        <f t="shared" si="139"/>
        <v>493750</v>
      </c>
      <c r="P1521" s="1">
        <f t="shared" si="140"/>
        <v>0.51109043462145043</v>
      </c>
      <c r="Q1521" t="str">
        <f t="shared" si="141"/>
        <v>Below</v>
      </c>
      <c r="R1521" t="str">
        <f t="shared" si="142"/>
        <v>Yes</v>
      </c>
      <c r="S1521">
        <f t="shared" si="143"/>
        <v>-26951373.202113505</v>
      </c>
    </row>
    <row r="1522" spans="1:19" x14ac:dyDescent="0.3">
      <c r="A1522">
        <v>1521</v>
      </c>
      <c r="B1522">
        <v>0</v>
      </c>
      <c r="C1522" t="s">
        <v>16</v>
      </c>
      <c r="D1522" t="s">
        <v>17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18</v>
      </c>
      <c r="N1522" s="2">
        <f t="shared" si="138"/>
        <v>127098.3750028147</v>
      </c>
      <c r="O1522">
        <f t="shared" si="139"/>
        <v>87500</v>
      </c>
      <c r="P1522" s="1">
        <f t="shared" si="140"/>
        <v>1.4525528571750252</v>
      </c>
      <c r="Q1522" t="str">
        <f t="shared" si="141"/>
        <v>Below</v>
      </c>
      <c r="R1522" t="str">
        <f t="shared" si="142"/>
        <v>No</v>
      </c>
      <c r="S1522">
        <f t="shared" si="143"/>
        <v>-350361.00006755302</v>
      </c>
    </row>
    <row r="1523" spans="1:19" x14ac:dyDescent="0.3">
      <c r="A1523">
        <v>1522</v>
      </c>
      <c r="B1523">
        <v>0</v>
      </c>
      <c r="C1523" t="s">
        <v>16</v>
      </c>
      <c r="D1523" t="s">
        <v>20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18</v>
      </c>
      <c r="N1523" s="2">
        <f t="shared" si="138"/>
        <v>123142.95267381027</v>
      </c>
      <c r="O1523">
        <f t="shared" si="139"/>
        <v>218750</v>
      </c>
      <c r="P1523" s="1">
        <f t="shared" si="140"/>
        <v>0.5629392122231327</v>
      </c>
      <c r="Q1523" t="str">
        <f t="shared" si="141"/>
        <v>Above</v>
      </c>
      <c r="R1523" t="str">
        <f t="shared" si="142"/>
        <v>Yes</v>
      </c>
      <c r="S1523">
        <f t="shared" si="143"/>
        <v>-10688016.049200123</v>
      </c>
    </row>
    <row r="1524" spans="1:19" x14ac:dyDescent="0.3">
      <c r="A1524">
        <v>1523</v>
      </c>
      <c r="B1524">
        <v>4</v>
      </c>
      <c r="C1524" t="s">
        <v>16</v>
      </c>
      <c r="D1524" t="s">
        <v>17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18</v>
      </c>
      <c r="N1524" s="2">
        <f t="shared" si="138"/>
        <v>177311.58409391559</v>
      </c>
      <c r="O1524">
        <f t="shared" si="139"/>
        <v>212500</v>
      </c>
      <c r="P1524" s="1">
        <f t="shared" si="140"/>
        <v>0.83440745455960275</v>
      </c>
      <c r="Q1524" t="str">
        <f t="shared" si="141"/>
        <v>Above</v>
      </c>
      <c r="R1524" t="str">
        <f t="shared" si="142"/>
        <v>Yes</v>
      </c>
      <c r="S1524">
        <f t="shared" si="143"/>
        <v>-12032868.109523846</v>
      </c>
    </row>
    <row r="1525" spans="1:19" x14ac:dyDescent="0.3">
      <c r="A1525">
        <v>1524</v>
      </c>
      <c r="B1525">
        <v>2</v>
      </c>
      <c r="C1525" t="s">
        <v>16</v>
      </c>
      <c r="D1525" t="s">
        <v>17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18</v>
      </c>
      <c r="N1525" s="2">
        <f t="shared" si="138"/>
        <v>1110933.944469047</v>
      </c>
      <c r="O1525">
        <f t="shared" si="139"/>
        <v>381250</v>
      </c>
      <c r="P1525" s="1">
        <f t="shared" si="140"/>
        <v>2.9139251002466806</v>
      </c>
      <c r="Q1525" t="str">
        <f t="shared" si="141"/>
        <v>Below</v>
      </c>
      <c r="R1525" t="str">
        <f t="shared" si="142"/>
        <v>No</v>
      </c>
      <c r="S1525">
        <f t="shared" si="143"/>
        <v>-3062414.6672571339</v>
      </c>
    </row>
    <row r="1526" spans="1:19" x14ac:dyDescent="0.3">
      <c r="A1526">
        <v>1525</v>
      </c>
      <c r="B1526">
        <v>2</v>
      </c>
      <c r="C1526" t="s">
        <v>19</v>
      </c>
      <c r="D1526" t="s">
        <v>20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18</v>
      </c>
      <c r="N1526" s="2">
        <f t="shared" si="138"/>
        <v>186970.23156668711</v>
      </c>
      <c r="O1526">
        <f t="shared" si="139"/>
        <v>187500</v>
      </c>
      <c r="P1526" s="1">
        <f t="shared" si="140"/>
        <v>0.99717456835566465</v>
      </c>
      <c r="Q1526" t="str">
        <f t="shared" si="141"/>
        <v>Above</v>
      </c>
      <c r="R1526" t="str">
        <f t="shared" si="142"/>
        <v>Yes</v>
      </c>
      <c r="S1526">
        <f t="shared" si="143"/>
        <v>-1874571.1152009824</v>
      </c>
    </row>
    <row r="1527" spans="1:19" x14ac:dyDescent="0.3">
      <c r="A1527">
        <v>1526</v>
      </c>
      <c r="B1527">
        <v>5</v>
      </c>
      <c r="C1527" t="s">
        <v>19</v>
      </c>
      <c r="D1527" t="s">
        <v>20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21</v>
      </c>
      <c r="N1527" s="2">
        <f t="shared" si="138"/>
        <v>110330.16184589799</v>
      </c>
      <c r="O1527">
        <f t="shared" si="139"/>
        <v>212500</v>
      </c>
      <c r="P1527" s="1">
        <f t="shared" si="140"/>
        <v>0.5192007616277553</v>
      </c>
      <c r="Q1527" t="str">
        <f t="shared" si="141"/>
        <v>Below</v>
      </c>
      <c r="R1527" t="str">
        <f t="shared" si="142"/>
        <v>Yes</v>
      </c>
      <c r="S1527">
        <f t="shared" si="143"/>
        <v>-11783391.074412413</v>
      </c>
    </row>
    <row r="1528" spans="1:19" x14ac:dyDescent="0.3">
      <c r="A1528">
        <v>1527</v>
      </c>
      <c r="B1528">
        <v>0</v>
      </c>
      <c r="C1528" t="s">
        <v>16</v>
      </c>
      <c r="D1528" t="s">
        <v>20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18</v>
      </c>
      <c r="N1528" s="2">
        <f t="shared" si="138"/>
        <v>14777.154320857231</v>
      </c>
      <c r="O1528">
        <f t="shared" si="139"/>
        <v>25000</v>
      </c>
      <c r="P1528" s="1">
        <f t="shared" si="140"/>
        <v>0.59108617283428921</v>
      </c>
      <c r="Q1528" t="str">
        <f t="shared" si="141"/>
        <v>Above</v>
      </c>
      <c r="R1528" t="str">
        <f t="shared" si="142"/>
        <v>Yes</v>
      </c>
      <c r="S1528">
        <f t="shared" si="143"/>
        <v>-1282561.9259040146</v>
      </c>
    </row>
    <row r="1529" spans="1:19" x14ac:dyDescent="0.3">
      <c r="A1529">
        <v>1528</v>
      </c>
      <c r="B1529">
        <v>0</v>
      </c>
      <c r="C1529" t="s">
        <v>16</v>
      </c>
      <c r="D1529" t="s">
        <v>17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21</v>
      </c>
      <c r="N1529" s="2">
        <f t="shared" si="138"/>
        <v>154983.45868949662</v>
      </c>
      <c r="O1529">
        <f t="shared" si="139"/>
        <v>368750</v>
      </c>
      <c r="P1529" s="1">
        <f t="shared" si="140"/>
        <v>0.42029412525965187</v>
      </c>
      <c r="Q1529" t="str">
        <f t="shared" si="141"/>
        <v>Below</v>
      </c>
      <c r="R1529" t="str">
        <f t="shared" si="142"/>
        <v>Yes</v>
      </c>
      <c r="S1529">
        <f t="shared" si="143"/>
        <v>-10517618.051287515</v>
      </c>
    </row>
    <row r="1530" spans="1:19" x14ac:dyDescent="0.3">
      <c r="A1530">
        <v>1529</v>
      </c>
      <c r="B1530">
        <v>5</v>
      </c>
      <c r="C1530" t="s">
        <v>16</v>
      </c>
      <c r="D1530" t="s">
        <v>20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18</v>
      </c>
      <c r="N1530" s="2">
        <f t="shared" si="138"/>
        <v>37658.777778611759</v>
      </c>
      <c r="O1530">
        <f t="shared" si="139"/>
        <v>25000</v>
      </c>
      <c r="P1530" s="1">
        <f t="shared" si="140"/>
        <v>1.5063511111444703</v>
      </c>
      <c r="Q1530" t="str">
        <f t="shared" si="141"/>
        <v>Above</v>
      </c>
      <c r="R1530" t="str">
        <f t="shared" si="142"/>
        <v>No</v>
      </c>
      <c r="S1530">
        <f t="shared" si="143"/>
        <v>-103810.66668668226</v>
      </c>
    </row>
    <row r="1531" spans="1:19" x14ac:dyDescent="0.3">
      <c r="A1531">
        <v>1530</v>
      </c>
      <c r="B1531">
        <v>3</v>
      </c>
      <c r="C1531" t="s">
        <v>16</v>
      </c>
      <c r="D1531" t="s">
        <v>20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18</v>
      </c>
      <c r="N1531" s="2">
        <f t="shared" si="138"/>
        <v>1581668.6667016938</v>
      </c>
      <c r="O1531">
        <f t="shared" si="139"/>
        <v>562500</v>
      </c>
      <c r="P1531" s="1">
        <f t="shared" si="140"/>
        <v>2.811855407469678</v>
      </c>
      <c r="Q1531" t="str">
        <f t="shared" si="141"/>
        <v>Below</v>
      </c>
      <c r="R1531" t="str">
        <f t="shared" si="142"/>
        <v>No</v>
      </c>
      <c r="S1531">
        <f t="shared" si="143"/>
        <v>-4360048.0008406565</v>
      </c>
    </row>
    <row r="1532" spans="1:19" x14ac:dyDescent="0.3">
      <c r="A1532">
        <v>1531</v>
      </c>
      <c r="B1532">
        <v>0</v>
      </c>
      <c r="C1532" t="s">
        <v>16</v>
      </c>
      <c r="D1532" t="s">
        <v>20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18</v>
      </c>
      <c r="N1532" s="2">
        <f t="shared" si="138"/>
        <v>383567.05764743267</v>
      </c>
      <c r="O1532">
        <f t="shared" si="139"/>
        <v>550000</v>
      </c>
      <c r="P1532" s="1">
        <f t="shared" si="140"/>
        <v>0.69739465026805936</v>
      </c>
      <c r="Q1532" t="str">
        <f t="shared" si="141"/>
        <v>Above</v>
      </c>
      <c r="R1532" t="str">
        <f t="shared" si="142"/>
        <v>Yes</v>
      </c>
      <c r="S1532">
        <f t="shared" si="143"/>
        <v>-13222437.53415354</v>
      </c>
    </row>
    <row r="1533" spans="1:19" x14ac:dyDescent="0.3">
      <c r="A1533">
        <v>1532</v>
      </c>
      <c r="B1533">
        <v>4</v>
      </c>
      <c r="C1533" t="s">
        <v>16</v>
      </c>
      <c r="D1533" t="s">
        <v>20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18</v>
      </c>
      <c r="N1533" s="2">
        <f t="shared" si="138"/>
        <v>221245.3194493441</v>
      </c>
      <c r="O1533">
        <f t="shared" si="139"/>
        <v>125000</v>
      </c>
      <c r="P1533" s="1">
        <f t="shared" si="140"/>
        <v>1.7699625555947527</v>
      </c>
      <c r="Q1533" t="str">
        <f t="shared" si="141"/>
        <v>Below</v>
      </c>
      <c r="R1533" t="str">
        <f t="shared" si="142"/>
        <v>No</v>
      </c>
      <c r="S1533">
        <f t="shared" si="143"/>
        <v>-609887.66678425949</v>
      </c>
    </row>
    <row r="1534" spans="1:19" x14ac:dyDescent="0.3">
      <c r="A1534">
        <v>1533</v>
      </c>
      <c r="B1534">
        <v>2</v>
      </c>
      <c r="C1534" t="s">
        <v>16</v>
      </c>
      <c r="D1534" t="s">
        <v>17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18</v>
      </c>
      <c r="N1534" s="2">
        <f t="shared" si="138"/>
        <v>183878.67980109766</v>
      </c>
      <c r="O1534">
        <f t="shared" si="139"/>
        <v>293750</v>
      </c>
      <c r="P1534" s="1">
        <f t="shared" si="140"/>
        <v>0.62596997379097075</v>
      </c>
      <c r="Q1534" t="str">
        <f t="shared" si="141"/>
        <v>Above</v>
      </c>
      <c r="R1534" t="str">
        <f t="shared" si="142"/>
        <v>Yes</v>
      </c>
      <c r="S1534">
        <f t="shared" si="143"/>
        <v>-12478529.891358064</v>
      </c>
    </row>
    <row r="1535" spans="1:19" x14ac:dyDescent="0.3">
      <c r="A1535">
        <v>1534</v>
      </c>
      <c r="B1535">
        <v>4</v>
      </c>
      <c r="C1535" t="s">
        <v>19</v>
      </c>
      <c r="D1535" t="s">
        <v>17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18</v>
      </c>
      <c r="N1535" s="2">
        <f t="shared" si="138"/>
        <v>71597.232687231692</v>
      </c>
      <c r="O1535">
        <f t="shared" si="139"/>
        <v>168750</v>
      </c>
      <c r="P1535" s="1">
        <f t="shared" si="140"/>
        <v>0.42427989740581745</v>
      </c>
      <c r="Q1535" t="str">
        <f t="shared" si="141"/>
        <v>Below</v>
      </c>
      <c r="R1535" t="str">
        <f t="shared" si="142"/>
        <v>Yes</v>
      </c>
      <c r="S1535">
        <f t="shared" si="143"/>
        <v>-7646668.6759484848</v>
      </c>
    </row>
    <row r="1536" spans="1:19" x14ac:dyDescent="0.3">
      <c r="A1536">
        <v>1535</v>
      </c>
      <c r="B1536">
        <v>1</v>
      </c>
      <c r="C1536" t="s">
        <v>19</v>
      </c>
      <c r="D1536" t="s">
        <v>17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21</v>
      </c>
      <c r="N1536" s="2">
        <f t="shared" si="138"/>
        <v>103760.11217347653</v>
      </c>
      <c r="O1536">
        <f t="shared" si="139"/>
        <v>162500</v>
      </c>
      <c r="P1536" s="1">
        <f t="shared" si="140"/>
        <v>0.63852376722139403</v>
      </c>
      <c r="Q1536" t="str">
        <f t="shared" si="141"/>
        <v>Below</v>
      </c>
      <c r="R1536" t="str">
        <f t="shared" si="142"/>
        <v>Yes</v>
      </c>
      <c r="S1536">
        <f t="shared" si="143"/>
        <v>-7041456.152980621</v>
      </c>
    </row>
    <row r="1537" spans="1:19" x14ac:dyDescent="0.3">
      <c r="A1537">
        <v>1536</v>
      </c>
      <c r="B1537">
        <v>1</v>
      </c>
      <c r="C1537" t="s">
        <v>19</v>
      </c>
      <c r="D1537" t="s">
        <v>20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18</v>
      </c>
      <c r="N1537" s="2">
        <f t="shared" si="138"/>
        <v>298126.18200912862</v>
      </c>
      <c r="O1537">
        <f t="shared" si="139"/>
        <v>562500</v>
      </c>
      <c r="P1537" s="1">
        <f t="shared" si="140"/>
        <v>0.53000210134956194</v>
      </c>
      <c r="Q1537" t="str">
        <f t="shared" si="141"/>
        <v>Below</v>
      </c>
      <c r="R1537" t="str">
        <f t="shared" si="142"/>
        <v>Yes</v>
      </c>
      <c r="S1537">
        <f t="shared" si="143"/>
        <v>-31840226.945752695</v>
      </c>
    </row>
    <row r="1538" spans="1:19" x14ac:dyDescent="0.3">
      <c r="A1538">
        <v>1537</v>
      </c>
      <c r="B1538">
        <v>4</v>
      </c>
      <c r="C1538" t="s">
        <v>19</v>
      </c>
      <c r="D1538" t="s">
        <v>17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18</v>
      </c>
      <c r="N1538" s="2">
        <f t="shared" si="138"/>
        <v>315305.12365933025</v>
      </c>
      <c r="O1538">
        <f t="shared" si="139"/>
        <v>318750</v>
      </c>
      <c r="P1538" s="1">
        <f t="shared" si="140"/>
        <v>0.9891925448135851</v>
      </c>
      <c r="Q1538" t="str">
        <f t="shared" si="141"/>
        <v>Above</v>
      </c>
      <c r="R1538" t="str">
        <f t="shared" si="142"/>
        <v>Yes</v>
      </c>
      <c r="S1538">
        <f t="shared" si="143"/>
        <v>-10869291.871295705</v>
      </c>
    </row>
    <row r="1539" spans="1:19" x14ac:dyDescent="0.3">
      <c r="A1539">
        <v>1538</v>
      </c>
      <c r="B1539">
        <v>2</v>
      </c>
      <c r="C1539" t="s">
        <v>16</v>
      </c>
      <c r="D1539" t="s">
        <v>17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18</v>
      </c>
      <c r="N1539" s="2">
        <f t="shared" ref="N1539:N1602" si="144">PMT(1%,G1539*12,-F1539)</f>
        <v>292043.19868630863</v>
      </c>
      <c r="O1539">
        <f t="shared" ref="O1539:O1602" si="145">(E1539*0.75)/12</f>
        <v>412500</v>
      </c>
      <c r="P1539" s="1">
        <f t="shared" ref="P1539:P1602" si="146">N1539/O1539</f>
        <v>0.70798351196680886</v>
      </c>
      <c r="Q1539" t="str">
        <f t="shared" ref="Q1539:Q1602" si="147">IF(H1539&gt;700,"Above","Below")</f>
        <v>Below</v>
      </c>
      <c r="R1539" t="str">
        <f t="shared" ref="R1539:R1602" si="148">IF(O1539&gt;=N1539,"Yes","No")</f>
        <v>Yes</v>
      </c>
      <c r="S1539">
        <f t="shared" ref="S1539:S1602" si="149">CUMIPMT(1%,G1539*12,F1539,1,G1539*12,0)</f>
        <v>-37281330.916242667</v>
      </c>
    </row>
    <row r="1540" spans="1:19" x14ac:dyDescent="0.3">
      <c r="A1540">
        <v>1539</v>
      </c>
      <c r="B1540">
        <v>2</v>
      </c>
      <c r="C1540" t="s">
        <v>16</v>
      </c>
      <c r="D1540" t="s">
        <v>17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18</v>
      </c>
      <c r="N1540" s="2">
        <f t="shared" si="144"/>
        <v>110931.13748549708</v>
      </c>
      <c r="O1540">
        <f t="shared" si="145"/>
        <v>275000</v>
      </c>
      <c r="P1540" s="1">
        <f t="shared" si="146"/>
        <v>0.40338595449271664</v>
      </c>
      <c r="Q1540" t="str">
        <f t="shared" si="147"/>
        <v>Above</v>
      </c>
      <c r="R1540" t="str">
        <f t="shared" si="148"/>
        <v>Yes</v>
      </c>
      <c r="S1540">
        <f t="shared" si="149"/>
        <v>-14161125.696867369</v>
      </c>
    </row>
    <row r="1541" spans="1:19" x14ac:dyDescent="0.3">
      <c r="A1541">
        <v>1540</v>
      </c>
      <c r="B1541">
        <v>4</v>
      </c>
      <c r="C1541" t="s">
        <v>19</v>
      </c>
      <c r="D1541" t="s">
        <v>20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21</v>
      </c>
      <c r="N1541" s="2">
        <f t="shared" si="144"/>
        <v>89930.885512415596</v>
      </c>
      <c r="O1541">
        <f t="shared" si="145"/>
        <v>93750</v>
      </c>
      <c r="P1541" s="1">
        <f t="shared" si="146"/>
        <v>0.95926277879909971</v>
      </c>
      <c r="Q1541" t="str">
        <f t="shared" si="147"/>
        <v>Below</v>
      </c>
      <c r="R1541" t="str">
        <f t="shared" si="148"/>
        <v>Yes</v>
      </c>
      <c r="S1541">
        <f t="shared" si="149"/>
        <v>-1875023.7568939226</v>
      </c>
    </row>
    <row r="1542" spans="1:19" x14ac:dyDescent="0.3">
      <c r="A1542">
        <v>1541</v>
      </c>
      <c r="B1542">
        <v>1</v>
      </c>
      <c r="C1542" t="s">
        <v>19</v>
      </c>
      <c r="D1542" t="s">
        <v>17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18</v>
      </c>
      <c r="N1542" s="2">
        <f t="shared" si="144"/>
        <v>271130.50411066425</v>
      </c>
      <c r="O1542">
        <f t="shared" si="145"/>
        <v>387500</v>
      </c>
      <c r="P1542" s="1">
        <f t="shared" si="146"/>
        <v>0.69969162351139158</v>
      </c>
      <c r="Q1542" t="str">
        <f t="shared" si="147"/>
        <v>Above</v>
      </c>
      <c r="R1542" t="str">
        <f t="shared" si="148"/>
        <v>Yes</v>
      </c>
      <c r="S1542">
        <f t="shared" si="149"/>
        <v>-28957056.789247531</v>
      </c>
    </row>
    <row r="1543" spans="1:19" x14ac:dyDescent="0.3">
      <c r="A1543">
        <v>1542</v>
      </c>
      <c r="B1543">
        <v>4</v>
      </c>
      <c r="C1543" t="s">
        <v>16</v>
      </c>
      <c r="D1543" t="s">
        <v>20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18</v>
      </c>
      <c r="N1543" s="2">
        <f t="shared" si="144"/>
        <v>56695.558257827222</v>
      </c>
      <c r="O1543">
        <f t="shared" si="145"/>
        <v>56250</v>
      </c>
      <c r="P1543" s="1">
        <f t="shared" si="146"/>
        <v>1.0079210356947061</v>
      </c>
      <c r="Q1543" t="str">
        <f t="shared" si="147"/>
        <v>Below</v>
      </c>
      <c r="R1543" t="str">
        <f t="shared" si="148"/>
        <v>No</v>
      </c>
      <c r="S1543">
        <f t="shared" si="149"/>
        <v>-1182080.1945635602</v>
      </c>
    </row>
    <row r="1544" spans="1:19" x14ac:dyDescent="0.3">
      <c r="A1544">
        <v>1543</v>
      </c>
      <c r="B1544">
        <v>3</v>
      </c>
      <c r="C1544" t="s">
        <v>19</v>
      </c>
      <c r="D1544" t="s">
        <v>17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18</v>
      </c>
      <c r="N1544" s="2">
        <f t="shared" si="144"/>
        <v>346742.65333921276</v>
      </c>
      <c r="O1544">
        <f t="shared" si="145"/>
        <v>481250</v>
      </c>
      <c r="P1544" s="1">
        <f t="shared" si="146"/>
        <v>0.7205042147308317</v>
      </c>
      <c r="Q1544" t="str">
        <f t="shared" si="147"/>
        <v>Above</v>
      </c>
      <c r="R1544" t="str">
        <f t="shared" si="148"/>
        <v>Yes</v>
      </c>
      <c r="S1544">
        <f t="shared" si="149"/>
        <v>-23530942.080846637</v>
      </c>
    </row>
    <row r="1545" spans="1:19" x14ac:dyDescent="0.3">
      <c r="A1545">
        <v>1544</v>
      </c>
      <c r="B1545">
        <v>2</v>
      </c>
      <c r="C1545" t="s">
        <v>16</v>
      </c>
      <c r="D1545" t="s">
        <v>20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21</v>
      </c>
      <c r="N1545" s="2">
        <f t="shared" si="144"/>
        <v>46920.462006477705</v>
      </c>
      <c r="O1545">
        <f t="shared" si="145"/>
        <v>37500</v>
      </c>
      <c r="P1545" s="1">
        <f t="shared" si="146"/>
        <v>1.2512123201727388</v>
      </c>
      <c r="Q1545" t="str">
        <f t="shared" si="147"/>
        <v>Below</v>
      </c>
      <c r="R1545" t="str">
        <f t="shared" si="148"/>
        <v>No</v>
      </c>
      <c r="S1545">
        <f t="shared" si="149"/>
        <v>-978273.2644663942</v>
      </c>
    </row>
    <row r="1546" spans="1:19" x14ac:dyDescent="0.3">
      <c r="A1546">
        <v>1545</v>
      </c>
      <c r="B1546">
        <v>4</v>
      </c>
      <c r="C1546" t="s">
        <v>19</v>
      </c>
      <c r="D1546" t="s">
        <v>17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18</v>
      </c>
      <c r="N1546" s="2">
        <f t="shared" si="144"/>
        <v>434508.28462680808</v>
      </c>
      <c r="O1546">
        <f t="shared" si="145"/>
        <v>268750</v>
      </c>
      <c r="P1546" s="1">
        <f t="shared" si="146"/>
        <v>1.6167750125648672</v>
      </c>
      <c r="Q1546" t="str">
        <f t="shared" si="147"/>
        <v>Below</v>
      </c>
      <c r="R1546" t="str">
        <f t="shared" si="148"/>
        <v>No</v>
      </c>
      <c r="S1546">
        <f t="shared" si="149"/>
        <v>-4356397.6620867904</v>
      </c>
    </row>
    <row r="1547" spans="1:19" x14ac:dyDescent="0.3">
      <c r="A1547">
        <v>1546</v>
      </c>
      <c r="B1547">
        <v>2</v>
      </c>
      <c r="C1547" t="s">
        <v>19</v>
      </c>
      <c r="D1547" t="s">
        <v>20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18</v>
      </c>
      <c r="N1547" s="2">
        <f t="shared" si="144"/>
        <v>326295.5850336132</v>
      </c>
      <c r="O1547">
        <f t="shared" si="145"/>
        <v>512500</v>
      </c>
      <c r="P1547" s="1">
        <f t="shared" si="146"/>
        <v>0.6366743122607087</v>
      </c>
      <c r="Q1547" t="str">
        <f t="shared" si="147"/>
        <v>Above</v>
      </c>
      <c r="R1547" t="str">
        <f t="shared" si="148"/>
        <v>Yes</v>
      </c>
      <c r="S1547">
        <f t="shared" si="149"/>
        <v>-34848752.32645373</v>
      </c>
    </row>
    <row r="1548" spans="1:19" x14ac:dyDescent="0.3">
      <c r="A1548">
        <v>1547</v>
      </c>
      <c r="B1548">
        <v>0</v>
      </c>
      <c r="C1548" t="s">
        <v>19</v>
      </c>
      <c r="D1548" t="s">
        <v>17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18</v>
      </c>
      <c r="N1548" s="2">
        <f t="shared" si="144"/>
        <v>156296.87783093302</v>
      </c>
      <c r="O1548">
        <f t="shared" si="145"/>
        <v>218750</v>
      </c>
      <c r="P1548" s="1">
        <f t="shared" si="146"/>
        <v>0.71450001294140808</v>
      </c>
      <c r="Q1548" t="str">
        <f t="shared" si="147"/>
        <v>Below</v>
      </c>
      <c r="R1548" t="str">
        <f t="shared" si="148"/>
        <v>Yes</v>
      </c>
      <c r="S1548">
        <f t="shared" si="149"/>
        <v>-10606750.407654358</v>
      </c>
    </row>
    <row r="1549" spans="1:19" x14ac:dyDescent="0.3">
      <c r="A1549">
        <v>1548</v>
      </c>
      <c r="B1549">
        <v>1</v>
      </c>
      <c r="C1549" t="s">
        <v>16</v>
      </c>
      <c r="D1549" t="s">
        <v>20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21</v>
      </c>
      <c r="N1549" s="2">
        <f t="shared" si="144"/>
        <v>419917.46861769306</v>
      </c>
      <c r="O1549">
        <f t="shared" si="145"/>
        <v>618750</v>
      </c>
      <c r="P1549" s="1">
        <f t="shared" si="146"/>
        <v>0.67865449473566553</v>
      </c>
      <c r="Q1549" t="str">
        <f t="shared" si="147"/>
        <v>Below</v>
      </c>
      <c r="R1549" t="str">
        <f t="shared" si="148"/>
        <v>Yes</v>
      </c>
      <c r="S1549">
        <f t="shared" si="149"/>
        <v>-36446134.727772422</v>
      </c>
    </row>
    <row r="1550" spans="1:19" x14ac:dyDescent="0.3">
      <c r="A1550">
        <v>1549</v>
      </c>
      <c r="B1550">
        <v>5</v>
      </c>
      <c r="C1550" t="s">
        <v>16</v>
      </c>
      <c r="D1550" t="s">
        <v>17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18</v>
      </c>
      <c r="N1550" s="2">
        <f t="shared" si="144"/>
        <v>50034.287320662756</v>
      </c>
      <c r="O1550">
        <f t="shared" si="145"/>
        <v>43750</v>
      </c>
      <c r="P1550" s="1">
        <f t="shared" si="146"/>
        <v>1.1436408530437201</v>
      </c>
      <c r="Q1550" t="str">
        <f t="shared" si="147"/>
        <v>Above</v>
      </c>
      <c r="R1550" t="str">
        <f t="shared" si="148"/>
        <v>No</v>
      </c>
      <c r="S1550">
        <f t="shared" si="149"/>
        <v>-501645.79139181226</v>
      </c>
    </row>
    <row r="1551" spans="1:19" x14ac:dyDescent="0.3">
      <c r="A1551">
        <v>1550</v>
      </c>
      <c r="B1551">
        <v>1</v>
      </c>
      <c r="C1551" t="s">
        <v>16</v>
      </c>
      <c r="D1551" t="s">
        <v>20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18</v>
      </c>
      <c r="N1551" s="2">
        <f t="shared" si="144"/>
        <v>85681.934199473995</v>
      </c>
      <c r="O1551">
        <f t="shared" si="145"/>
        <v>131250</v>
      </c>
      <c r="P1551" s="1">
        <f t="shared" si="146"/>
        <v>0.65281473675789714</v>
      </c>
      <c r="Q1551" t="str">
        <f t="shared" si="147"/>
        <v>Above</v>
      </c>
      <c r="R1551" t="str">
        <f t="shared" si="148"/>
        <v>Yes</v>
      </c>
      <c r="S1551">
        <f t="shared" si="149"/>
        <v>-9150931.3662990071</v>
      </c>
    </row>
    <row r="1552" spans="1:19" x14ac:dyDescent="0.3">
      <c r="A1552">
        <v>1551</v>
      </c>
      <c r="B1552">
        <v>2</v>
      </c>
      <c r="C1552" t="s">
        <v>19</v>
      </c>
      <c r="D1552" t="s">
        <v>17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21</v>
      </c>
      <c r="N1552" s="2">
        <f t="shared" si="144"/>
        <v>137909.00985082326</v>
      </c>
      <c r="O1552">
        <f t="shared" si="145"/>
        <v>200000</v>
      </c>
      <c r="P1552" s="1">
        <f t="shared" si="146"/>
        <v>0.6895450492541163</v>
      </c>
      <c r="Q1552" t="str">
        <f t="shared" si="147"/>
        <v>Below</v>
      </c>
      <c r="R1552" t="str">
        <f t="shared" si="148"/>
        <v>Yes</v>
      </c>
      <c r="S1552">
        <f t="shared" si="149"/>
        <v>-9358897.4185185526</v>
      </c>
    </row>
    <row r="1553" spans="1:19" x14ac:dyDescent="0.3">
      <c r="A1553">
        <v>1552</v>
      </c>
      <c r="B1553">
        <v>0</v>
      </c>
      <c r="C1553" t="s">
        <v>16</v>
      </c>
      <c r="D1553" t="s">
        <v>17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21</v>
      </c>
      <c r="N1553" s="2">
        <f t="shared" si="144"/>
        <v>126772.16312076164</v>
      </c>
      <c r="O1553">
        <f t="shared" si="145"/>
        <v>181250</v>
      </c>
      <c r="P1553" s="1">
        <f t="shared" si="146"/>
        <v>0.69943262411454699</v>
      </c>
      <c r="Q1553" t="str">
        <f t="shared" si="147"/>
        <v>Below</v>
      </c>
      <c r="R1553" t="str">
        <f t="shared" si="148"/>
        <v>Yes</v>
      </c>
      <c r="S1553">
        <f t="shared" si="149"/>
        <v>-4370127.6595931193</v>
      </c>
    </row>
    <row r="1554" spans="1:19" x14ac:dyDescent="0.3">
      <c r="A1554">
        <v>1553</v>
      </c>
      <c r="B1554">
        <v>0</v>
      </c>
      <c r="C1554" t="s">
        <v>19</v>
      </c>
      <c r="D1554" t="s">
        <v>17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21</v>
      </c>
      <c r="N1554" s="2">
        <f t="shared" si="144"/>
        <v>357768.52279939252</v>
      </c>
      <c r="O1554">
        <f t="shared" si="145"/>
        <v>437500</v>
      </c>
      <c r="P1554" s="1">
        <f t="shared" si="146"/>
        <v>0.81775662354146861</v>
      </c>
      <c r="Q1554" t="str">
        <f t="shared" si="147"/>
        <v>Below</v>
      </c>
      <c r="R1554" t="str">
        <f t="shared" si="148"/>
        <v>Yes</v>
      </c>
      <c r="S1554">
        <f t="shared" si="149"/>
        <v>-7459333.6415562592</v>
      </c>
    </row>
    <row r="1555" spans="1:19" x14ac:dyDescent="0.3">
      <c r="A1555">
        <v>1554</v>
      </c>
      <c r="B1555">
        <v>1</v>
      </c>
      <c r="C1555" t="s">
        <v>16</v>
      </c>
      <c r="D1555" t="s">
        <v>17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18</v>
      </c>
      <c r="N1555" s="2">
        <f t="shared" si="144"/>
        <v>159626.61713874605</v>
      </c>
      <c r="O1555">
        <f t="shared" si="145"/>
        <v>231250</v>
      </c>
      <c r="P1555" s="1">
        <f t="shared" si="146"/>
        <v>0.69027726330268557</v>
      </c>
      <c r="Q1555" t="str">
        <f t="shared" si="147"/>
        <v>Below</v>
      </c>
      <c r="R1555" t="str">
        <f t="shared" si="148"/>
        <v>Yes</v>
      </c>
      <c r="S1555">
        <f t="shared" si="149"/>
        <v>-17048310.49063924</v>
      </c>
    </row>
    <row r="1556" spans="1:19" x14ac:dyDescent="0.3">
      <c r="A1556">
        <v>1555</v>
      </c>
      <c r="B1556">
        <v>3</v>
      </c>
      <c r="C1556" t="s">
        <v>19</v>
      </c>
      <c r="D1556" t="s">
        <v>20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18</v>
      </c>
      <c r="N1556" s="2">
        <f t="shared" si="144"/>
        <v>172057.90752816998</v>
      </c>
      <c r="O1556">
        <f t="shared" si="145"/>
        <v>281250</v>
      </c>
      <c r="P1556" s="1">
        <f t="shared" si="146"/>
        <v>0.61176144898904883</v>
      </c>
      <c r="Q1556" t="str">
        <f t="shared" si="147"/>
        <v>Below</v>
      </c>
      <c r="R1556" t="str">
        <f t="shared" si="148"/>
        <v>Yes</v>
      </c>
      <c r="S1556">
        <f t="shared" si="149"/>
        <v>-11676338.684056476</v>
      </c>
    </row>
    <row r="1557" spans="1:19" x14ac:dyDescent="0.3">
      <c r="A1557">
        <v>1556</v>
      </c>
      <c r="B1557">
        <v>3</v>
      </c>
      <c r="C1557" t="s">
        <v>16</v>
      </c>
      <c r="D1557" t="s">
        <v>17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18</v>
      </c>
      <c r="N1557" s="2">
        <f t="shared" si="144"/>
        <v>9055.6030600405775</v>
      </c>
      <c r="O1557">
        <f t="shared" si="145"/>
        <v>12500</v>
      </c>
      <c r="P1557" s="1">
        <f t="shared" si="146"/>
        <v>0.72444824480324621</v>
      </c>
      <c r="Q1557" t="str">
        <f t="shared" si="147"/>
        <v>Above</v>
      </c>
      <c r="R1557" t="str">
        <f t="shared" si="148"/>
        <v>Yes</v>
      </c>
      <c r="S1557">
        <f t="shared" si="149"/>
        <v>-1156010.2609687648</v>
      </c>
    </row>
    <row r="1558" spans="1:19" x14ac:dyDescent="0.3">
      <c r="A1558">
        <v>1557</v>
      </c>
      <c r="B1558">
        <v>5</v>
      </c>
      <c r="C1558" t="s">
        <v>19</v>
      </c>
      <c r="D1558" t="s">
        <v>20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18</v>
      </c>
      <c r="N1558" s="2">
        <f t="shared" si="144"/>
        <v>333183.24922764278</v>
      </c>
      <c r="O1558">
        <f t="shared" si="145"/>
        <v>350000</v>
      </c>
      <c r="P1558" s="1">
        <f t="shared" si="146"/>
        <v>0.9519521406504079</v>
      </c>
      <c r="Q1558" t="str">
        <f t="shared" si="147"/>
        <v>Above</v>
      </c>
      <c r="R1558" t="str">
        <f t="shared" si="148"/>
        <v>Yes</v>
      </c>
      <c r="S1558">
        <f t="shared" si="149"/>
        <v>-11485591.925853707</v>
      </c>
    </row>
    <row r="1559" spans="1:19" x14ac:dyDescent="0.3">
      <c r="A1559">
        <v>1558</v>
      </c>
      <c r="B1559">
        <v>5</v>
      </c>
      <c r="C1559" t="s">
        <v>16</v>
      </c>
      <c r="D1559" t="s">
        <v>17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18</v>
      </c>
      <c r="N1559" s="2">
        <f t="shared" si="144"/>
        <v>875566.58335272339</v>
      </c>
      <c r="O1559">
        <f t="shared" si="145"/>
        <v>337500</v>
      </c>
      <c r="P1559" s="1">
        <f t="shared" si="146"/>
        <v>2.5942713580821435</v>
      </c>
      <c r="Q1559" t="str">
        <f t="shared" si="147"/>
        <v>Below</v>
      </c>
      <c r="R1559" t="str">
        <f t="shared" si="148"/>
        <v>No</v>
      </c>
      <c r="S1559">
        <f t="shared" si="149"/>
        <v>-2413598.000465367</v>
      </c>
    </row>
    <row r="1560" spans="1:19" x14ac:dyDescent="0.3">
      <c r="A1560">
        <v>1559</v>
      </c>
      <c r="B1560">
        <v>4</v>
      </c>
      <c r="C1560" t="s">
        <v>19</v>
      </c>
      <c r="D1560" t="s">
        <v>17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18</v>
      </c>
      <c r="N1560" s="2">
        <f t="shared" si="144"/>
        <v>14347.094840258738</v>
      </c>
      <c r="O1560">
        <f t="shared" si="145"/>
        <v>18750</v>
      </c>
      <c r="P1560" s="1">
        <f t="shared" si="146"/>
        <v>0.76517839148046607</v>
      </c>
      <c r="Q1560" t="str">
        <f t="shared" si="147"/>
        <v>Above</v>
      </c>
      <c r="R1560" t="str">
        <f t="shared" si="148"/>
        <v>Yes</v>
      </c>
      <c r="S1560">
        <f t="shared" si="149"/>
        <v>-721651.38083104847</v>
      </c>
    </row>
    <row r="1561" spans="1:19" x14ac:dyDescent="0.3">
      <c r="A1561">
        <v>1560</v>
      </c>
      <c r="B1561">
        <v>1</v>
      </c>
      <c r="C1561" t="s">
        <v>16</v>
      </c>
      <c r="D1561" t="s">
        <v>20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18</v>
      </c>
      <c r="N1561" s="2">
        <f t="shared" si="144"/>
        <v>337321.21398651152</v>
      </c>
      <c r="O1561">
        <f t="shared" si="145"/>
        <v>468750</v>
      </c>
      <c r="P1561" s="1">
        <f t="shared" si="146"/>
        <v>0.71961858983789129</v>
      </c>
      <c r="Q1561" t="str">
        <f t="shared" si="147"/>
        <v>Above</v>
      </c>
      <c r="R1561" t="str">
        <f t="shared" si="148"/>
        <v>Yes</v>
      </c>
      <c r="S1561">
        <f t="shared" si="149"/>
        <v>-43061382.221086487</v>
      </c>
    </row>
    <row r="1562" spans="1:19" x14ac:dyDescent="0.3">
      <c r="A1562">
        <v>1561</v>
      </c>
      <c r="B1562">
        <v>5</v>
      </c>
      <c r="C1562" t="s">
        <v>19</v>
      </c>
      <c r="D1562" t="s">
        <v>20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21</v>
      </c>
      <c r="N1562" s="2">
        <f t="shared" si="144"/>
        <v>187681.84802591082</v>
      </c>
      <c r="O1562">
        <f t="shared" si="145"/>
        <v>156250</v>
      </c>
      <c r="P1562" s="1">
        <f t="shared" si="146"/>
        <v>1.2011638273658292</v>
      </c>
      <c r="Q1562" t="str">
        <f t="shared" si="147"/>
        <v>Below</v>
      </c>
      <c r="R1562" t="str">
        <f t="shared" si="148"/>
        <v>No</v>
      </c>
      <c r="S1562">
        <f t="shared" si="149"/>
        <v>-3913093.0578655768</v>
      </c>
    </row>
    <row r="1563" spans="1:19" x14ac:dyDescent="0.3">
      <c r="A1563">
        <v>1562</v>
      </c>
      <c r="B1563">
        <v>4</v>
      </c>
      <c r="C1563" t="s">
        <v>16</v>
      </c>
      <c r="D1563" t="s">
        <v>20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18</v>
      </c>
      <c r="N1563" s="2">
        <f t="shared" si="144"/>
        <v>106386.95045634937</v>
      </c>
      <c r="O1563">
        <f t="shared" si="145"/>
        <v>193750</v>
      </c>
      <c r="P1563" s="1">
        <f t="shared" si="146"/>
        <v>0.54909393783922256</v>
      </c>
      <c r="Q1563" t="str">
        <f t="shared" si="147"/>
        <v>Above</v>
      </c>
      <c r="R1563" t="str">
        <f t="shared" si="148"/>
        <v>Yes</v>
      </c>
      <c r="S1563">
        <f t="shared" si="149"/>
        <v>-7219720.8657143107</v>
      </c>
    </row>
    <row r="1564" spans="1:19" x14ac:dyDescent="0.3">
      <c r="A1564">
        <v>1563</v>
      </c>
      <c r="B1564">
        <v>1</v>
      </c>
      <c r="C1564" t="s">
        <v>16</v>
      </c>
      <c r="D1564" t="s">
        <v>20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18</v>
      </c>
      <c r="N1564" s="2">
        <f t="shared" si="144"/>
        <v>212509.62377893471</v>
      </c>
      <c r="O1564">
        <f t="shared" si="145"/>
        <v>475000</v>
      </c>
      <c r="P1564" s="1">
        <f t="shared" si="146"/>
        <v>0.44738868163986256</v>
      </c>
      <c r="Q1564" t="str">
        <f t="shared" si="147"/>
        <v>Above</v>
      </c>
      <c r="R1564" t="str">
        <f t="shared" si="148"/>
        <v>Yes</v>
      </c>
      <c r="S1564">
        <f t="shared" si="149"/>
        <v>-31702309.706944332</v>
      </c>
    </row>
    <row r="1565" spans="1:19" x14ac:dyDescent="0.3">
      <c r="A1565">
        <v>1564</v>
      </c>
      <c r="B1565">
        <v>3</v>
      </c>
      <c r="C1565" t="s">
        <v>19</v>
      </c>
      <c r="D1565" t="s">
        <v>20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18</v>
      </c>
      <c r="N1565" s="2">
        <f t="shared" si="144"/>
        <v>80024.902779550001</v>
      </c>
      <c r="O1565">
        <f t="shared" si="145"/>
        <v>31250</v>
      </c>
      <c r="P1565" s="1">
        <f t="shared" si="146"/>
        <v>2.5607968889456001</v>
      </c>
      <c r="Q1565" t="str">
        <f t="shared" si="147"/>
        <v>Above</v>
      </c>
      <c r="R1565" t="str">
        <f t="shared" si="148"/>
        <v>No</v>
      </c>
      <c r="S1565">
        <f t="shared" si="149"/>
        <v>-220597.66670920001</v>
      </c>
    </row>
    <row r="1566" spans="1:19" x14ac:dyDescent="0.3">
      <c r="A1566">
        <v>1565</v>
      </c>
      <c r="B1566">
        <v>2</v>
      </c>
      <c r="C1566" t="s">
        <v>19</v>
      </c>
      <c r="D1566" t="s">
        <v>17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18</v>
      </c>
      <c r="N1566" s="2">
        <f t="shared" si="144"/>
        <v>72654.342077548063</v>
      </c>
      <c r="O1566">
        <f t="shared" si="145"/>
        <v>168750</v>
      </c>
      <c r="P1566" s="1">
        <f t="shared" si="146"/>
        <v>0.43054424934843294</v>
      </c>
      <c r="Q1566" t="str">
        <f t="shared" si="147"/>
        <v>Below</v>
      </c>
      <c r="R1566" t="str">
        <f t="shared" si="148"/>
        <v>Yes</v>
      </c>
      <c r="S1566">
        <f t="shared" si="149"/>
        <v>-6305929.4690280743</v>
      </c>
    </row>
    <row r="1567" spans="1:19" x14ac:dyDescent="0.3">
      <c r="A1567">
        <v>1566</v>
      </c>
      <c r="B1567">
        <v>2</v>
      </c>
      <c r="C1567" t="s">
        <v>19</v>
      </c>
      <c r="D1567" t="s">
        <v>20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18</v>
      </c>
      <c r="N1567" s="2">
        <f t="shared" si="144"/>
        <v>350240.01124463929</v>
      </c>
      <c r="O1567">
        <f t="shared" si="145"/>
        <v>218750</v>
      </c>
      <c r="P1567" s="1">
        <f t="shared" si="146"/>
        <v>1.6010971942612082</v>
      </c>
      <c r="Q1567" t="str">
        <f t="shared" si="147"/>
        <v>Below</v>
      </c>
      <c r="R1567" t="str">
        <f t="shared" si="148"/>
        <v>No</v>
      </c>
      <c r="S1567">
        <f t="shared" si="149"/>
        <v>-3511520.5397426859</v>
      </c>
    </row>
    <row r="1568" spans="1:19" x14ac:dyDescent="0.3">
      <c r="A1568">
        <v>1567</v>
      </c>
      <c r="B1568">
        <v>5</v>
      </c>
      <c r="C1568" t="s">
        <v>19</v>
      </c>
      <c r="D1568" t="s">
        <v>17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18</v>
      </c>
      <c r="N1568" s="2">
        <f t="shared" si="144"/>
        <v>308105.87455355487</v>
      </c>
      <c r="O1568">
        <f t="shared" si="145"/>
        <v>231250</v>
      </c>
      <c r="P1568" s="1">
        <f t="shared" si="146"/>
        <v>1.3323497277991563</v>
      </c>
      <c r="Q1568" t="str">
        <f t="shared" si="147"/>
        <v>Below</v>
      </c>
      <c r="R1568" t="str">
        <f t="shared" si="148"/>
        <v>No</v>
      </c>
      <c r="S1568">
        <f t="shared" si="149"/>
        <v>-3089081.9785706326</v>
      </c>
    </row>
    <row r="1569" spans="1:19" x14ac:dyDescent="0.3">
      <c r="A1569">
        <v>1568</v>
      </c>
      <c r="B1569">
        <v>2</v>
      </c>
      <c r="C1569" t="s">
        <v>19</v>
      </c>
      <c r="D1569" t="s">
        <v>20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21</v>
      </c>
      <c r="N1569" s="2">
        <f t="shared" si="144"/>
        <v>286941.89680517471</v>
      </c>
      <c r="O1569">
        <f t="shared" si="145"/>
        <v>350000</v>
      </c>
      <c r="P1569" s="1">
        <f t="shared" si="146"/>
        <v>0.81983399087192776</v>
      </c>
      <c r="Q1569" t="str">
        <f t="shared" si="147"/>
        <v>Below</v>
      </c>
      <c r="R1569" t="str">
        <f t="shared" si="148"/>
        <v>Yes</v>
      </c>
      <c r="S1569">
        <f t="shared" si="149"/>
        <v>-14433027.616620965</v>
      </c>
    </row>
    <row r="1570" spans="1:19" x14ac:dyDescent="0.3">
      <c r="A1570">
        <v>1569</v>
      </c>
      <c r="B1570">
        <v>5</v>
      </c>
      <c r="C1570" t="s">
        <v>19</v>
      </c>
      <c r="D1570" t="s">
        <v>20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21</v>
      </c>
      <c r="N1570" s="2">
        <f t="shared" si="144"/>
        <v>201954.44238504884</v>
      </c>
      <c r="O1570">
        <f t="shared" si="145"/>
        <v>300000</v>
      </c>
      <c r="P1570" s="1">
        <f t="shared" si="146"/>
        <v>0.67318147461682942</v>
      </c>
      <c r="Q1570" t="str">
        <f t="shared" si="147"/>
        <v>Below</v>
      </c>
      <c r="R1570" t="str">
        <f t="shared" si="148"/>
        <v>Yes</v>
      </c>
      <c r="S1570">
        <f t="shared" si="149"/>
        <v>-17528346.320688203</v>
      </c>
    </row>
    <row r="1571" spans="1:19" x14ac:dyDescent="0.3">
      <c r="A1571">
        <v>1570</v>
      </c>
      <c r="B1571">
        <v>4</v>
      </c>
      <c r="C1571" t="s">
        <v>19</v>
      </c>
      <c r="D1571" t="s">
        <v>20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18</v>
      </c>
      <c r="N1571" s="2">
        <f t="shared" si="144"/>
        <v>574296.36112382938</v>
      </c>
      <c r="O1571">
        <f t="shared" si="145"/>
        <v>325000</v>
      </c>
      <c r="P1571" s="1">
        <f t="shared" si="146"/>
        <v>1.7670657265348597</v>
      </c>
      <c r="Q1571" t="str">
        <f t="shared" si="147"/>
        <v>Below</v>
      </c>
      <c r="R1571" t="str">
        <f t="shared" si="148"/>
        <v>No</v>
      </c>
      <c r="S1571">
        <f t="shared" si="149"/>
        <v>-1583112.6669719052</v>
      </c>
    </row>
    <row r="1572" spans="1:19" x14ac:dyDescent="0.3">
      <c r="A1572">
        <v>1571</v>
      </c>
      <c r="B1572">
        <v>3</v>
      </c>
      <c r="C1572" t="s">
        <v>16</v>
      </c>
      <c r="D1572" t="s">
        <v>17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18</v>
      </c>
      <c r="N1572" s="2">
        <f t="shared" si="144"/>
        <v>134978.38949232202</v>
      </c>
      <c r="O1572">
        <f t="shared" si="145"/>
        <v>181250</v>
      </c>
      <c r="P1572" s="1">
        <f t="shared" si="146"/>
        <v>0.74470835581970773</v>
      </c>
      <c r="Q1572" t="str">
        <f t="shared" si="147"/>
        <v>Above</v>
      </c>
      <c r="R1572" t="str">
        <f t="shared" si="148"/>
        <v>Yes</v>
      </c>
      <c r="S1572">
        <f t="shared" si="149"/>
        <v>-14415850.78252583</v>
      </c>
    </row>
    <row r="1573" spans="1:19" x14ac:dyDescent="0.3">
      <c r="A1573">
        <v>1572</v>
      </c>
      <c r="B1573">
        <v>1</v>
      </c>
      <c r="C1573" t="s">
        <v>16</v>
      </c>
      <c r="D1573" t="s">
        <v>17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18</v>
      </c>
      <c r="N1573" s="2">
        <f t="shared" si="144"/>
        <v>74873.857082733477</v>
      </c>
      <c r="O1573">
        <f t="shared" si="145"/>
        <v>168750</v>
      </c>
      <c r="P1573" s="1">
        <f t="shared" si="146"/>
        <v>0.44369693086064282</v>
      </c>
      <c r="Q1573" t="str">
        <f t="shared" si="147"/>
        <v>Above</v>
      </c>
      <c r="R1573" t="str">
        <f t="shared" si="148"/>
        <v>Yes</v>
      </c>
      <c r="S1573">
        <f t="shared" si="149"/>
        <v>-11169725.699856035</v>
      </c>
    </row>
    <row r="1574" spans="1:19" x14ac:dyDescent="0.3">
      <c r="A1574">
        <v>1573</v>
      </c>
      <c r="B1574">
        <v>3</v>
      </c>
      <c r="C1574" t="s">
        <v>16</v>
      </c>
      <c r="D1574" t="s">
        <v>17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18</v>
      </c>
      <c r="N1574" s="2">
        <f t="shared" si="144"/>
        <v>263296.03109696647</v>
      </c>
      <c r="O1574">
        <f t="shared" si="145"/>
        <v>312500</v>
      </c>
      <c r="P1574" s="1">
        <f t="shared" si="146"/>
        <v>0.84254729951029272</v>
      </c>
      <c r="Q1574" t="str">
        <f t="shared" si="147"/>
        <v>Below</v>
      </c>
      <c r="R1574" t="str">
        <f t="shared" si="148"/>
        <v>Yes</v>
      </c>
      <c r="S1574">
        <f t="shared" si="149"/>
        <v>-9076418.9853087831</v>
      </c>
    </row>
    <row r="1575" spans="1:19" x14ac:dyDescent="0.3">
      <c r="A1575">
        <v>1574</v>
      </c>
      <c r="B1575">
        <v>2</v>
      </c>
      <c r="C1575" t="s">
        <v>19</v>
      </c>
      <c r="D1575" t="s">
        <v>20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18</v>
      </c>
      <c r="N1575" s="2">
        <f t="shared" si="144"/>
        <v>115754.37551338164</v>
      </c>
      <c r="O1575">
        <f t="shared" si="145"/>
        <v>168750</v>
      </c>
      <c r="P1575" s="1">
        <f t="shared" si="146"/>
        <v>0.68595185489411348</v>
      </c>
      <c r="Q1575" t="str">
        <f t="shared" si="147"/>
        <v>Above</v>
      </c>
      <c r="R1575" t="str">
        <f t="shared" si="148"/>
        <v>Yes</v>
      </c>
      <c r="S1575">
        <f t="shared" si="149"/>
        <v>-10046735.086248115</v>
      </c>
    </row>
    <row r="1576" spans="1:19" x14ac:dyDescent="0.3">
      <c r="A1576">
        <v>1575</v>
      </c>
      <c r="B1576">
        <v>4</v>
      </c>
      <c r="C1576" t="s">
        <v>19</v>
      </c>
      <c r="D1576" t="s">
        <v>20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18</v>
      </c>
      <c r="N1576" s="2">
        <f t="shared" si="144"/>
        <v>131341.91414364119</v>
      </c>
      <c r="O1576">
        <f t="shared" si="145"/>
        <v>175000</v>
      </c>
      <c r="P1576" s="1">
        <f t="shared" si="146"/>
        <v>0.7505252236779496</v>
      </c>
      <c r="Q1576" t="str">
        <f t="shared" si="147"/>
        <v>Below</v>
      </c>
      <c r="R1576" t="str">
        <f t="shared" si="148"/>
        <v>Yes</v>
      </c>
      <c r="S1576">
        <f t="shared" si="149"/>
        <v>-8913235.636684332</v>
      </c>
    </row>
    <row r="1577" spans="1:19" x14ac:dyDescent="0.3">
      <c r="A1577">
        <v>1576</v>
      </c>
      <c r="B1577">
        <v>3</v>
      </c>
      <c r="C1577" t="s">
        <v>19</v>
      </c>
      <c r="D1577" t="s">
        <v>20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18</v>
      </c>
      <c r="N1577" s="2">
        <f t="shared" si="144"/>
        <v>226390.07650101441</v>
      </c>
      <c r="O1577">
        <f t="shared" si="145"/>
        <v>456250</v>
      </c>
      <c r="P1577" s="1">
        <f t="shared" si="146"/>
        <v>0.49619742794742883</v>
      </c>
      <c r="Q1577" t="str">
        <f t="shared" si="147"/>
        <v>Above</v>
      </c>
      <c r="R1577" t="str">
        <f t="shared" si="148"/>
        <v>Yes</v>
      </c>
      <c r="S1577">
        <f t="shared" si="149"/>
        <v>-28900256.524219114</v>
      </c>
    </row>
    <row r="1578" spans="1:19" x14ac:dyDescent="0.3">
      <c r="A1578">
        <v>1577</v>
      </c>
      <c r="B1578">
        <v>0</v>
      </c>
      <c r="C1578" t="s">
        <v>16</v>
      </c>
      <c r="D1578" t="s">
        <v>20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18</v>
      </c>
      <c r="N1578" s="2">
        <f t="shared" si="144"/>
        <v>216641.13208790691</v>
      </c>
      <c r="O1578">
        <f t="shared" si="145"/>
        <v>368750</v>
      </c>
      <c r="P1578" s="1">
        <f t="shared" si="146"/>
        <v>0.58750137515364587</v>
      </c>
      <c r="Q1578" t="str">
        <f t="shared" si="147"/>
        <v>Above</v>
      </c>
      <c r="R1578" t="str">
        <f t="shared" si="148"/>
        <v>Yes</v>
      </c>
      <c r="S1578">
        <f t="shared" si="149"/>
        <v>-10896935.85054883</v>
      </c>
    </row>
    <row r="1579" spans="1:19" x14ac:dyDescent="0.3">
      <c r="A1579">
        <v>1578</v>
      </c>
      <c r="B1579">
        <v>0</v>
      </c>
      <c r="C1579" t="s">
        <v>16</v>
      </c>
      <c r="D1579" t="s">
        <v>17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21</v>
      </c>
      <c r="N1579" s="2">
        <f t="shared" si="144"/>
        <v>1002664.9583555381</v>
      </c>
      <c r="O1579">
        <f t="shared" si="145"/>
        <v>506250</v>
      </c>
      <c r="P1579" s="1">
        <f t="shared" si="146"/>
        <v>1.9805727572455074</v>
      </c>
      <c r="Q1579" t="str">
        <f t="shared" si="147"/>
        <v>Below</v>
      </c>
      <c r="R1579" t="str">
        <f t="shared" si="148"/>
        <v>No</v>
      </c>
      <c r="S1579">
        <f t="shared" si="149"/>
        <v>-2763959.0005329177</v>
      </c>
    </row>
    <row r="1580" spans="1:19" x14ac:dyDescent="0.3">
      <c r="A1580">
        <v>1579</v>
      </c>
      <c r="B1580">
        <v>3</v>
      </c>
      <c r="C1580" t="s">
        <v>16</v>
      </c>
      <c r="D1580" t="s">
        <v>20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18</v>
      </c>
      <c r="N1580" s="2">
        <f t="shared" si="144"/>
        <v>138806.3667691632</v>
      </c>
      <c r="O1580">
        <f t="shared" si="145"/>
        <v>118750</v>
      </c>
      <c r="P1580" s="1">
        <f t="shared" si="146"/>
        <v>1.1688957201613743</v>
      </c>
      <c r="Q1580" t="str">
        <f t="shared" si="147"/>
        <v>Below</v>
      </c>
      <c r="R1580" t="str">
        <f t="shared" si="148"/>
        <v>No</v>
      </c>
      <c r="S1580">
        <f t="shared" si="149"/>
        <v>-2894058.4073797492</v>
      </c>
    </row>
    <row r="1581" spans="1:19" x14ac:dyDescent="0.3">
      <c r="A1581">
        <v>1580</v>
      </c>
      <c r="B1581">
        <v>5</v>
      </c>
      <c r="C1581" t="s">
        <v>16</v>
      </c>
      <c r="D1581" t="s">
        <v>17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21</v>
      </c>
      <c r="N1581" s="2">
        <f t="shared" si="144"/>
        <v>76972.626010344902</v>
      </c>
      <c r="O1581">
        <f t="shared" si="145"/>
        <v>112500</v>
      </c>
      <c r="P1581" s="1">
        <f t="shared" si="146"/>
        <v>0.68420112009195466</v>
      </c>
      <c r="Q1581" t="str">
        <f t="shared" si="147"/>
        <v>Below</v>
      </c>
      <c r="R1581" t="str">
        <f t="shared" si="148"/>
        <v>Yes</v>
      </c>
      <c r="S1581">
        <f t="shared" si="149"/>
        <v>-9826087.2182344981</v>
      </c>
    </row>
    <row r="1582" spans="1:19" x14ac:dyDescent="0.3">
      <c r="A1582">
        <v>1581</v>
      </c>
      <c r="B1582">
        <v>0</v>
      </c>
      <c r="C1582" t="s">
        <v>19</v>
      </c>
      <c r="D1582" t="s">
        <v>20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18</v>
      </c>
      <c r="N1582" s="2">
        <f t="shared" si="144"/>
        <v>219194.45575938228</v>
      </c>
      <c r="O1582">
        <f t="shared" si="145"/>
        <v>475000</v>
      </c>
      <c r="P1582" s="1">
        <f t="shared" si="146"/>
        <v>0.46146201212501531</v>
      </c>
      <c r="Q1582" t="str">
        <f t="shared" si="147"/>
        <v>Below</v>
      </c>
      <c r="R1582" t="str">
        <f t="shared" si="148"/>
        <v>Yes</v>
      </c>
      <c r="S1582">
        <f t="shared" si="149"/>
        <v>-19024668.567576218</v>
      </c>
    </row>
    <row r="1583" spans="1:19" x14ac:dyDescent="0.3">
      <c r="A1583">
        <v>1582</v>
      </c>
      <c r="B1583">
        <v>1</v>
      </c>
      <c r="C1583" t="s">
        <v>16</v>
      </c>
      <c r="D1583" t="s">
        <v>17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18</v>
      </c>
      <c r="N1583" s="2">
        <f t="shared" si="144"/>
        <v>370660.28754816891</v>
      </c>
      <c r="O1583">
        <f t="shared" si="145"/>
        <v>568750</v>
      </c>
      <c r="P1583" s="1">
        <f t="shared" si="146"/>
        <v>0.65171039568908817</v>
      </c>
      <c r="Q1583" t="str">
        <f t="shared" si="147"/>
        <v>Above</v>
      </c>
      <c r="R1583" t="str">
        <f t="shared" si="148"/>
        <v>Yes</v>
      </c>
      <c r="S1583">
        <f t="shared" si="149"/>
        <v>-32170928.308092378</v>
      </c>
    </row>
    <row r="1584" spans="1:19" x14ac:dyDescent="0.3">
      <c r="A1584">
        <v>1583</v>
      </c>
      <c r="B1584">
        <v>2</v>
      </c>
      <c r="C1584" t="s">
        <v>19</v>
      </c>
      <c r="D1584" t="s">
        <v>20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21</v>
      </c>
      <c r="N1584" s="2">
        <f t="shared" si="144"/>
        <v>151465.83178878663</v>
      </c>
      <c r="O1584">
        <f t="shared" si="145"/>
        <v>331250</v>
      </c>
      <c r="P1584" s="1">
        <f t="shared" si="146"/>
        <v>0.45725534124916717</v>
      </c>
      <c r="Q1584" t="str">
        <f t="shared" si="147"/>
        <v>Below</v>
      </c>
      <c r="R1584" t="str">
        <f t="shared" si="148"/>
        <v>Yes</v>
      </c>
      <c r="S1584">
        <f t="shared" si="149"/>
        <v>-13146259.74051615</v>
      </c>
    </row>
    <row r="1585" spans="1:19" x14ac:dyDescent="0.3">
      <c r="A1585">
        <v>1584</v>
      </c>
      <c r="B1585">
        <v>2</v>
      </c>
      <c r="C1585" t="s">
        <v>19</v>
      </c>
      <c r="D1585" t="s">
        <v>17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18</v>
      </c>
      <c r="N1585" s="2">
        <f t="shared" si="144"/>
        <v>143162.6864165689</v>
      </c>
      <c r="O1585">
        <f t="shared" si="145"/>
        <v>231250</v>
      </c>
      <c r="P1585" s="1">
        <f t="shared" si="146"/>
        <v>0.61908188720678448</v>
      </c>
      <c r="Q1585" t="str">
        <f t="shared" si="147"/>
        <v>Above</v>
      </c>
      <c r="R1585" t="str">
        <f t="shared" si="148"/>
        <v>Yes</v>
      </c>
      <c r="S1585">
        <f t="shared" si="149"/>
        <v>-9715426.8439859226</v>
      </c>
    </row>
    <row r="1586" spans="1:19" x14ac:dyDescent="0.3">
      <c r="A1586">
        <v>1585</v>
      </c>
      <c r="B1586">
        <v>0</v>
      </c>
      <c r="C1586" t="s">
        <v>19</v>
      </c>
      <c r="D1586" t="s">
        <v>17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18</v>
      </c>
      <c r="N1586" s="2">
        <f t="shared" si="144"/>
        <v>690121.79534527613</v>
      </c>
      <c r="O1586">
        <f t="shared" si="145"/>
        <v>593750</v>
      </c>
      <c r="P1586" s="1">
        <f t="shared" si="146"/>
        <v>1.1623103921604652</v>
      </c>
      <c r="Q1586" t="str">
        <f t="shared" si="147"/>
        <v>Below</v>
      </c>
      <c r="R1586" t="str">
        <f t="shared" si="148"/>
        <v>No</v>
      </c>
      <c r="S1586">
        <f t="shared" si="149"/>
        <v>-14388769.264859885</v>
      </c>
    </row>
    <row r="1587" spans="1:19" x14ac:dyDescent="0.3">
      <c r="A1587">
        <v>1586</v>
      </c>
      <c r="B1587">
        <v>3</v>
      </c>
      <c r="C1587" t="s">
        <v>16</v>
      </c>
      <c r="D1587" t="s">
        <v>17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21</v>
      </c>
      <c r="N1587" s="2">
        <f t="shared" si="144"/>
        <v>437586.39262789144</v>
      </c>
      <c r="O1587">
        <f t="shared" si="145"/>
        <v>518750</v>
      </c>
      <c r="P1587" s="1">
        <f t="shared" si="146"/>
        <v>0.84354003398147748</v>
      </c>
      <c r="Q1587" t="str">
        <f t="shared" si="147"/>
        <v>Below</v>
      </c>
      <c r="R1587" t="str">
        <f t="shared" si="148"/>
        <v>Yes</v>
      </c>
      <c r="S1587">
        <f t="shared" si="149"/>
        <v>-22010367.115346976</v>
      </c>
    </row>
    <row r="1588" spans="1:19" x14ac:dyDescent="0.3">
      <c r="A1588">
        <v>1587</v>
      </c>
      <c r="B1588">
        <v>5</v>
      </c>
      <c r="C1588" t="s">
        <v>16</v>
      </c>
      <c r="D1588" t="s">
        <v>17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18</v>
      </c>
      <c r="N1588" s="2">
        <f t="shared" si="144"/>
        <v>252350.90209434117</v>
      </c>
      <c r="O1588">
        <f t="shared" si="145"/>
        <v>400000</v>
      </c>
      <c r="P1588" s="1">
        <f t="shared" si="146"/>
        <v>0.63087725523585292</v>
      </c>
      <c r="Q1588" t="str">
        <f t="shared" si="147"/>
        <v>Above</v>
      </c>
      <c r="R1588" t="str">
        <f t="shared" si="148"/>
        <v>Yes</v>
      </c>
      <c r="S1588">
        <f t="shared" si="149"/>
        <v>-26951373.202113505</v>
      </c>
    </row>
    <row r="1589" spans="1:19" x14ac:dyDescent="0.3">
      <c r="A1589">
        <v>1588</v>
      </c>
      <c r="B1589">
        <v>5</v>
      </c>
      <c r="C1589" t="s">
        <v>16</v>
      </c>
      <c r="D1589" t="s">
        <v>20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21</v>
      </c>
      <c r="N1589" s="2">
        <f t="shared" si="144"/>
        <v>208923.0724315941</v>
      </c>
      <c r="O1589">
        <f t="shared" si="145"/>
        <v>331250</v>
      </c>
      <c r="P1589" s="1">
        <f t="shared" si="146"/>
        <v>0.63071116205764255</v>
      </c>
      <c r="Q1589" t="str">
        <f t="shared" si="147"/>
        <v>Below</v>
      </c>
      <c r="R1589" t="str">
        <f t="shared" si="148"/>
        <v>Yes</v>
      </c>
      <c r="S1589">
        <f t="shared" si="149"/>
        <v>-22313229.906866062</v>
      </c>
    </row>
    <row r="1590" spans="1:19" x14ac:dyDescent="0.3">
      <c r="A1590">
        <v>1589</v>
      </c>
      <c r="B1590">
        <v>0</v>
      </c>
      <c r="C1590" t="s">
        <v>16</v>
      </c>
      <c r="D1590" t="s">
        <v>20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21</v>
      </c>
      <c r="N1590" s="2">
        <f t="shared" si="144"/>
        <v>377318.71530209156</v>
      </c>
      <c r="O1590">
        <f t="shared" si="145"/>
        <v>350000</v>
      </c>
      <c r="P1590" s="1">
        <f t="shared" si="146"/>
        <v>1.0780534722916901</v>
      </c>
      <c r="Q1590" t="str">
        <f t="shared" si="147"/>
        <v>Below</v>
      </c>
      <c r="R1590" t="str">
        <f t="shared" si="148"/>
        <v>No</v>
      </c>
      <c r="S1590">
        <f t="shared" si="149"/>
        <v>-7866947.5017505884</v>
      </c>
    </row>
    <row r="1591" spans="1:19" x14ac:dyDescent="0.3">
      <c r="A1591">
        <v>1590</v>
      </c>
      <c r="B1591">
        <v>1</v>
      </c>
      <c r="C1591" t="s">
        <v>16</v>
      </c>
      <c r="D1591" t="s">
        <v>20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21</v>
      </c>
      <c r="N1591" s="2">
        <f t="shared" si="144"/>
        <v>19243.156502586226</v>
      </c>
      <c r="O1591">
        <f t="shared" si="145"/>
        <v>56250</v>
      </c>
      <c r="P1591" s="1">
        <f t="shared" si="146"/>
        <v>0.34210056004597733</v>
      </c>
      <c r="Q1591" t="str">
        <f t="shared" si="147"/>
        <v>Below</v>
      </c>
      <c r="R1591" t="str">
        <f t="shared" si="148"/>
        <v>Yes</v>
      </c>
      <c r="S1591">
        <f t="shared" si="149"/>
        <v>-2456521.8045586245</v>
      </c>
    </row>
    <row r="1592" spans="1:19" x14ac:dyDescent="0.3">
      <c r="A1592">
        <v>1591</v>
      </c>
      <c r="B1592">
        <v>0</v>
      </c>
      <c r="C1592" t="s">
        <v>16</v>
      </c>
      <c r="D1592" t="s">
        <v>20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21</v>
      </c>
      <c r="N1592" s="2">
        <f t="shared" si="144"/>
        <v>79278.201617011917</v>
      </c>
      <c r="O1592">
        <f t="shared" si="145"/>
        <v>150000</v>
      </c>
      <c r="P1592" s="1">
        <f t="shared" si="146"/>
        <v>0.52852134411341278</v>
      </c>
      <c r="Q1592" t="str">
        <f t="shared" si="147"/>
        <v>Below</v>
      </c>
      <c r="R1592" t="str">
        <f t="shared" si="148"/>
        <v>Yes</v>
      </c>
      <c r="S1592">
        <f t="shared" si="149"/>
        <v>-11826768.388082862</v>
      </c>
    </row>
    <row r="1593" spans="1:19" x14ac:dyDescent="0.3">
      <c r="A1593">
        <v>1592</v>
      </c>
      <c r="B1593">
        <v>1</v>
      </c>
      <c r="C1593" t="s">
        <v>16</v>
      </c>
      <c r="D1593" t="s">
        <v>17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18</v>
      </c>
      <c r="N1593" s="2">
        <f t="shared" si="144"/>
        <v>329983.18132595095</v>
      </c>
      <c r="O1593">
        <f t="shared" si="145"/>
        <v>593750</v>
      </c>
      <c r="P1593" s="1">
        <f t="shared" si="146"/>
        <v>0.55576114749633843</v>
      </c>
      <c r="Q1593" t="str">
        <f t="shared" si="147"/>
        <v>Below</v>
      </c>
      <c r="R1593" t="str">
        <f t="shared" si="148"/>
        <v>Yes</v>
      </c>
      <c r="S1593">
        <f t="shared" si="149"/>
        <v>-16597981.759114116</v>
      </c>
    </row>
    <row r="1594" spans="1:19" x14ac:dyDescent="0.3">
      <c r="A1594">
        <v>1593</v>
      </c>
      <c r="B1594">
        <v>2</v>
      </c>
      <c r="C1594" t="s">
        <v>19</v>
      </c>
      <c r="D1594" t="s">
        <v>20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18</v>
      </c>
      <c r="N1594" s="2">
        <f t="shared" si="144"/>
        <v>164061.83390187187</v>
      </c>
      <c r="O1594">
        <f t="shared" si="145"/>
        <v>462500</v>
      </c>
      <c r="P1594" s="1">
        <f t="shared" si="146"/>
        <v>0.3547282895175608</v>
      </c>
      <c r="Q1594" t="str">
        <f t="shared" si="147"/>
        <v>Below</v>
      </c>
      <c r="R1594" t="str">
        <f t="shared" si="148"/>
        <v>Yes</v>
      </c>
      <c r="S1594">
        <f t="shared" si="149"/>
        <v>-24474840.136449248</v>
      </c>
    </row>
    <row r="1595" spans="1:19" x14ac:dyDescent="0.3">
      <c r="A1595">
        <v>1594</v>
      </c>
      <c r="B1595">
        <v>4</v>
      </c>
      <c r="C1595" t="s">
        <v>19</v>
      </c>
      <c r="D1595" t="s">
        <v>20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18</v>
      </c>
      <c r="N1595" s="2">
        <f t="shared" si="144"/>
        <v>45910.703488827952</v>
      </c>
      <c r="O1595">
        <f t="shared" si="145"/>
        <v>93750</v>
      </c>
      <c r="P1595" s="1">
        <f t="shared" si="146"/>
        <v>0.48971417054749816</v>
      </c>
      <c r="Q1595" t="str">
        <f t="shared" si="147"/>
        <v>Above</v>
      </c>
      <c r="R1595" t="str">
        <f t="shared" si="148"/>
        <v>Yes</v>
      </c>
      <c r="S1595">
        <f t="shared" si="149"/>
        <v>-2309284.4186593546</v>
      </c>
    </row>
    <row r="1596" spans="1:19" x14ac:dyDescent="0.3">
      <c r="A1596">
        <v>1595</v>
      </c>
      <c r="B1596">
        <v>3</v>
      </c>
      <c r="C1596" t="s">
        <v>16</v>
      </c>
      <c r="D1596" t="s">
        <v>20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18</v>
      </c>
      <c r="N1596" s="2">
        <f t="shared" si="144"/>
        <v>490835.81105730793</v>
      </c>
      <c r="O1596">
        <f t="shared" si="145"/>
        <v>550000</v>
      </c>
      <c r="P1596" s="1">
        <f t="shared" si="146"/>
        <v>0.89242874737692346</v>
      </c>
      <c r="Q1596" t="str">
        <f t="shared" si="147"/>
        <v>Below</v>
      </c>
      <c r="R1596" t="str">
        <f t="shared" si="148"/>
        <v>Yes</v>
      </c>
      <c r="S1596">
        <f t="shared" si="149"/>
        <v>-16920237.86150156</v>
      </c>
    </row>
    <row r="1597" spans="1:19" x14ac:dyDescent="0.3">
      <c r="A1597">
        <v>1596</v>
      </c>
      <c r="B1597">
        <v>5</v>
      </c>
      <c r="C1597" t="s">
        <v>19</v>
      </c>
      <c r="D1597" t="s">
        <v>20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18</v>
      </c>
      <c r="N1597" s="2">
        <f t="shared" si="144"/>
        <v>376573.84667656705</v>
      </c>
      <c r="O1597">
        <f t="shared" si="145"/>
        <v>306250</v>
      </c>
      <c r="P1597" s="1">
        <f t="shared" si="146"/>
        <v>1.2296288871071577</v>
      </c>
      <c r="Q1597" t="str">
        <f t="shared" si="147"/>
        <v>Below</v>
      </c>
      <c r="R1597" t="str">
        <f t="shared" si="148"/>
        <v>No</v>
      </c>
      <c r="S1597">
        <f t="shared" si="149"/>
        <v>-3775544.6404752191</v>
      </c>
    </row>
    <row r="1598" spans="1:19" x14ac:dyDescent="0.3">
      <c r="A1598">
        <v>1597</v>
      </c>
      <c r="B1598">
        <v>1</v>
      </c>
      <c r="C1598" t="s">
        <v>19</v>
      </c>
      <c r="D1598" t="s">
        <v>20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21</v>
      </c>
      <c r="N1598" s="2">
        <f t="shared" si="144"/>
        <v>525900.17832260428</v>
      </c>
      <c r="O1598">
        <f t="shared" si="145"/>
        <v>506250</v>
      </c>
      <c r="P1598" s="1">
        <f t="shared" si="146"/>
        <v>1.0388151670569961</v>
      </c>
      <c r="Q1598" t="str">
        <f t="shared" si="147"/>
        <v>Below</v>
      </c>
      <c r="R1598" t="str">
        <f t="shared" si="148"/>
        <v>No</v>
      </c>
      <c r="S1598">
        <f t="shared" si="149"/>
        <v>-10964812.839227505</v>
      </c>
    </row>
    <row r="1599" spans="1:19" x14ac:dyDescent="0.3">
      <c r="A1599">
        <v>1598</v>
      </c>
      <c r="B1599">
        <v>2</v>
      </c>
      <c r="C1599" t="s">
        <v>19</v>
      </c>
      <c r="D1599" t="s">
        <v>20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18</v>
      </c>
      <c r="N1599" s="2">
        <f t="shared" si="144"/>
        <v>100198.83815483451</v>
      </c>
      <c r="O1599">
        <f t="shared" si="145"/>
        <v>143750</v>
      </c>
      <c r="P1599" s="1">
        <f t="shared" si="146"/>
        <v>0.6970353958597183</v>
      </c>
      <c r="Q1599" t="str">
        <f t="shared" si="147"/>
        <v>Below</v>
      </c>
      <c r="R1599" t="str">
        <f t="shared" si="148"/>
        <v>Yes</v>
      </c>
      <c r="S1599">
        <f t="shared" si="149"/>
        <v>-14947721.15716028</v>
      </c>
    </row>
    <row r="1600" spans="1:19" x14ac:dyDescent="0.3">
      <c r="A1600">
        <v>1599</v>
      </c>
      <c r="B1600">
        <v>5</v>
      </c>
      <c r="C1600" t="s">
        <v>19</v>
      </c>
      <c r="D1600" t="s">
        <v>20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21</v>
      </c>
      <c r="N1600" s="2">
        <f t="shared" si="144"/>
        <v>77465.858317332648</v>
      </c>
      <c r="O1600">
        <f t="shared" si="145"/>
        <v>187500</v>
      </c>
      <c r="P1600" s="1">
        <f t="shared" si="146"/>
        <v>0.41315124435910744</v>
      </c>
      <c r="Q1600" t="str">
        <f t="shared" si="147"/>
        <v>Below</v>
      </c>
      <c r="R1600" t="str">
        <f t="shared" si="148"/>
        <v>Yes</v>
      </c>
      <c r="S1600">
        <f t="shared" si="149"/>
        <v>-8273444.7969278693</v>
      </c>
    </row>
    <row r="1601" spans="1:19" x14ac:dyDescent="0.3">
      <c r="A1601">
        <v>1600</v>
      </c>
      <c r="B1601">
        <v>2</v>
      </c>
      <c r="C1601" t="s">
        <v>19</v>
      </c>
      <c r="D1601" t="s">
        <v>20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18</v>
      </c>
      <c r="N1601" s="2">
        <f t="shared" si="144"/>
        <v>151151.42525936966</v>
      </c>
      <c r="O1601">
        <f t="shared" si="145"/>
        <v>243750</v>
      </c>
      <c r="P1601" s="1">
        <f t="shared" si="146"/>
        <v>0.62010841132049088</v>
      </c>
      <c r="Q1601" t="str">
        <f t="shared" si="147"/>
        <v>Below</v>
      </c>
      <c r="R1601" t="str">
        <f t="shared" si="148"/>
        <v>Yes</v>
      </c>
      <c r="S1601">
        <f t="shared" si="149"/>
        <v>-5210536.8248994891</v>
      </c>
    </row>
    <row r="1602" spans="1:19" x14ac:dyDescent="0.3">
      <c r="A1602">
        <v>1601</v>
      </c>
      <c r="B1602">
        <v>4</v>
      </c>
      <c r="C1602" t="s">
        <v>16</v>
      </c>
      <c r="D1602" t="s">
        <v>20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18</v>
      </c>
      <c r="N1602" s="2">
        <f t="shared" si="144"/>
        <v>71570.598682024647</v>
      </c>
      <c r="O1602">
        <f t="shared" si="145"/>
        <v>106250</v>
      </c>
      <c r="P1602" s="1">
        <f t="shared" si="146"/>
        <v>0.67360563465434964</v>
      </c>
      <c r="Q1602" t="str">
        <f t="shared" si="147"/>
        <v>Below</v>
      </c>
      <c r="R1602" t="str">
        <f t="shared" si="148"/>
        <v>Yes</v>
      </c>
      <c r="S1602">
        <f t="shared" si="149"/>
        <v>-10676943.683685914</v>
      </c>
    </row>
    <row r="1603" spans="1:19" x14ac:dyDescent="0.3">
      <c r="A1603">
        <v>1602</v>
      </c>
      <c r="B1603">
        <v>0</v>
      </c>
      <c r="C1603" t="s">
        <v>19</v>
      </c>
      <c r="D1603" t="s">
        <v>20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21</v>
      </c>
      <c r="N1603" s="2">
        <f t="shared" ref="N1603:N1666" si="150">PMT(1%,G1603*12,-F1603)</f>
        <v>70300.764717267812</v>
      </c>
      <c r="O1603">
        <f t="shared" ref="O1603:O1666" si="151">(E1603*0.75)/12</f>
        <v>131250</v>
      </c>
      <c r="P1603" s="1">
        <f t="shared" ref="P1603:P1666" si="152">N1603/O1603</f>
        <v>0.53562487403632619</v>
      </c>
      <c r="Q1603" t="str">
        <f t="shared" ref="Q1603:Q1666" si="153">IF(H1603&gt;700,"Above","Below")</f>
        <v>Below</v>
      </c>
      <c r="R1603" t="str">
        <f t="shared" ref="R1603:R1666" si="154">IF(O1603&gt;=N1603,"Yes","No")</f>
        <v>Yes</v>
      </c>
      <c r="S1603">
        <f t="shared" ref="S1603:S1666" si="155">CUMIPMT(1%,G1603*12,F1603,1,G1603*12,0)</f>
        <v>-3536091.7660721363</v>
      </c>
    </row>
    <row r="1604" spans="1:19" x14ac:dyDescent="0.3">
      <c r="A1604">
        <v>1603</v>
      </c>
      <c r="B1604">
        <v>4</v>
      </c>
      <c r="C1604" t="s">
        <v>16</v>
      </c>
      <c r="D1604" t="s">
        <v>20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21</v>
      </c>
      <c r="N1604" s="2">
        <f t="shared" si="150"/>
        <v>658345.8857981941</v>
      </c>
      <c r="O1604">
        <f t="shared" si="151"/>
        <v>606250</v>
      </c>
      <c r="P1604" s="1">
        <f t="shared" si="152"/>
        <v>1.0859313580176397</v>
      </c>
      <c r="Q1604" t="str">
        <f t="shared" si="153"/>
        <v>Below</v>
      </c>
      <c r="R1604" t="str">
        <f t="shared" si="154"/>
        <v>No</v>
      </c>
      <c r="S1604">
        <f t="shared" si="155"/>
        <v>-6600602.5183133222</v>
      </c>
    </row>
    <row r="1605" spans="1:19" x14ac:dyDescent="0.3">
      <c r="A1605">
        <v>1604</v>
      </c>
      <c r="B1605">
        <v>5</v>
      </c>
      <c r="C1605" t="s">
        <v>19</v>
      </c>
      <c r="D1605" t="s">
        <v>20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18</v>
      </c>
      <c r="N1605" s="2">
        <f t="shared" si="150"/>
        <v>310739.25809674762</v>
      </c>
      <c r="O1605">
        <f t="shared" si="151"/>
        <v>218750</v>
      </c>
      <c r="P1605" s="1">
        <f t="shared" si="152"/>
        <v>1.4205223227279891</v>
      </c>
      <c r="Q1605" t="str">
        <f t="shared" si="153"/>
        <v>Below</v>
      </c>
      <c r="R1605" t="str">
        <f t="shared" si="154"/>
        <v>No</v>
      </c>
      <c r="S1605">
        <f t="shared" si="155"/>
        <v>-3115484.3886438888</v>
      </c>
    </row>
    <row r="1606" spans="1:19" x14ac:dyDescent="0.3">
      <c r="A1606">
        <v>1605</v>
      </c>
      <c r="B1606">
        <v>5</v>
      </c>
      <c r="C1606" t="s">
        <v>19</v>
      </c>
      <c r="D1606" t="s">
        <v>20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18</v>
      </c>
      <c r="N1606" s="2">
        <f t="shared" si="150"/>
        <v>144836.09487560272</v>
      </c>
      <c r="O1606">
        <f t="shared" si="151"/>
        <v>93750</v>
      </c>
      <c r="P1606" s="1">
        <f t="shared" si="152"/>
        <v>1.5449183453397624</v>
      </c>
      <c r="Q1606" t="str">
        <f t="shared" si="153"/>
        <v>Below</v>
      </c>
      <c r="R1606" t="str">
        <f t="shared" si="154"/>
        <v>No</v>
      </c>
      <c r="S1606">
        <f t="shared" si="155"/>
        <v>-1452132.5540289301</v>
      </c>
    </row>
    <row r="1607" spans="1:19" x14ac:dyDescent="0.3">
      <c r="A1607">
        <v>1606</v>
      </c>
      <c r="B1607">
        <v>3</v>
      </c>
      <c r="C1607" t="s">
        <v>19</v>
      </c>
      <c r="D1607" t="s">
        <v>20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18</v>
      </c>
      <c r="N1607" s="2">
        <f t="shared" si="150"/>
        <v>288484.56699523784</v>
      </c>
      <c r="O1607">
        <f t="shared" si="151"/>
        <v>550000</v>
      </c>
      <c r="P1607" s="1">
        <f t="shared" si="152"/>
        <v>0.52451739453679602</v>
      </c>
      <c r="Q1607" t="str">
        <f t="shared" si="153"/>
        <v>Above</v>
      </c>
      <c r="R1607" t="str">
        <f t="shared" si="154"/>
        <v>Yes</v>
      </c>
      <c r="S1607">
        <f t="shared" si="155"/>
        <v>-43036296.078857079</v>
      </c>
    </row>
    <row r="1608" spans="1:19" x14ac:dyDescent="0.3">
      <c r="A1608">
        <v>1607</v>
      </c>
      <c r="B1608">
        <v>3</v>
      </c>
      <c r="C1608" t="s">
        <v>16</v>
      </c>
      <c r="D1608" t="s">
        <v>17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21</v>
      </c>
      <c r="N1608" s="2">
        <f t="shared" si="150"/>
        <v>44475.99400480208</v>
      </c>
      <c r="O1608">
        <f t="shared" si="151"/>
        <v>56250</v>
      </c>
      <c r="P1608" s="1">
        <f t="shared" si="152"/>
        <v>0.79068433786314807</v>
      </c>
      <c r="Q1608" t="str">
        <f t="shared" si="153"/>
        <v>Below</v>
      </c>
      <c r="R1608" t="str">
        <f t="shared" si="154"/>
        <v>Yes</v>
      </c>
      <c r="S1608">
        <f t="shared" si="155"/>
        <v>-2237119.2805762496</v>
      </c>
    </row>
    <row r="1609" spans="1:19" x14ac:dyDescent="0.3">
      <c r="A1609">
        <v>1608</v>
      </c>
      <c r="B1609">
        <v>0</v>
      </c>
      <c r="C1609" t="s">
        <v>16</v>
      </c>
      <c r="D1609" t="s">
        <v>20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18</v>
      </c>
      <c r="N1609" s="2">
        <f t="shared" si="150"/>
        <v>132994.38888771509</v>
      </c>
      <c r="O1609">
        <f t="shared" si="151"/>
        <v>218750</v>
      </c>
      <c r="P1609" s="1">
        <f t="shared" si="152"/>
        <v>0.60797434920098326</v>
      </c>
      <c r="Q1609" t="str">
        <f t="shared" si="153"/>
        <v>Above</v>
      </c>
      <c r="R1609" t="str">
        <f t="shared" si="154"/>
        <v>Yes</v>
      </c>
      <c r="S1609">
        <f t="shared" si="155"/>
        <v>-11543057.333136134</v>
      </c>
    </row>
    <row r="1610" spans="1:19" x14ac:dyDescent="0.3">
      <c r="A1610">
        <v>1609</v>
      </c>
      <c r="B1610">
        <v>5</v>
      </c>
      <c r="C1610" t="s">
        <v>19</v>
      </c>
      <c r="D1610" t="s">
        <v>17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18</v>
      </c>
      <c r="N1610" s="2">
        <f t="shared" si="150"/>
        <v>558277.3111568687</v>
      </c>
      <c r="O1610">
        <f t="shared" si="151"/>
        <v>343750</v>
      </c>
      <c r="P1610" s="1">
        <f t="shared" si="152"/>
        <v>1.6240794506381635</v>
      </c>
      <c r="Q1610" t="str">
        <f t="shared" si="153"/>
        <v>Below</v>
      </c>
      <c r="R1610" t="str">
        <f t="shared" si="154"/>
        <v>No</v>
      </c>
      <c r="S1610">
        <f t="shared" si="155"/>
        <v>-5597310.9355296977</v>
      </c>
    </row>
    <row r="1611" spans="1:19" x14ac:dyDescent="0.3">
      <c r="A1611">
        <v>1610</v>
      </c>
      <c r="B1611">
        <v>5</v>
      </c>
      <c r="C1611" t="s">
        <v>19</v>
      </c>
      <c r="D1611" t="s">
        <v>20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21</v>
      </c>
      <c r="N1611" s="2">
        <f t="shared" si="150"/>
        <v>332852.60029400268</v>
      </c>
      <c r="O1611">
        <f t="shared" si="151"/>
        <v>612500</v>
      </c>
      <c r="P1611" s="1">
        <f t="shared" si="152"/>
        <v>0.54343281680653499</v>
      </c>
      <c r="Q1611" t="str">
        <f t="shared" si="153"/>
        <v>Below</v>
      </c>
      <c r="R1611" t="str">
        <f t="shared" si="154"/>
        <v>Yes</v>
      </c>
      <c r="S1611">
        <f t="shared" si="155"/>
        <v>-16742312.035280325</v>
      </c>
    </row>
    <row r="1612" spans="1:19" x14ac:dyDescent="0.3">
      <c r="A1612">
        <v>1611</v>
      </c>
      <c r="B1612">
        <v>5</v>
      </c>
      <c r="C1612" t="s">
        <v>16</v>
      </c>
      <c r="D1612" t="s">
        <v>17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18</v>
      </c>
      <c r="N1612" s="2">
        <f t="shared" si="150"/>
        <v>60559.737346328548</v>
      </c>
      <c r="O1612">
        <f t="shared" si="151"/>
        <v>131250</v>
      </c>
      <c r="P1612" s="1">
        <f t="shared" si="152"/>
        <v>0.46140752263869372</v>
      </c>
      <c r="Q1612" t="str">
        <f t="shared" si="153"/>
        <v>Above</v>
      </c>
      <c r="R1612" t="str">
        <f t="shared" si="154"/>
        <v>Yes</v>
      </c>
      <c r="S1612">
        <f t="shared" si="155"/>
        <v>-9034336.9631188512</v>
      </c>
    </row>
    <row r="1613" spans="1:19" x14ac:dyDescent="0.3">
      <c r="A1613">
        <v>1612</v>
      </c>
      <c r="B1613">
        <v>0</v>
      </c>
      <c r="C1613" t="s">
        <v>16</v>
      </c>
      <c r="D1613" t="s">
        <v>17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21</v>
      </c>
      <c r="N1613" s="2">
        <f t="shared" si="150"/>
        <v>64521.171802789111</v>
      </c>
      <c r="O1613">
        <f t="shared" si="151"/>
        <v>112500</v>
      </c>
      <c r="P1613" s="1">
        <f t="shared" si="152"/>
        <v>0.57352152713590321</v>
      </c>
      <c r="Q1613" t="str">
        <f t="shared" si="153"/>
        <v>Below</v>
      </c>
      <c r="R1613" t="str">
        <f t="shared" si="154"/>
        <v>Yes</v>
      </c>
      <c r="S1613">
        <f t="shared" si="155"/>
        <v>-8236573.1094024479</v>
      </c>
    </row>
    <row r="1614" spans="1:19" x14ac:dyDescent="0.3">
      <c r="A1614">
        <v>1613</v>
      </c>
      <c r="B1614">
        <v>5</v>
      </c>
      <c r="C1614" t="s">
        <v>16</v>
      </c>
      <c r="D1614" t="s">
        <v>20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18</v>
      </c>
      <c r="N1614" s="2">
        <f t="shared" si="150"/>
        <v>211286.93853460276</v>
      </c>
      <c r="O1614">
        <f t="shared" si="151"/>
        <v>362500</v>
      </c>
      <c r="P1614" s="1">
        <f t="shared" si="152"/>
        <v>0.58286052009545586</v>
      </c>
      <c r="Q1614" t="str">
        <f t="shared" si="153"/>
        <v>Above</v>
      </c>
      <c r="R1614" t="str">
        <f t="shared" si="154"/>
        <v>Yes</v>
      </c>
      <c r="S1614">
        <f t="shared" si="155"/>
        <v>-7283546.0993218664</v>
      </c>
    </row>
    <row r="1615" spans="1:19" x14ac:dyDescent="0.3">
      <c r="A1615">
        <v>1614</v>
      </c>
      <c r="B1615">
        <v>5</v>
      </c>
      <c r="C1615" t="s">
        <v>16</v>
      </c>
      <c r="D1615" t="s">
        <v>17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18</v>
      </c>
      <c r="N1615" s="2">
        <f t="shared" si="150"/>
        <v>194695.46579087243</v>
      </c>
      <c r="O1615">
        <f t="shared" si="151"/>
        <v>418750</v>
      </c>
      <c r="P1615" s="1">
        <f t="shared" si="152"/>
        <v>0.46494439591850134</v>
      </c>
      <c r="Q1615" t="str">
        <f t="shared" si="153"/>
        <v>Below</v>
      </c>
      <c r="R1615" t="str">
        <f t="shared" si="154"/>
        <v>Yes</v>
      </c>
      <c r="S1615">
        <f t="shared" si="155"/>
        <v>-24854220.610828444</v>
      </c>
    </row>
    <row r="1616" spans="1:19" x14ac:dyDescent="0.3">
      <c r="A1616">
        <v>1615</v>
      </c>
      <c r="B1616">
        <v>3</v>
      </c>
      <c r="C1616" t="s">
        <v>16</v>
      </c>
      <c r="D1616" t="s">
        <v>17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21</v>
      </c>
      <c r="N1616" s="2">
        <f t="shared" si="150"/>
        <v>233857.64589621741</v>
      </c>
      <c r="O1616">
        <f t="shared" si="151"/>
        <v>268750</v>
      </c>
      <c r="P1616" s="1">
        <f t="shared" si="152"/>
        <v>0.87016798473011125</v>
      </c>
      <c r="Q1616" t="str">
        <f t="shared" si="153"/>
        <v>Below</v>
      </c>
      <c r="R1616" t="str">
        <f t="shared" si="154"/>
        <v>Yes</v>
      </c>
      <c r="S1616">
        <f t="shared" si="155"/>
        <v>-11762917.507546088</v>
      </c>
    </row>
    <row r="1617" spans="1:19" x14ac:dyDescent="0.3">
      <c r="A1617">
        <v>1616</v>
      </c>
      <c r="B1617">
        <v>1</v>
      </c>
      <c r="C1617" t="s">
        <v>16</v>
      </c>
      <c r="D1617" t="s">
        <v>17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21</v>
      </c>
      <c r="N1617" s="2">
        <f t="shared" si="150"/>
        <v>36775.735960219536</v>
      </c>
      <c r="O1617">
        <f t="shared" si="151"/>
        <v>75000</v>
      </c>
      <c r="P1617" s="1">
        <f t="shared" si="152"/>
        <v>0.49034314613626045</v>
      </c>
      <c r="Q1617" t="str">
        <f t="shared" si="153"/>
        <v>Below</v>
      </c>
      <c r="R1617" t="str">
        <f t="shared" si="154"/>
        <v>Yes</v>
      </c>
      <c r="S1617">
        <f t="shared" si="155"/>
        <v>-2495705.9782716129</v>
      </c>
    </row>
    <row r="1618" spans="1:19" x14ac:dyDescent="0.3">
      <c r="A1618">
        <v>1617</v>
      </c>
      <c r="B1618">
        <v>5</v>
      </c>
      <c r="C1618" t="s">
        <v>19</v>
      </c>
      <c r="D1618" t="s">
        <v>20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18</v>
      </c>
      <c r="N1618" s="2">
        <f t="shared" si="150"/>
        <v>1219202.9305825559</v>
      </c>
      <c r="O1618">
        <f t="shared" si="151"/>
        <v>606250</v>
      </c>
      <c r="P1618" s="1">
        <f t="shared" si="152"/>
        <v>2.0110563803423602</v>
      </c>
      <c r="Q1618" t="str">
        <f t="shared" si="153"/>
        <v>Above</v>
      </c>
      <c r="R1618" t="str">
        <f t="shared" si="154"/>
        <v>No</v>
      </c>
      <c r="S1618">
        <f t="shared" si="155"/>
        <v>-3360870.3339813426</v>
      </c>
    </row>
    <row r="1619" spans="1:19" x14ac:dyDescent="0.3">
      <c r="A1619">
        <v>1618</v>
      </c>
      <c r="B1619">
        <v>5</v>
      </c>
      <c r="C1619" t="s">
        <v>16</v>
      </c>
      <c r="D1619" t="s">
        <v>20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21</v>
      </c>
      <c r="N1619" s="2">
        <f t="shared" si="150"/>
        <v>160687.46221089785</v>
      </c>
      <c r="O1619">
        <f t="shared" si="151"/>
        <v>337500</v>
      </c>
      <c r="P1619" s="1">
        <f t="shared" si="152"/>
        <v>0.47611099914340105</v>
      </c>
      <c r="Q1619" t="str">
        <f t="shared" si="153"/>
        <v>Below</v>
      </c>
      <c r="R1619" t="str">
        <f t="shared" si="154"/>
        <v>Yes</v>
      </c>
      <c r="S1619">
        <f t="shared" si="155"/>
        <v>-8082495.4653077424</v>
      </c>
    </row>
    <row r="1620" spans="1:19" x14ac:dyDescent="0.3">
      <c r="A1620">
        <v>1619</v>
      </c>
      <c r="B1620">
        <v>1</v>
      </c>
      <c r="C1620" t="s">
        <v>19</v>
      </c>
      <c r="D1620" t="s">
        <v>20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21</v>
      </c>
      <c r="N1620" s="2">
        <f t="shared" si="150"/>
        <v>173631.56327007248</v>
      </c>
      <c r="O1620">
        <f t="shared" si="151"/>
        <v>331250</v>
      </c>
      <c r="P1620" s="1">
        <f t="shared" si="152"/>
        <v>0.52417075704172822</v>
      </c>
      <c r="Q1620" t="str">
        <f t="shared" si="153"/>
        <v>Below</v>
      </c>
      <c r="R1620" t="str">
        <f t="shared" si="154"/>
        <v>Yes</v>
      </c>
      <c r="S1620">
        <f t="shared" si="155"/>
        <v>-15070102.629372172</v>
      </c>
    </row>
    <row r="1621" spans="1:19" x14ac:dyDescent="0.3">
      <c r="A1621">
        <v>1620</v>
      </c>
      <c r="B1621">
        <v>1</v>
      </c>
      <c r="C1621" t="s">
        <v>16</v>
      </c>
      <c r="D1621" t="s">
        <v>17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21</v>
      </c>
      <c r="N1621" s="2">
        <f t="shared" si="150"/>
        <v>266462.84432384558</v>
      </c>
      <c r="O1621">
        <f t="shared" si="151"/>
        <v>456250</v>
      </c>
      <c r="P1621" s="1">
        <f t="shared" si="152"/>
        <v>0.58402815194267521</v>
      </c>
      <c r="Q1621" t="str">
        <f t="shared" si="153"/>
        <v>Below</v>
      </c>
      <c r="R1621" t="str">
        <f t="shared" si="154"/>
        <v>Yes</v>
      </c>
      <c r="S1621">
        <f t="shared" si="155"/>
        <v>-39751082.637722939</v>
      </c>
    </row>
    <row r="1622" spans="1:19" x14ac:dyDescent="0.3">
      <c r="A1622">
        <v>1621</v>
      </c>
      <c r="B1622">
        <v>5</v>
      </c>
      <c r="C1622" t="s">
        <v>16</v>
      </c>
      <c r="D1622" t="s">
        <v>17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21</v>
      </c>
      <c r="N1622" s="2">
        <f t="shared" si="150"/>
        <v>903810.66668668226</v>
      </c>
      <c r="O1622">
        <f t="shared" si="151"/>
        <v>593750</v>
      </c>
      <c r="P1622" s="1">
        <f t="shared" si="152"/>
        <v>1.5222074386302018</v>
      </c>
      <c r="Q1622" t="str">
        <f t="shared" si="153"/>
        <v>Below</v>
      </c>
      <c r="R1622" t="str">
        <f t="shared" si="154"/>
        <v>No</v>
      </c>
      <c r="S1622">
        <f t="shared" si="155"/>
        <v>-2491456.0004803762</v>
      </c>
    </row>
    <row r="1623" spans="1:19" x14ac:dyDescent="0.3">
      <c r="A1623">
        <v>1622</v>
      </c>
      <c r="B1623">
        <v>0</v>
      </c>
      <c r="C1623" t="s">
        <v>19</v>
      </c>
      <c r="D1623" t="s">
        <v>20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21</v>
      </c>
      <c r="N1623" s="2">
        <f t="shared" si="150"/>
        <v>734346.16668292938</v>
      </c>
      <c r="O1623">
        <f t="shared" si="151"/>
        <v>450000</v>
      </c>
      <c r="P1623" s="1">
        <f t="shared" si="152"/>
        <v>1.6318803704065097</v>
      </c>
      <c r="Q1623" t="str">
        <f t="shared" si="153"/>
        <v>Below</v>
      </c>
      <c r="R1623" t="str">
        <f t="shared" si="154"/>
        <v>No</v>
      </c>
      <c r="S1623">
        <f t="shared" si="155"/>
        <v>-2024308.0003903061</v>
      </c>
    </row>
    <row r="1624" spans="1:19" x14ac:dyDescent="0.3">
      <c r="A1624">
        <v>1623</v>
      </c>
      <c r="B1624">
        <v>3</v>
      </c>
      <c r="C1624" t="s">
        <v>16</v>
      </c>
      <c r="D1624" t="s">
        <v>20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18</v>
      </c>
      <c r="N1624" s="2">
        <f t="shared" si="150"/>
        <v>643201.33333879849</v>
      </c>
      <c r="O1624">
        <f t="shared" si="151"/>
        <v>562500</v>
      </c>
      <c r="P1624" s="1">
        <f t="shared" si="152"/>
        <v>1.1434690370467528</v>
      </c>
      <c r="Q1624" t="str">
        <f t="shared" si="153"/>
        <v>Below</v>
      </c>
      <c r="R1624" t="str">
        <f t="shared" si="154"/>
        <v>No</v>
      </c>
      <c r="S1624">
        <f t="shared" si="155"/>
        <v>-13410496.000393491</v>
      </c>
    </row>
    <row r="1625" spans="1:19" x14ac:dyDescent="0.3">
      <c r="A1625">
        <v>1624</v>
      </c>
      <c r="B1625">
        <v>5</v>
      </c>
      <c r="C1625" t="s">
        <v>19</v>
      </c>
      <c r="D1625" t="s">
        <v>17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18</v>
      </c>
      <c r="N1625" s="2">
        <f t="shared" si="150"/>
        <v>306026.65995468397</v>
      </c>
      <c r="O1625">
        <f t="shared" si="151"/>
        <v>406250</v>
      </c>
      <c r="P1625" s="1">
        <f t="shared" si="152"/>
        <v>0.75329639373460666</v>
      </c>
      <c r="Q1625" t="str">
        <f t="shared" si="153"/>
        <v>Above</v>
      </c>
      <c r="R1625" t="str">
        <f t="shared" si="154"/>
        <v>Yes</v>
      </c>
      <c r="S1625">
        <f t="shared" si="155"/>
        <v>-20767839.03347449</v>
      </c>
    </row>
    <row r="1626" spans="1:19" x14ac:dyDescent="0.3">
      <c r="A1626">
        <v>1625</v>
      </c>
      <c r="B1626">
        <v>1</v>
      </c>
      <c r="C1626" t="s">
        <v>16</v>
      </c>
      <c r="D1626" t="s">
        <v>20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21</v>
      </c>
      <c r="N1626" s="2">
        <f t="shared" si="150"/>
        <v>345244.866664047</v>
      </c>
      <c r="O1626">
        <f t="shared" si="151"/>
        <v>593750</v>
      </c>
      <c r="P1626" s="1">
        <f t="shared" si="152"/>
        <v>0.58146503859207921</v>
      </c>
      <c r="Q1626" t="str">
        <f t="shared" si="153"/>
        <v>Below</v>
      </c>
      <c r="R1626" t="str">
        <f t="shared" si="154"/>
        <v>Yes</v>
      </c>
      <c r="S1626">
        <f t="shared" si="155"/>
        <v>-44072891.199434146</v>
      </c>
    </row>
    <row r="1627" spans="1:19" x14ac:dyDescent="0.3">
      <c r="A1627">
        <v>1626</v>
      </c>
      <c r="B1627">
        <v>2</v>
      </c>
      <c r="C1627" t="s">
        <v>19</v>
      </c>
      <c r="D1627" t="s">
        <v>20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18</v>
      </c>
      <c r="N1627" s="2">
        <f t="shared" si="150"/>
        <v>874283.33634000178</v>
      </c>
      <c r="O1627">
        <f t="shared" si="151"/>
        <v>618750</v>
      </c>
      <c r="P1627" s="1">
        <f t="shared" si="152"/>
        <v>1.4129831698424271</v>
      </c>
      <c r="Q1627" t="str">
        <f t="shared" si="153"/>
        <v>Below</v>
      </c>
      <c r="R1627" t="str">
        <f t="shared" si="154"/>
        <v>No</v>
      </c>
      <c r="S1627">
        <f t="shared" si="155"/>
        <v>-8765600.1443200856</v>
      </c>
    </row>
    <row r="1628" spans="1:19" x14ac:dyDescent="0.3">
      <c r="A1628">
        <v>1627</v>
      </c>
      <c r="B1628">
        <v>4</v>
      </c>
      <c r="C1628" t="s">
        <v>19</v>
      </c>
      <c r="D1628" t="s">
        <v>17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21</v>
      </c>
      <c r="N1628" s="2">
        <f t="shared" si="150"/>
        <v>170086.67477348167</v>
      </c>
      <c r="O1628">
        <f t="shared" si="151"/>
        <v>181250</v>
      </c>
      <c r="P1628" s="1">
        <f t="shared" si="152"/>
        <v>0.93840924012955407</v>
      </c>
      <c r="Q1628" t="str">
        <f t="shared" si="153"/>
        <v>Below</v>
      </c>
      <c r="R1628" t="str">
        <f t="shared" si="154"/>
        <v>Yes</v>
      </c>
      <c r="S1628">
        <f t="shared" si="155"/>
        <v>-3546240.5836906806</v>
      </c>
    </row>
    <row r="1629" spans="1:19" x14ac:dyDescent="0.3">
      <c r="A1629">
        <v>1628</v>
      </c>
      <c r="B1629">
        <v>4</v>
      </c>
      <c r="C1629" t="s">
        <v>16</v>
      </c>
      <c r="D1629" t="s">
        <v>20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18</v>
      </c>
      <c r="N1629" s="2">
        <f t="shared" si="150"/>
        <v>19819.550404252979</v>
      </c>
      <c r="O1629">
        <f t="shared" si="151"/>
        <v>43750</v>
      </c>
      <c r="P1629" s="1">
        <f t="shared" si="152"/>
        <v>0.45301829495435381</v>
      </c>
      <c r="Q1629" t="str">
        <f t="shared" si="153"/>
        <v>Below</v>
      </c>
      <c r="R1629" t="str">
        <f t="shared" si="154"/>
        <v>Yes</v>
      </c>
      <c r="S1629">
        <f t="shared" si="155"/>
        <v>-2956692.0970207155</v>
      </c>
    </row>
    <row r="1630" spans="1:19" x14ac:dyDescent="0.3">
      <c r="A1630">
        <v>1629</v>
      </c>
      <c r="B1630">
        <v>5</v>
      </c>
      <c r="C1630" t="s">
        <v>19</v>
      </c>
      <c r="D1630" t="s">
        <v>17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21</v>
      </c>
      <c r="N1630" s="2">
        <f t="shared" si="150"/>
        <v>157279.16688670567</v>
      </c>
      <c r="O1630">
        <f t="shared" si="151"/>
        <v>262500</v>
      </c>
      <c r="P1630" s="1">
        <f t="shared" si="152"/>
        <v>0.59915873099697403</v>
      </c>
      <c r="Q1630" t="str">
        <f t="shared" si="153"/>
        <v>Below</v>
      </c>
      <c r="R1630" t="str">
        <f t="shared" si="154"/>
        <v>Yes</v>
      </c>
      <c r="S1630">
        <f t="shared" si="155"/>
        <v>-16797600.042247489</v>
      </c>
    </row>
    <row r="1631" spans="1:19" x14ac:dyDescent="0.3">
      <c r="A1631">
        <v>1630</v>
      </c>
      <c r="B1631">
        <v>3</v>
      </c>
      <c r="C1631" t="s">
        <v>19</v>
      </c>
      <c r="D1631" t="s">
        <v>17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18</v>
      </c>
      <c r="N1631" s="2">
        <f t="shared" si="150"/>
        <v>163556.88117894958</v>
      </c>
      <c r="O1631">
        <f t="shared" si="151"/>
        <v>262500</v>
      </c>
      <c r="P1631" s="1">
        <f t="shared" si="152"/>
        <v>0.62307383306266506</v>
      </c>
      <c r="Q1631" t="str">
        <f t="shared" si="153"/>
        <v>Below</v>
      </c>
      <c r="R1631" t="str">
        <f t="shared" si="154"/>
        <v>Yes</v>
      </c>
      <c r="S1631">
        <f t="shared" si="155"/>
        <v>-8226825.7414739504</v>
      </c>
    </row>
    <row r="1632" spans="1:19" x14ac:dyDescent="0.3">
      <c r="A1632">
        <v>1631</v>
      </c>
      <c r="B1632">
        <v>0</v>
      </c>
      <c r="C1632" t="s">
        <v>19</v>
      </c>
      <c r="D1632" t="s">
        <v>17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21</v>
      </c>
      <c r="N1632" s="2">
        <f t="shared" si="150"/>
        <v>518080.10132152459</v>
      </c>
      <c r="O1632">
        <f t="shared" si="151"/>
        <v>475000</v>
      </c>
      <c r="P1632" s="1">
        <f t="shared" si="152"/>
        <v>1.090694950150578</v>
      </c>
      <c r="Q1632" t="str">
        <f t="shared" si="153"/>
        <v>Below</v>
      </c>
      <c r="R1632" t="str">
        <f t="shared" si="154"/>
        <v>No</v>
      </c>
      <c r="S1632">
        <f t="shared" si="155"/>
        <v>-10801767.295149773</v>
      </c>
    </row>
    <row r="1633" spans="1:19" x14ac:dyDescent="0.3">
      <c r="A1633">
        <v>1632</v>
      </c>
      <c r="B1633">
        <v>2</v>
      </c>
      <c r="C1633" t="s">
        <v>16</v>
      </c>
      <c r="D1633" t="s">
        <v>20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18</v>
      </c>
      <c r="N1633" s="2">
        <f t="shared" si="150"/>
        <v>246922.79859004545</v>
      </c>
      <c r="O1633">
        <f t="shared" si="151"/>
        <v>443750</v>
      </c>
      <c r="P1633" s="1">
        <f t="shared" si="152"/>
        <v>0.55644574330151086</v>
      </c>
      <c r="Q1633" t="str">
        <f t="shared" si="153"/>
        <v>Above</v>
      </c>
      <c r="R1633" t="str">
        <f t="shared" si="154"/>
        <v>Yes</v>
      </c>
      <c r="S1633">
        <f t="shared" si="155"/>
        <v>-16756882.996966548</v>
      </c>
    </row>
    <row r="1634" spans="1:19" x14ac:dyDescent="0.3">
      <c r="A1634">
        <v>1633</v>
      </c>
      <c r="B1634">
        <v>1</v>
      </c>
      <c r="C1634" t="s">
        <v>19</v>
      </c>
      <c r="D1634" t="s">
        <v>20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21</v>
      </c>
      <c r="N1634" s="2">
        <f t="shared" si="150"/>
        <v>197028.7242780964</v>
      </c>
      <c r="O1634">
        <f t="shared" si="151"/>
        <v>293750</v>
      </c>
      <c r="P1634" s="1">
        <f t="shared" si="152"/>
        <v>0.67073608264883877</v>
      </c>
      <c r="Q1634" t="str">
        <f t="shared" si="153"/>
        <v>Below</v>
      </c>
      <c r="R1634" t="str">
        <f t="shared" si="154"/>
        <v>Yes</v>
      </c>
      <c r="S1634">
        <f t="shared" si="155"/>
        <v>-17100825.678720195</v>
      </c>
    </row>
    <row r="1635" spans="1:19" x14ac:dyDescent="0.3">
      <c r="A1635">
        <v>1634</v>
      </c>
      <c r="B1635">
        <v>0</v>
      </c>
      <c r="C1635" t="s">
        <v>16</v>
      </c>
      <c r="D1635" t="s">
        <v>20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18</v>
      </c>
      <c r="N1635" s="2">
        <f t="shared" si="150"/>
        <v>332852.60029400268</v>
      </c>
      <c r="O1635">
        <f t="shared" si="151"/>
        <v>612500</v>
      </c>
      <c r="P1635" s="1">
        <f t="shared" si="152"/>
        <v>0.54343281680653499</v>
      </c>
      <c r="Q1635" t="str">
        <f t="shared" si="153"/>
        <v>Below</v>
      </c>
      <c r="R1635" t="str">
        <f t="shared" si="154"/>
        <v>Yes</v>
      </c>
      <c r="S1635">
        <f t="shared" si="155"/>
        <v>-16742312.035280325</v>
      </c>
    </row>
    <row r="1636" spans="1:19" x14ac:dyDescent="0.3">
      <c r="A1636">
        <v>1635</v>
      </c>
      <c r="B1636">
        <v>0</v>
      </c>
      <c r="C1636" t="s">
        <v>16</v>
      </c>
      <c r="D1636" t="s">
        <v>20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18</v>
      </c>
      <c r="N1636" s="2">
        <f t="shared" si="150"/>
        <v>1821743.375040344</v>
      </c>
      <c r="O1636">
        <f t="shared" si="151"/>
        <v>612500</v>
      </c>
      <c r="P1636" s="1">
        <f t="shared" si="152"/>
        <v>2.9742748980250515</v>
      </c>
      <c r="Q1636" t="str">
        <f t="shared" si="153"/>
        <v>Below</v>
      </c>
      <c r="R1636" t="str">
        <f t="shared" si="154"/>
        <v>No</v>
      </c>
      <c r="S1636">
        <f t="shared" si="155"/>
        <v>-5021841.0009682551</v>
      </c>
    </row>
    <row r="1637" spans="1:19" x14ac:dyDescent="0.3">
      <c r="A1637">
        <v>1636</v>
      </c>
      <c r="B1637">
        <v>0</v>
      </c>
      <c r="C1637" t="s">
        <v>19</v>
      </c>
      <c r="D1637" t="s">
        <v>17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18</v>
      </c>
      <c r="N1637" s="2">
        <f t="shared" si="150"/>
        <v>157279.16688670567</v>
      </c>
      <c r="O1637">
        <f t="shared" si="151"/>
        <v>318750</v>
      </c>
      <c r="P1637" s="1">
        <f t="shared" si="152"/>
        <v>0.49342483729162562</v>
      </c>
      <c r="Q1637" t="str">
        <f t="shared" si="153"/>
        <v>Below</v>
      </c>
      <c r="R1637" t="str">
        <f t="shared" si="154"/>
        <v>Yes</v>
      </c>
      <c r="S1637">
        <f t="shared" si="155"/>
        <v>-16797600.042247489</v>
      </c>
    </row>
    <row r="1638" spans="1:19" x14ac:dyDescent="0.3">
      <c r="A1638">
        <v>1637</v>
      </c>
      <c r="B1638">
        <v>0</v>
      </c>
      <c r="C1638" t="s">
        <v>19</v>
      </c>
      <c r="D1638" t="s">
        <v>20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18</v>
      </c>
      <c r="N1638" s="2">
        <f t="shared" si="150"/>
        <v>101133.27389060373</v>
      </c>
      <c r="O1638">
        <f t="shared" si="151"/>
        <v>206250</v>
      </c>
      <c r="P1638" s="1">
        <f t="shared" si="152"/>
        <v>0.49034314613626051</v>
      </c>
      <c r="Q1638" t="str">
        <f t="shared" si="153"/>
        <v>Above</v>
      </c>
      <c r="R1638" t="str">
        <f t="shared" si="154"/>
        <v>Yes</v>
      </c>
      <c r="S1638">
        <f t="shared" si="155"/>
        <v>-6863191.4402469359</v>
      </c>
    </row>
    <row r="1639" spans="1:19" x14ac:dyDescent="0.3">
      <c r="A1639">
        <v>1638</v>
      </c>
      <c r="B1639">
        <v>3</v>
      </c>
      <c r="C1639" t="s">
        <v>16</v>
      </c>
      <c r="D1639" t="s">
        <v>17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21</v>
      </c>
      <c r="N1639" s="2">
        <f t="shared" si="150"/>
        <v>164177.3926795515</v>
      </c>
      <c r="O1639">
        <f t="shared" si="151"/>
        <v>281250</v>
      </c>
      <c r="P1639" s="1">
        <f t="shared" si="152"/>
        <v>0.58374184063840528</v>
      </c>
      <c r="Q1639" t="str">
        <f t="shared" si="153"/>
        <v>Below</v>
      </c>
      <c r="R1639" t="str">
        <f t="shared" si="154"/>
        <v>Yes</v>
      </c>
      <c r="S1639">
        <f t="shared" si="155"/>
        <v>-11141544.54585542</v>
      </c>
    </row>
    <row r="1640" spans="1:19" x14ac:dyDescent="0.3">
      <c r="A1640">
        <v>1639</v>
      </c>
      <c r="B1640">
        <v>0</v>
      </c>
      <c r="C1640" t="s">
        <v>16</v>
      </c>
      <c r="D1640" t="s">
        <v>20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18</v>
      </c>
      <c r="N1640" s="2">
        <f t="shared" si="150"/>
        <v>144889.64896064924</v>
      </c>
      <c r="O1640">
        <f t="shared" si="151"/>
        <v>243750</v>
      </c>
      <c r="P1640" s="1">
        <f t="shared" si="152"/>
        <v>0.59441907265907379</v>
      </c>
      <c r="Q1640" t="str">
        <f t="shared" si="153"/>
        <v>Below</v>
      </c>
      <c r="R1640" t="str">
        <f t="shared" si="154"/>
        <v>Yes</v>
      </c>
      <c r="S1640">
        <f t="shared" si="155"/>
        <v>-18496164.175500236</v>
      </c>
    </row>
    <row r="1641" spans="1:19" x14ac:dyDescent="0.3">
      <c r="A1641">
        <v>1640</v>
      </c>
      <c r="B1641">
        <v>3</v>
      </c>
      <c r="C1641" t="s">
        <v>16</v>
      </c>
      <c r="D1641" t="s">
        <v>20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21</v>
      </c>
      <c r="N1641" s="2">
        <f t="shared" si="150"/>
        <v>142036.23891856149</v>
      </c>
      <c r="O1641">
        <f t="shared" si="151"/>
        <v>200000</v>
      </c>
      <c r="P1641" s="1">
        <f t="shared" si="152"/>
        <v>0.71018119459280749</v>
      </c>
      <c r="Q1641" t="str">
        <f t="shared" si="153"/>
        <v>Below</v>
      </c>
      <c r="R1641" t="str">
        <f t="shared" si="154"/>
        <v>Yes</v>
      </c>
      <c r="S1641">
        <f t="shared" si="155"/>
        <v>-7144348.6702273786</v>
      </c>
    </row>
    <row r="1642" spans="1:19" x14ac:dyDescent="0.3">
      <c r="A1642">
        <v>1641</v>
      </c>
      <c r="B1642">
        <v>2</v>
      </c>
      <c r="C1642" t="s">
        <v>16</v>
      </c>
      <c r="D1642" t="s">
        <v>17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18</v>
      </c>
      <c r="N1642" s="2">
        <f t="shared" si="150"/>
        <v>149209.78633869087</v>
      </c>
      <c r="O1642">
        <f t="shared" si="151"/>
        <v>200000</v>
      </c>
      <c r="P1642" s="1">
        <f t="shared" si="152"/>
        <v>0.74604893169345432</v>
      </c>
      <c r="Q1642" t="str">
        <f t="shared" si="153"/>
        <v>Below</v>
      </c>
      <c r="R1642" t="str">
        <f t="shared" si="154"/>
        <v>Yes</v>
      </c>
      <c r="S1642">
        <f t="shared" si="155"/>
        <v>-7505174.3606429044</v>
      </c>
    </row>
    <row r="1643" spans="1:19" x14ac:dyDescent="0.3">
      <c r="A1643">
        <v>1642</v>
      </c>
      <c r="B1643">
        <v>2</v>
      </c>
      <c r="C1643" t="s">
        <v>19</v>
      </c>
      <c r="D1643" t="s">
        <v>17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18</v>
      </c>
      <c r="N1643" s="2">
        <f t="shared" si="150"/>
        <v>409786.77212816052</v>
      </c>
      <c r="O1643">
        <f t="shared" si="151"/>
        <v>600000</v>
      </c>
      <c r="P1643" s="1">
        <f t="shared" si="152"/>
        <v>0.68297795354693425</v>
      </c>
      <c r="Q1643" t="str">
        <f t="shared" si="153"/>
        <v>Below</v>
      </c>
      <c r="R1643" t="str">
        <f t="shared" si="154"/>
        <v>Yes</v>
      </c>
      <c r="S1643">
        <f t="shared" si="155"/>
        <v>-27809295.186455119</v>
      </c>
    </row>
    <row r="1644" spans="1:19" x14ac:dyDescent="0.3">
      <c r="A1644">
        <v>1643</v>
      </c>
      <c r="B1644">
        <v>2</v>
      </c>
      <c r="C1644" t="s">
        <v>19</v>
      </c>
      <c r="D1644" t="s">
        <v>20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18</v>
      </c>
      <c r="N1644" s="2">
        <f t="shared" si="150"/>
        <v>889688.62501970294</v>
      </c>
      <c r="O1644">
        <f t="shared" si="151"/>
        <v>543750</v>
      </c>
      <c r="P1644" s="1">
        <f t="shared" si="152"/>
        <v>1.6362089655534766</v>
      </c>
      <c r="Q1644" t="str">
        <f t="shared" si="153"/>
        <v>Below</v>
      </c>
      <c r="R1644" t="str">
        <f t="shared" si="154"/>
        <v>No</v>
      </c>
      <c r="S1644">
        <f t="shared" si="155"/>
        <v>-2452527.0004728697</v>
      </c>
    </row>
    <row r="1645" spans="1:19" x14ac:dyDescent="0.3">
      <c r="A1645">
        <v>1644</v>
      </c>
      <c r="B1645">
        <v>2</v>
      </c>
      <c r="C1645" t="s">
        <v>19</v>
      </c>
      <c r="D1645" t="s">
        <v>20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18</v>
      </c>
      <c r="N1645" s="2">
        <f t="shared" si="150"/>
        <v>132941.3090183535</v>
      </c>
      <c r="O1645">
        <f t="shared" si="151"/>
        <v>118750</v>
      </c>
      <c r="P1645" s="1">
        <f t="shared" si="152"/>
        <v>1.1195057601545557</v>
      </c>
      <c r="Q1645" t="str">
        <f t="shared" si="153"/>
        <v>Above</v>
      </c>
      <c r="R1645" t="str">
        <f t="shared" si="154"/>
        <v>No</v>
      </c>
      <c r="S1645">
        <f t="shared" si="155"/>
        <v>-2771774.2493214505</v>
      </c>
    </row>
    <row r="1646" spans="1:19" x14ac:dyDescent="0.3">
      <c r="A1646">
        <v>1645</v>
      </c>
      <c r="B1646">
        <v>2</v>
      </c>
      <c r="C1646" t="s">
        <v>19</v>
      </c>
      <c r="D1646" t="s">
        <v>20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21</v>
      </c>
      <c r="N1646" s="2">
        <f t="shared" si="150"/>
        <v>146340.36737063911</v>
      </c>
      <c r="O1646">
        <f t="shared" si="151"/>
        <v>181250</v>
      </c>
      <c r="P1646" s="1">
        <f t="shared" si="152"/>
        <v>0.80739513032076748</v>
      </c>
      <c r="Q1646" t="str">
        <f t="shared" si="153"/>
        <v>Below</v>
      </c>
      <c r="R1646" t="str">
        <f t="shared" si="154"/>
        <v>Yes</v>
      </c>
      <c r="S1646">
        <f t="shared" si="155"/>
        <v>-7360844.0844766945</v>
      </c>
    </row>
    <row r="1647" spans="1:19" x14ac:dyDescent="0.3">
      <c r="A1647">
        <v>1646</v>
      </c>
      <c r="B1647">
        <v>0</v>
      </c>
      <c r="C1647" t="s">
        <v>19</v>
      </c>
      <c r="D1647" t="s">
        <v>17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18</v>
      </c>
      <c r="N1647" s="2">
        <f t="shared" si="150"/>
        <v>185077.5234393377</v>
      </c>
      <c r="O1647">
        <f t="shared" si="151"/>
        <v>387500</v>
      </c>
      <c r="P1647" s="1">
        <f t="shared" si="152"/>
        <v>0.4776194153273231</v>
      </c>
      <c r="Q1647" t="str">
        <f t="shared" si="153"/>
        <v>Below</v>
      </c>
      <c r="R1647" t="str">
        <f t="shared" si="154"/>
        <v>Yes</v>
      </c>
      <c r="S1647">
        <f t="shared" si="155"/>
        <v>-9309302.812720526</v>
      </c>
    </row>
    <row r="1648" spans="1:19" x14ac:dyDescent="0.3">
      <c r="A1648">
        <v>1647</v>
      </c>
      <c r="B1648">
        <v>0</v>
      </c>
      <c r="C1648" t="s">
        <v>19</v>
      </c>
      <c r="D1648" t="s">
        <v>17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18</v>
      </c>
      <c r="N1648" s="2">
        <f t="shared" si="150"/>
        <v>534576.85926813364</v>
      </c>
      <c r="O1648">
        <f t="shared" si="151"/>
        <v>368750</v>
      </c>
      <c r="P1648" s="1">
        <f t="shared" si="152"/>
        <v>1.4496999573373115</v>
      </c>
      <c r="Q1648" t="str">
        <f t="shared" si="153"/>
        <v>Above</v>
      </c>
      <c r="R1648" t="str">
        <f t="shared" si="154"/>
        <v>No</v>
      </c>
      <c r="S1648">
        <f t="shared" si="155"/>
        <v>-5359689.2448704168</v>
      </c>
    </row>
    <row r="1649" spans="1:19" x14ac:dyDescent="0.3">
      <c r="A1649">
        <v>1648</v>
      </c>
      <c r="B1649">
        <v>4</v>
      </c>
      <c r="C1649" t="s">
        <v>19</v>
      </c>
      <c r="D1649" t="s">
        <v>20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18</v>
      </c>
      <c r="N1649" s="2">
        <f t="shared" si="150"/>
        <v>208036.37024945501</v>
      </c>
      <c r="O1649">
        <f t="shared" si="151"/>
        <v>200000</v>
      </c>
      <c r="P1649" s="1">
        <f t="shared" si="152"/>
        <v>1.0401818512472751</v>
      </c>
      <c r="Q1649" t="str">
        <f t="shared" si="153"/>
        <v>Below</v>
      </c>
      <c r="R1649" t="str">
        <f t="shared" si="154"/>
        <v>No</v>
      </c>
      <c r="S1649">
        <f t="shared" si="155"/>
        <v>-7171491.5439476818</v>
      </c>
    </row>
    <row r="1650" spans="1:19" x14ac:dyDescent="0.3">
      <c r="A1650">
        <v>1649</v>
      </c>
      <c r="B1650">
        <v>1</v>
      </c>
      <c r="C1650" t="s">
        <v>19</v>
      </c>
      <c r="D1650" t="s">
        <v>20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18</v>
      </c>
      <c r="N1650" s="2">
        <f t="shared" si="150"/>
        <v>131669.17715963884</v>
      </c>
      <c r="O1650">
        <f t="shared" si="151"/>
        <v>81250</v>
      </c>
      <c r="P1650" s="1">
        <f t="shared" si="152"/>
        <v>1.6205437188878626</v>
      </c>
      <c r="Q1650" t="str">
        <f t="shared" si="153"/>
        <v>Below</v>
      </c>
      <c r="R1650" t="str">
        <f t="shared" si="154"/>
        <v>No</v>
      </c>
      <c r="S1650">
        <f t="shared" si="155"/>
        <v>-1320120.5036626644</v>
      </c>
    </row>
    <row r="1651" spans="1:19" x14ac:dyDescent="0.3">
      <c r="A1651">
        <v>1650</v>
      </c>
      <c r="B1651">
        <v>2</v>
      </c>
      <c r="C1651" t="s">
        <v>19</v>
      </c>
      <c r="D1651" t="s">
        <v>20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18</v>
      </c>
      <c r="N1651" s="2">
        <f t="shared" si="150"/>
        <v>84268.273382168845</v>
      </c>
      <c r="O1651">
        <f t="shared" si="151"/>
        <v>81250</v>
      </c>
      <c r="P1651" s="1">
        <f t="shared" si="152"/>
        <v>1.0371479800882319</v>
      </c>
      <c r="Q1651" t="str">
        <f t="shared" si="153"/>
        <v>Above</v>
      </c>
      <c r="R1651" t="str">
        <f t="shared" si="154"/>
        <v>No</v>
      </c>
      <c r="S1651">
        <f t="shared" si="155"/>
        <v>-844877.12234410504</v>
      </c>
    </row>
    <row r="1652" spans="1:19" x14ac:dyDescent="0.3">
      <c r="A1652">
        <v>1651</v>
      </c>
      <c r="B1652">
        <v>1</v>
      </c>
      <c r="C1652" t="s">
        <v>16</v>
      </c>
      <c r="D1652" t="s">
        <v>17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18</v>
      </c>
      <c r="N1652" s="2">
        <f t="shared" si="150"/>
        <v>874283.33634000178</v>
      </c>
      <c r="O1652">
        <f t="shared" si="151"/>
        <v>543750</v>
      </c>
      <c r="P1652" s="1">
        <f t="shared" si="152"/>
        <v>1.6078774001655205</v>
      </c>
      <c r="Q1652" t="str">
        <f t="shared" si="153"/>
        <v>Above</v>
      </c>
      <c r="R1652" t="str">
        <f t="shared" si="154"/>
        <v>No</v>
      </c>
      <c r="S1652">
        <f t="shared" si="155"/>
        <v>-8765600.1443200856</v>
      </c>
    </row>
    <row r="1653" spans="1:19" x14ac:dyDescent="0.3">
      <c r="A1653">
        <v>1652</v>
      </c>
      <c r="B1653">
        <v>3</v>
      </c>
      <c r="C1653" t="s">
        <v>19</v>
      </c>
      <c r="D1653" t="s">
        <v>17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18</v>
      </c>
      <c r="N1653" s="2">
        <f t="shared" si="150"/>
        <v>341460.85719815793</v>
      </c>
      <c r="O1653">
        <f t="shared" si="151"/>
        <v>393750</v>
      </c>
      <c r="P1653" s="1">
        <f t="shared" si="152"/>
        <v>0.86720217701119473</v>
      </c>
      <c r="Q1653" t="str">
        <f t="shared" si="153"/>
        <v>Above</v>
      </c>
      <c r="R1653" t="str">
        <f t="shared" si="154"/>
        <v>Yes</v>
      </c>
      <c r="S1653">
        <f t="shared" si="155"/>
        <v>-17175302.863778949</v>
      </c>
    </row>
    <row r="1654" spans="1:19" x14ac:dyDescent="0.3">
      <c r="A1654">
        <v>1653</v>
      </c>
      <c r="B1654">
        <v>3</v>
      </c>
      <c r="C1654" t="s">
        <v>16</v>
      </c>
      <c r="D1654" t="s">
        <v>17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18</v>
      </c>
      <c r="N1654" s="2">
        <f t="shared" si="150"/>
        <v>218962.15603022926</v>
      </c>
      <c r="O1654">
        <f t="shared" si="151"/>
        <v>268750</v>
      </c>
      <c r="P1654" s="1">
        <f t="shared" si="152"/>
        <v>0.81474290615899259</v>
      </c>
      <c r="Q1654" t="str">
        <f t="shared" si="153"/>
        <v>Below</v>
      </c>
      <c r="R1654" t="str">
        <f t="shared" si="154"/>
        <v>Yes</v>
      </c>
      <c r="S1654">
        <f t="shared" si="155"/>
        <v>-4565275.2341765072</v>
      </c>
    </row>
    <row r="1655" spans="1:19" x14ac:dyDescent="0.3">
      <c r="A1655">
        <v>1654</v>
      </c>
      <c r="B1655">
        <v>3</v>
      </c>
      <c r="C1655" t="s">
        <v>19</v>
      </c>
      <c r="D1655" t="s">
        <v>20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18</v>
      </c>
      <c r="N1655" s="2">
        <f t="shared" si="150"/>
        <v>308653.49823755684</v>
      </c>
      <c r="O1655">
        <f t="shared" si="151"/>
        <v>400000</v>
      </c>
      <c r="P1655" s="1">
        <f t="shared" si="152"/>
        <v>0.77163374559389208</v>
      </c>
      <c r="Q1655" t="str">
        <f t="shared" si="153"/>
        <v>Below</v>
      </c>
      <c r="R1655" t="str">
        <f t="shared" si="154"/>
        <v>Yes</v>
      </c>
      <c r="S1655">
        <f t="shared" si="155"/>
        <v>-20946103.746208187</v>
      </c>
    </row>
    <row r="1656" spans="1:19" x14ac:dyDescent="0.3">
      <c r="A1656">
        <v>1655</v>
      </c>
      <c r="B1656">
        <v>5</v>
      </c>
      <c r="C1656" t="s">
        <v>19</v>
      </c>
      <c r="D1656" t="s">
        <v>20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18</v>
      </c>
      <c r="N1656" s="2">
        <f t="shared" si="150"/>
        <v>292043.19868630863</v>
      </c>
      <c r="O1656">
        <f t="shared" si="151"/>
        <v>481250</v>
      </c>
      <c r="P1656" s="1">
        <f t="shared" si="152"/>
        <v>0.60684301025726473</v>
      </c>
      <c r="Q1656" t="str">
        <f t="shared" si="153"/>
        <v>Below</v>
      </c>
      <c r="R1656" t="str">
        <f t="shared" si="154"/>
        <v>Yes</v>
      </c>
      <c r="S1656">
        <f t="shared" si="155"/>
        <v>-37281330.916242667</v>
      </c>
    </row>
    <row r="1657" spans="1:19" x14ac:dyDescent="0.3">
      <c r="A1657">
        <v>1656</v>
      </c>
      <c r="B1657">
        <v>2</v>
      </c>
      <c r="C1657" t="s">
        <v>19</v>
      </c>
      <c r="D1657" t="s">
        <v>17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18</v>
      </c>
      <c r="N1657" s="2">
        <f t="shared" si="150"/>
        <v>313907.17480330245</v>
      </c>
      <c r="O1657">
        <f t="shared" si="151"/>
        <v>431250</v>
      </c>
      <c r="P1657" s="1">
        <f t="shared" si="152"/>
        <v>0.7279006951960636</v>
      </c>
      <c r="Q1657" t="str">
        <f t="shared" si="153"/>
        <v>Above</v>
      </c>
      <c r="R1657" t="str">
        <f t="shared" si="154"/>
        <v>Yes</v>
      </c>
      <c r="S1657">
        <f t="shared" si="155"/>
        <v>-21302633.171675559</v>
      </c>
    </row>
    <row r="1658" spans="1:19" x14ac:dyDescent="0.3">
      <c r="A1658">
        <v>1657</v>
      </c>
      <c r="B1658">
        <v>0</v>
      </c>
      <c r="C1658" t="s">
        <v>19</v>
      </c>
      <c r="D1658" t="s">
        <v>17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21</v>
      </c>
      <c r="N1658" s="2">
        <f t="shared" si="150"/>
        <v>162960.74776830227</v>
      </c>
      <c r="O1658">
        <f t="shared" si="151"/>
        <v>262500</v>
      </c>
      <c r="P1658" s="1">
        <f t="shared" si="152"/>
        <v>0.62080284864115154</v>
      </c>
      <c r="Q1658" t="str">
        <f t="shared" si="153"/>
        <v>Below</v>
      </c>
      <c r="R1658" t="str">
        <f t="shared" si="154"/>
        <v>Yes</v>
      </c>
      <c r="S1658">
        <f t="shared" si="155"/>
        <v>-24310579.464392543</v>
      </c>
    </row>
    <row r="1659" spans="1:19" x14ac:dyDescent="0.3">
      <c r="A1659">
        <v>1658</v>
      </c>
      <c r="B1659">
        <v>4</v>
      </c>
      <c r="C1659" t="s">
        <v>19</v>
      </c>
      <c r="D1659" t="s">
        <v>17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18</v>
      </c>
      <c r="N1659" s="2">
        <f t="shared" si="150"/>
        <v>423661.25000938232</v>
      </c>
      <c r="O1659">
        <f t="shared" si="151"/>
        <v>243750</v>
      </c>
      <c r="P1659" s="1">
        <f t="shared" si="152"/>
        <v>1.7380974359359274</v>
      </c>
      <c r="Q1659" t="str">
        <f t="shared" si="153"/>
        <v>Below</v>
      </c>
      <c r="R1659" t="str">
        <f t="shared" si="154"/>
        <v>No</v>
      </c>
      <c r="S1659">
        <f t="shared" si="155"/>
        <v>-1167870.0002251752</v>
      </c>
    </row>
    <row r="1660" spans="1:19" x14ac:dyDescent="0.3">
      <c r="A1660">
        <v>1659</v>
      </c>
      <c r="B1660">
        <v>0</v>
      </c>
      <c r="C1660" t="s">
        <v>16</v>
      </c>
      <c r="D1660" t="s">
        <v>20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18</v>
      </c>
      <c r="N1660" s="2">
        <f t="shared" si="150"/>
        <v>60340.046810167034</v>
      </c>
      <c r="O1660">
        <f t="shared" si="151"/>
        <v>125000</v>
      </c>
      <c r="P1660" s="1">
        <f t="shared" si="152"/>
        <v>0.48272037448133626</v>
      </c>
      <c r="Q1660" t="str">
        <f t="shared" si="153"/>
        <v>Below</v>
      </c>
      <c r="R1660" t="str">
        <f t="shared" si="154"/>
        <v>Yes</v>
      </c>
      <c r="S1660">
        <f t="shared" si="155"/>
        <v>-5237127.8641080605</v>
      </c>
    </row>
    <row r="1661" spans="1:19" x14ac:dyDescent="0.3">
      <c r="A1661">
        <v>1660</v>
      </c>
      <c r="B1661">
        <v>1</v>
      </c>
      <c r="C1661" t="s">
        <v>19</v>
      </c>
      <c r="D1661" t="s">
        <v>17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18</v>
      </c>
      <c r="N1661" s="2">
        <f t="shared" si="150"/>
        <v>80024.902779550001</v>
      </c>
      <c r="O1661">
        <f t="shared" si="151"/>
        <v>31250</v>
      </c>
      <c r="P1661" s="1">
        <f t="shared" si="152"/>
        <v>2.5607968889456001</v>
      </c>
      <c r="Q1661" t="str">
        <f t="shared" si="153"/>
        <v>Below</v>
      </c>
      <c r="R1661" t="str">
        <f t="shared" si="154"/>
        <v>No</v>
      </c>
      <c r="S1661">
        <f t="shared" si="155"/>
        <v>-220597.66670920001</v>
      </c>
    </row>
    <row r="1662" spans="1:19" x14ac:dyDescent="0.3">
      <c r="A1662">
        <v>1661</v>
      </c>
      <c r="B1662">
        <v>0</v>
      </c>
      <c r="C1662" t="s">
        <v>16</v>
      </c>
      <c r="D1662" t="s">
        <v>17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18</v>
      </c>
      <c r="N1662" s="2">
        <f t="shared" si="150"/>
        <v>115580.88444640426</v>
      </c>
      <c r="O1662">
        <f t="shared" si="151"/>
        <v>218750</v>
      </c>
      <c r="P1662" s="1">
        <f t="shared" si="152"/>
        <v>0.52836975746927661</v>
      </c>
      <c r="Q1662" t="str">
        <f t="shared" si="153"/>
        <v>Above</v>
      </c>
      <c r="R1662" t="str">
        <f t="shared" si="154"/>
        <v>Yes</v>
      </c>
      <c r="S1662">
        <f t="shared" si="155"/>
        <v>-7843647.3602822144</v>
      </c>
    </row>
    <row r="1663" spans="1:19" x14ac:dyDescent="0.3">
      <c r="A1663">
        <v>1662</v>
      </c>
      <c r="B1663">
        <v>2</v>
      </c>
      <c r="C1663" t="s">
        <v>19</v>
      </c>
      <c r="D1663" t="s">
        <v>20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21</v>
      </c>
      <c r="N1663" s="2">
        <f t="shared" si="150"/>
        <v>125588.58848416049</v>
      </c>
      <c r="O1663">
        <f t="shared" si="151"/>
        <v>193750</v>
      </c>
      <c r="P1663" s="1">
        <f t="shared" si="152"/>
        <v>0.64819916636986052</v>
      </c>
      <c r="Q1663" t="str">
        <f t="shared" si="153"/>
        <v>Below</v>
      </c>
      <c r="R1663" t="str">
        <f t="shared" si="154"/>
        <v>Yes</v>
      </c>
      <c r="S1663">
        <f t="shared" si="155"/>
        <v>-13413008.988958813</v>
      </c>
    </row>
    <row r="1664" spans="1:19" x14ac:dyDescent="0.3">
      <c r="A1664">
        <v>1663</v>
      </c>
      <c r="B1664">
        <v>3</v>
      </c>
      <c r="C1664" t="s">
        <v>19</v>
      </c>
      <c r="D1664" t="s">
        <v>20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18</v>
      </c>
      <c r="N1664" s="2">
        <f t="shared" si="150"/>
        <v>500342.87320662756</v>
      </c>
      <c r="O1664">
        <f t="shared" si="151"/>
        <v>306250</v>
      </c>
      <c r="P1664" s="1">
        <f t="shared" si="152"/>
        <v>1.6337726472053145</v>
      </c>
      <c r="Q1664" t="str">
        <f t="shared" si="153"/>
        <v>Below</v>
      </c>
      <c r="R1664" t="str">
        <f t="shared" si="154"/>
        <v>No</v>
      </c>
      <c r="S1664">
        <f t="shared" si="155"/>
        <v>-5016457.9139181226</v>
      </c>
    </row>
    <row r="1665" spans="1:19" x14ac:dyDescent="0.3">
      <c r="A1665">
        <v>1664</v>
      </c>
      <c r="B1665">
        <v>1</v>
      </c>
      <c r="C1665" t="s">
        <v>19</v>
      </c>
      <c r="D1665" t="s">
        <v>17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18</v>
      </c>
      <c r="N1665" s="2">
        <f t="shared" si="150"/>
        <v>94801.807554939951</v>
      </c>
      <c r="O1665">
        <f t="shared" si="151"/>
        <v>62500</v>
      </c>
      <c r="P1665" s="1">
        <f t="shared" si="152"/>
        <v>1.5168289208790393</v>
      </c>
      <c r="Q1665" t="str">
        <f t="shared" si="153"/>
        <v>Below</v>
      </c>
      <c r="R1665" t="str">
        <f t="shared" si="154"/>
        <v>No</v>
      </c>
      <c r="S1665">
        <f t="shared" si="155"/>
        <v>-950486.76263711834</v>
      </c>
    </row>
    <row r="1666" spans="1:19" x14ac:dyDescent="0.3">
      <c r="A1666">
        <v>1665</v>
      </c>
      <c r="B1666">
        <v>2</v>
      </c>
      <c r="C1666" t="s">
        <v>16</v>
      </c>
      <c r="D1666" t="s">
        <v>17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21</v>
      </c>
      <c r="N1666" s="2">
        <f t="shared" si="150"/>
        <v>347810.8065108076</v>
      </c>
      <c r="O1666">
        <f t="shared" si="151"/>
        <v>418750</v>
      </c>
      <c r="P1666" s="1">
        <f t="shared" si="152"/>
        <v>0.83059297077207783</v>
      </c>
      <c r="Q1666" t="str">
        <f t="shared" si="153"/>
        <v>Below</v>
      </c>
      <c r="R1666" t="str">
        <f t="shared" si="154"/>
        <v>Yes</v>
      </c>
      <c r="S1666">
        <f t="shared" si="155"/>
        <v>-11989837.425037533</v>
      </c>
    </row>
    <row r="1667" spans="1:19" x14ac:dyDescent="0.3">
      <c r="A1667">
        <v>1666</v>
      </c>
      <c r="B1667">
        <v>1</v>
      </c>
      <c r="C1667" t="s">
        <v>16</v>
      </c>
      <c r="D1667" t="s">
        <v>17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18</v>
      </c>
      <c r="N1667" s="2">
        <f t="shared" ref="N1667:N1730" si="156">PMT(1%,G1667*12,-F1667)</f>
        <v>183771.80952537101</v>
      </c>
      <c r="O1667">
        <f t="shared" ref="O1667:O1730" si="157">(E1667*0.75)/12</f>
        <v>256250</v>
      </c>
      <c r="P1667" s="1">
        <f t="shared" ref="P1667:P1730" si="158">N1667/O1667</f>
        <v>0.71715828107461854</v>
      </c>
      <c r="Q1667" t="str">
        <f t="shared" ref="Q1667:Q1730" si="159">IF(H1667&gt;700,"Above","Below")</f>
        <v>Above</v>
      </c>
      <c r="R1667" t="str">
        <f t="shared" ref="R1667:R1730" si="160">IF(O1667&gt;=N1667,"Yes","No")</f>
        <v>Yes</v>
      </c>
      <c r="S1667">
        <f t="shared" ref="S1667:S1730" si="161">CUMIPMT(1%,G1667*12,F1667,1,G1667*12,0)</f>
        <v>-3831570.2858267128</v>
      </c>
    </row>
    <row r="1668" spans="1:19" x14ac:dyDescent="0.3">
      <c r="A1668">
        <v>1667</v>
      </c>
      <c r="B1668">
        <v>4</v>
      </c>
      <c r="C1668" t="s">
        <v>19</v>
      </c>
      <c r="D1668" t="s">
        <v>20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18</v>
      </c>
      <c r="N1668" s="2">
        <f t="shared" si="156"/>
        <v>178879.19444840588</v>
      </c>
      <c r="O1668">
        <f t="shared" si="157"/>
        <v>100000</v>
      </c>
      <c r="P1668" s="1">
        <f t="shared" si="158"/>
        <v>1.7887919444840588</v>
      </c>
      <c r="Q1668" t="str">
        <f t="shared" si="159"/>
        <v>Above</v>
      </c>
      <c r="R1668" t="str">
        <f t="shared" si="160"/>
        <v>No</v>
      </c>
      <c r="S1668">
        <f t="shared" si="161"/>
        <v>-493100.66676174104</v>
      </c>
    </row>
    <row r="1669" spans="1:19" x14ac:dyDescent="0.3">
      <c r="A1669">
        <v>1668</v>
      </c>
      <c r="B1669">
        <v>3</v>
      </c>
      <c r="C1669" t="s">
        <v>16</v>
      </c>
      <c r="D1669" t="s">
        <v>20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18</v>
      </c>
      <c r="N1669" s="2">
        <f t="shared" si="156"/>
        <v>113291.51645990546</v>
      </c>
      <c r="O1669">
        <f t="shared" si="157"/>
        <v>150000</v>
      </c>
      <c r="P1669" s="1">
        <f t="shared" si="158"/>
        <v>0.75527677639936974</v>
      </c>
      <c r="Q1669" t="str">
        <f t="shared" si="159"/>
        <v>Below</v>
      </c>
      <c r="R1669" t="str">
        <f t="shared" si="160"/>
        <v>Yes</v>
      </c>
      <c r="S1669">
        <f t="shared" si="161"/>
        <v>-9832974.7652641162</v>
      </c>
    </row>
    <row r="1670" spans="1:19" x14ac:dyDescent="0.3">
      <c r="A1670">
        <v>1669</v>
      </c>
      <c r="B1670">
        <v>0</v>
      </c>
      <c r="C1670" t="s">
        <v>16</v>
      </c>
      <c r="D1670" t="s">
        <v>17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18</v>
      </c>
      <c r="N1670" s="2">
        <f t="shared" si="156"/>
        <v>168536.54676433769</v>
      </c>
      <c r="O1670">
        <f t="shared" si="157"/>
        <v>137500</v>
      </c>
      <c r="P1670" s="1">
        <f t="shared" si="158"/>
        <v>1.2257203401042742</v>
      </c>
      <c r="Q1670" t="str">
        <f t="shared" si="159"/>
        <v>Above</v>
      </c>
      <c r="R1670" t="str">
        <f t="shared" si="160"/>
        <v>No</v>
      </c>
      <c r="S1670">
        <f t="shared" si="161"/>
        <v>-1689754.2446882101</v>
      </c>
    </row>
    <row r="1671" spans="1:19" x14ac:dyDescent="0.3">
      <c r="A1671">
        <v>1670</v>
      </c>
      <c r="B1671">
        <v>4</v>
      </c>
      <c r="C1671" t="s">
        <v>16</v>
      </c>
      <c r="D1671" t="s">
        <v>17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18</v>
      </c>
      <c r="N1671" s="2">
        <f t="shared" si="156"/>
        <v>95083.832130426061</v>
      </c>
      <c r="O1671">
        <f t="shared" si="157"/>
        <v>200000</v>
      </c>
      <c r="P1671" s="1">
        <f t="shared" si="158"/>
        <v>0.4754191606521303</v>
      </c>
      <c r="Q1671" t="str">
        <f t="shared" si="159"/>
        <v>Above</v>
      </c>
      <c r="R1671" t="str">
        <f t="shared" si="160"/>
        <v>Yes</v>
      </c>
      <c r="S1671">
        <f t="shared" si="161"/>
        <v>-12138107.740172029</v>
      </c>
    </row>
    <row r="1672" spans="1:19" x14ac:dyDescent="0.3">
      <c r="A1672">
        <v>1671</v>
      </c>
      <c r="B1672">
        <v>4</v>
      </c>
      <c r="C1672" t="s">
        <v>19</v>
      </c>
      <c r="D1672" t="s">
        <v>20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21</v>
      </c>
      <c r="N1672" s="2">
        <f t="shared" si="156"/>
        <v>48447.789877062838</v>
      </c>
      <c r="O1672">
        <f t="shared" si="157"/>
        <v>100000</v>
      </c>
      <c r="P1672" s="1">
        <f t="shared" si="158"/>
        <v>0.48447789877062836</v>
      </c>
      <c r="Q1672" t="str">
        <f t="shared" si="159"/>
        <v>Below</v>
      </c>
      <c r="R1672" t="str">
        <f t="shared" si="160"/>
        <v>Yes</v>
      </c>
      <c r="S1672">
        <f t="shared" si="161"/>
        <v>-7227469.5704950802</v>
      </c>
    </row>
    <row r="1673" spans="1:19" x14ac:dyDescent="0.3">
      <c r="A1673">
        <v>1672</v>
      </c>
      <c r="B1673">
        <v>2</v>
      </c>
      <c r="C1673" t="s">
        <v>19</v>
      </c>
      <c r="D1673" t="s">
        <v>17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21</v>
      </c>
      <c r="N1673" s="2">
        <f t="shared" si="156"/>
        <v>291297.86829021573</v>
      </c>
      <c r="O1673">
        <f t="shared" si="157"/>
        <v>243750</v>
      </c>
      <c r="P1673" s="1">
        <f t="shared" si="158"/>
        <v>1.1950681776008851</v>
      </c>
      <c r="Q1673" t="str">
        <f t="shared" si="159"/>
        <v>Below</v>
      </c>
      <c r="R1673" t="str">
        <f t="shared" si="160"/>
        <v>No</v>
      </c>
      <c r="S1673">
        <f t="shared" si="161"/>
        <v>-6073446.5168955326</v>
      </c>
    </row>
    <row r="1674" spans="1:19" x14ac:dyDescent="0.3">
      <c r="A1674">
        <v>1673</v>
      </c>
      <c r="B1674">
        <v>5</v>
      </c>
      <c r="C1674" t="s">
        <v>16</v>
      </c>
      <c r="D1674" t="s">
        <v>20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18</v>
      </c>
      <c r="N1674" s="2">
        <f t="shared" si="156"/>
        <v>165903.16322114493</v>
      </c>
      <c r="O1674">
        <f t="shared" si="157"/>
        <v>125000</v>
      </c>
      <c r="P1674" s="1">
        <f t="shared" si="158"/>
        <v>1.3272253057691594</v>
      </c>
      <c r="Q1674" t="str">
        <f t="shared" si="159"/>
        <v>Below</v>
      </c>
      <c r="R1674" t="str">
        <f t="shared" si="160"/>
        <v>No</v>
      </c>
      <c r="S1674">
        <f t="shared" si="161"/>
        <v>-1663351.8346149577</v>
      </c>
    </row>
    <row r="1675" spans="1:19" x14ac:dyDescent="0.3">
      <c r="A1675">
        <v>1674</v>
      </c>
      <c r="B1675">
        <v>1</v>
      </c>
      <c r="C1675" t="s">
        <v>16</v>
      </c>
      <c r="D1675" t="s">
        <v>20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18</v>
      </c>
      <c r="N1675" s="2">
        <f t="shared" si="156"/>
        <v>364416.20894257189</v>
      </c>
      <c r="O1675">
        <f t="shared" si="157"/>
        <v>475000</v>
      </c>
      <c r="P1675" s="1">
        <f t="shared" si="158"/>
        <v>0.76719201882646715</v>
      </c>
      <c r="Q1675" t="str">
        <f t="shared" si="159"/>
        <v>Below</v>
      </c>
      <c r="R1675" t="str">
        <f t="shared" si="160"/>
        <v>Yes</v>
      </c>
      <c r="S1675">
        <f t="shared" si="161"/>
        <v>-18329945.073108628</v>
      </c>
    </row>
    <row r="1676" spans="1:19" x14ac:dyDescent="0.3">
      <c r="A1676">
        <v>1675</v>
      </c>
      <c r="B1676">
        <v>1</v>
      </c>
      <c r="C1676" t="s">
        <v>19</v>
      </c>
      <c r="D1676" t="s">
        <v>17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21</v>
      </c>
      <c r="N1676" s="2">
        <f t="shared" si="156"/>
        <v>1002664.9583555381</v>
      </c>
      <c r="O1676">
        <f t="shared" si="157"/>
        <v>612500</v>
      </c>
      <c r="P1676" s="1">
        <f t="shared" si="158"/>
        <v>1.6370040136416948</v>
      </c>
      <c r="Q1676" t="str">
        <f t="shared" si="159"/>
        <v>Below</v>
      </c>
      <c r="R1676" t="str">
        <f t="shared" si="160"/>
        <v>No</v>
      </c>
      <c r="S1676">
        <f t="shared" si="161"/>
        <v>-2763959.0005329177</v>
      </c>
    </row>
    <row r="1677" spans="1:19" x14ac:dyDescent="0.3">
      <c r="A1677">
        <v>1676</v>
      </c>
      <c r="B1677">
        <v>5</v>
      </c>
      <c r="C1677" t="s">
        <v>19</v>
      </c>
      <c r="D1677" t="s">
        <v>17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18</v>
      </c>
      <c r="N1677" s="2">
        <f t="shared" si="156"/>
        <v>584550.75583070132</v>
      </c>
      <c r="O1677">
        <f t="shared" si="157"/>
        <v>493750</v>
      </c>
      <c r="P1677" s="1">
        <f t="shared" si="158"/>
        <v>1.1839002649735724</v>
      </c>
      <c r="Q1677" t="str">
        <f t="shared" si="159"/>
        <v>Below</v>
      </c>
      <c r="R1677" t="str">
        <f t="shared" si="160"/>
        <v>No</v>
      </c>
      <c r="S1677">
        <f t="shared" si="161"/>
        <v>-12187654.419810496</v>
      </c>
    </row>
    <row r="1678" spans="1:19" x14ac:dyDescent="0.3">
      <c r="A1678">
        <v>1677</v>
      </c>
      <c r="B1678">
        <v>1</v>
      </c>
      <c r="C1678" t="s">
        <v>16</v>
      </c>
      <c r="D1678" t="s">
        <v>17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18</v>
      </c>
      <c r="N1678" s="2">
        <f t="shared" si="156"/>
        <v>57388.379361034953</v>
      </c>
      <c r="O1678">
        <f t="shared" si="157"/>
        <v>100000</v>
      </c>
      <c r="P1678" s="1">
        <f t="shared" si="158"/>
        <v>0.57388379361034958</v>
      </c>
      <c r="Q1678" t="str">
        <f t="shared" si="159"/>
        <v>Below</v>
      </c>
      <c r="R1678" t="str">
        <f t="shared" si="160"/>
        <v>Yes</v>
      </c>
      <c r="S1678">
        <f t="shared" si="161"/>
        <v>-2886605.5233241939</v>
      </c>
    </row>
    <row r="1679" spans="1:19" x14ac:dyDescent="0.3">
      <c r="A1679">
        <v>1678</v>
      </c>
      <c r="B1679">
        <v>1</v>
      </c>
      <c r="C1679" t="s">
        <v>16</v>
      </c>
      <c r="D1679" t="s">
        <v>20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21</v>
      </c>
      <c r="N1679" s="2">
        <f t="shared" si="156"/>
        <v>182565.26065966126</v>
      </c>
      <c r="O1679">
        <f t="shared" si="157"/>
        <v>400000</v>
      </c>
      <c r="P1679" s="1">
        <f t="shared" si="158"/>
        <v>0.45641315164915314</v>
      </c>
      <c r="Q1679" t="str">
        <f t="shared" si="159"/>
        <v>Below</v>
      </c>
      <c r="R1679" t="str">
        <f t="shared" si="160"/>
        <v>Yes</v>
      </c>
      <c r="S1679">
        <f t="shared" si="161"/>
        <v>-12389397.534991222</v>
      </c>
    </row>
    <row r="1680" spans="1:19" x14ac:dyDescent="0.3">
      <c r="A1680">
        <v>1679</v>
      </c>
      <c r="B1680">
        <v>1</v>
      </c>
      <c r="C1680" t="s">
        <v>16</v>
      </c>
      <c r="D1680" t="s">
        <v>20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18</v>
      </c>
      <c r="N1680" s="2">
        <f t="shared" si="156"/>
        <v>349948.4457983129</v>
      </c>
      <c r="O1680">
        <f t="shared" si="157"/>
        <v>400000</v>
      </c>
      <c r="P1680" s="1">
        <f t="shared" si="158"/>
        <v>0.87487111449578225</v>
      </c>
      <c r="Q1680" t="str">
        <f t="shared" si="159"/>
        <v>Below</v>
      </c>
      <c r="R1680" t="str">
        <f t="shared" si="160"/>
        <v>Yes</v>
      </c>
      <c r="S1680">
        <f t="shared" si="161"/>
        <v>-7296288.0974785239</v>
      </c>
    </row>
    <row r="1681" spans="1:19" x14ac:dyDescent="0.3">
      <c r="A1681">
        <v>1680</v>
      </c>
      <c r="B1681">
        <v>4</v>
      </c>
      <c r="C1681" t="s">
        <v>16</v>
      </c>
      <c r="D1681" t="s">
        <v>17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18</v>
      </c>
      <c r="N1681" s="2">
        <f t="shared" si="156"/>
        <v>78909.021621423046</v>
      </c>
      <c r="O1681">
        <f t="shared" si="157"/>
        <v>100000</v>
      </c>
      <c r="P1681" s="1">
        <f t="shared" si="158"/>
        <v>0.78909021621423048</v>
      </c>
      <c r="Q1681" t="str">
        <f t="shared" si="159"/>
        <v>Below</v>
      </c>
      <c r="R1681" t="str">
        <f t="shared" si="160"/>
        <v>Yes</v>
      </c>
      <c r="S1681">
        <f t="shared" si="161"/>
        <v>-3969082.5945707643</v>
      </c>
    </row>
    <row r="1682" spans="1:19" x14ac:dyDescent="0.3">
      <c r="A1682">
        <v>1681</v>
      </c>
      <c r="B1682">
        <v>0</v>
      </c>
      <c r="C1682" t="s">
        <v>16</v>
      </c>
      <c r="D1682" t="s">
        <v>17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21</v>
      </c>
      <c r="N1682" s="2">
        <f t="shared" si="156"/>
        <v>440455.81159594323</v>
      </c>
      <c r="O1682">
        <f t="shared" si="157"/>
        <v>575000</v>
      </c>
      <c r="P1682" s="1">
        <f t="shared" si="158"/>
        <v>0.76601010712337958</v>
      </c>
      <c r="Q1682" t="str">
        <f t="shared" si="159"/>
        <v>Below</v>
      </c>
      <c r="R1682" t="str">
        <f t="shared" si="160"/>
        <v>Yes</v>
      </c>
      <c r="S1682">
        <f t="shared" si="161"/>
        <v>-22154697.391513187</v>
      </c>
    </row>
    <row r="1683" spans="1:19" x14ac:dyDescent="0.3">
      <c r="A1683">
        <v>1682</v>
      </c>
      <c r="B1683">
        <v>1</v>
      </c>
      <c r="C1683" t="s">
        <v>19</v>
      </c>
      <c r="D1683" t="s">
        <v>17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21</v>
      </c>
      <c r="N1683" s="2">
        <f t="shared" si="156"/>
        <v>486799.79331720615</v>
      </c>
      <c r="O1683">
        <f t="shared" si="157"/>
        <v>487500</v>
      </c>
      <c r="P1683" s="1">
        <f t="shared" si="158"/>
        <v>0.99856367859939721</v>
      </c>
      <c r="Q1683" t="str">
        <f t="shared" si="159"/>
        <v>Below</v>
      </c>
      <c r="R1683" t="str">
        <f t="shared" si="160"/>
        <v>Yes</v>
      </c>
      <c r="S1683">
        <f t="shared" si="161"/>
        <v>-10149585.118838839</v>
      </c>
    </row>
    <row r="1684" spans="1:19" x14ac:dyDescent="0.3">
      <c r="A1684">
        <v>1683</v>
      </c>
      <c r="B1684">
        <v>1</v>
      </c>
      <c r="C1684" t="s">
        <v>19</v>
      </c>
      <c r="D1684" t="s">
        <v>20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21</v>
      </c>
      <c r="N1684" s="2">
        <f t="shared" si="156"/>
        <v>152776.70940194352</v>
      </c>
      <c r="O1684">
        <f t="shared" si="157"/>
        <v>250000</v>
      </c>
      <c r="P1684" s="1">
        <f t="shared" si="158"/>
        <v>0.61110683760777407</v>
      </c>
      <c r="Q1684" t="str">
        <f t="shared" si="159"/>
        <v>Below</v>
      </c>
      <c r="R1684" t="str">
        <f t="shared" si="160"/>
        <v>Yes</v>
      </c>
      <c r="S1684">
        <f t="shared" si="161"/>
        <v>-5266564.1025865804</v>
      </c>
    </row>
    <row r="1685" spans="1:19" x14ac:dyDescent="0.3">
      <c r="A1685">
        <v>1684</v>
      </c>
      <c r="B1685">
        <v>2</v>
      </c>
      <c r="C1685" t="s">
        <v>19</v>
      </c>
      <c r="D1685" t="s">
        <v>20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21</v>
      </c>
      <c r="N1685" s="2">
        <f t="shared" si="156"/>
        <v>315305.12365933025</v>
      </c>
      <c r="O1685">
        <f t="shared" si="157"/>
        <v>381250</v>
      </c>
      <c r="P1685" s="1">
        <f t="shared" si="158"/>
        <v>0.82702983254906293</v>
      </c>
      <c r="Q1685" t="str">
        <f t="shared" si="159"/>
        <v>Below</v>
      </c>
      <c r="R1685" t="str">
        <f t="shared" si="160"/>
        <v>Yes</v>
      </c>
      <c r="S1685">
        <f t="shared" si="161"/>
        <v>-10869291.871295705</v>
      </c>
    </row>
    <row r="1686" spans="1:19" x14ac:dyDescent="0.3">
      <c r="A1686">
        <v>1685</v>
      </c>
      <c r="B1686">
        <v>5</v>
      </c>
      <c r="C1686" t="s">
        <v>16</v>
      </c>
      <c r="D1686" t="s">
        <v>17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18</v>
      </c>
      <c r="N1686" s="2">
        <f t="shared" si="156"/>
        <v>178557.28137702489</v>
      </c>
      <c r="O1686">
        <f t="shared" si="157"/>
        <v>443750</v>
      </c>
      <c r="P1686" s="1">
        <f t="shared" si="158"/>
        <v>0.40238260592005609</v>
      </c>
      <c r="Q1686" t="str">
        <f t="shared" si="159"/>
        <v>Below</v>
      </c>
      <c r="R1686" t="str">
        <f t="shared" si="160"/>
        <v>Yes</v>
      </c>
      <c r="S1686">
        <f t="shared" si="161"/>
        <v>-15497623.27134018</v>
      </c>
    </row>
    <row r="1687" spans="1:19" x14ac:dyDescent="0.3">
      <c r="A1687">
        <v>1686</v>
      </c>
      <c r="B1687">
        <v>0</v>
      </c>
      <c r="C1687" t="s">
        <v>19</v>
      </c>
      <c r="D1687" t="s">
        <v>20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18</v>
      </c>
      <c r="N1687" s="2">
        <f t="shared" si="156"/>
        <v>193546.90577672052</v>
      </c>
      <c r="O1687">
        <f t="shared" si="157"/>
        <v>156250</v>
      </c>
      <c r="P1687" s="1">
        <f t="shared" si="158"/>
        <v>1.2387001969710114</v>
      </c>
      <c r="Q1687" t="str">
        <f t="shared" si="159"/>
        <v>Below</v>
      </c>
      <c r="R1687" t="str">
        <f t="shared" si="160"/>
        <v>No</v>
      </c>
      <c r="S1687">
        <f t="shared" si="161"/>
        <v>-4035377.2159238774</v>
      </c>
    </row>
    <row r="1688" spans="1:19" x14ac:dyDescent="0.3">
      <c r="A1688">
        <v>1687</v>
      </c>
      <c r="B1688">
        <v>5</v>
      </c>
      <c r="C1688" t="s">
        <v>16</v>
      </c>
      <c r="D1688" t="s">
        <v>17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18</v>
      </c>
      <c r="N1688" s="2">
        <f t="shared" si="156"/>
        <v>102114.08596375666</v>
      </c>
      <c r="O1688">
        <f t="shared" si="157"/>
        <v>200000</v>
      </c>
      <c r="P1688" s="1">
        <f t="shared" si="158"/>
        <v>0.51057042981878331</v>
      </c>
      <c r="Q1688" t="str">
        <f t="shared" si="159"/>
        <v>Below</v>
      </c>
      <c r="R1688" t="str">
        <f t="shared" si="160"/>
        <v>Yes</v>
      </c>
      <c r="S1688">
        <f t="shared" si="161"/>
        <v>-10905904.505041279</v>
      </c>
    </row>
    <row r="1689" spans="1:19" x14ac:dyDescent="0.3">
      <c r="A1689">
        <v>1688</v>
      </c>
      <c r="B1689">
        <v>4</v>
      </c>
      <c r="C1689" t="s">
        <v>16</v>
      </c>
      <c r="D1689" t="s">
        <v>17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18</v>
      </c>
      <c r="N1689" s="2">
        <f t="shared" si="156"/>
        <v>48673.866447718108</v>
      </c>
      <c r="O1689">
        <f t="shared" si="157"/>
        <v>106250</v>
      </c>
      <c r="P1689" s="1">
        <f t="shared" si="158"/>
        <v>0.45810697833146452</v>
      </c>
      <c r="Q1689" t="str">
        <f t="shared" si="159"/>
        <v>Below</v>
      </c>
      <c r="R1689" t="str">
        <f t="shared" si="160"/>
        <v>Yes</v>
      </c>
      <c r="S1689">
        <f t="shared" si="161"/>
        <v>-6213555.1527071111</v>
      </c>
    </row>
    <row r="1690" spans="1:19" x14ac:dyDescent="0.3">
      <c r="A1690">
        <v>1689</v>
      </c>
      <c r="B1690">
        <v>4</v>
      </c>
      <c r="C1690" t="s">
        <v>16</v>
      </c>
      <c r="D1690" t="s">
        <v>17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18</v>
      </c>
      <c r="N1690" s="2">
        <f t="shared" si="156"/>
        <v>344083.38804750319</v>
      </c>
      <c r="O1690">
        <f t="shared" si="157"/>
        <v>393750</v>
      </c>
      <c r="P1690" s="1">
        <f t="shared" si="158"/>
        <v>0.87386257281905577</v>
      </c>
      <c r="Q1690" t="str">
        <f t="shared" si="159"/>
        <v>Below</v>
      </c>
      <c r="R1690" t="str">
        <f t="shared" si="160"/>
        <v>Yes</v>
      </c>
      <c r="S1690">
        <f t="shared" si="161"/>
        <v>-7174003.9394202307</v>
      </c>
    </row>
    <row r="1691" spans="1:19" x14ac:dyDescent="0.3">
      <c r="A1691">
        <v>1690</v>
      </c>
      <c r="B1691">
        <v>4</v>
      </c>
      <c r="C1691" t="s">
        <v>16</v>
      </c>
      <c r="D1691" t="s">
        <v>20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18</v>
      </c>
      <c r="N1691" s="2">
        <f t="shared" si="156"/>
        <v>29554.308641714462</v>
      </c>
      <c r="O1691">
        <f t="shared" si="157"/>
        <v>43750</v>
      </c>
      <c r="P1691" s="1">
        <f t="shared" si="158"/>
        <v>0.67552705466775909</v>
      </c>
      <c r="Q1691" t="str">
        <f t="shared" si="159"/>
        <v>Above</v>
      </c>
      <c r="R1691" t="str">
        <f t="shared" si="160"/>
        <v>Yes</v>
      </c>
      <c r="S1691">
        <f t="shared" si="161"/>
        <v>-2565123.8518080292</v>
      </c>
    </row>
    <row r="1692" spans="1:19" x14ac:dyDescent="0.3">
      <c r="A1692">
        <v>1691</v>
      </c>
      <c r="B1692">
        <v>4</v>
      </c>
      <c r="C1692" t="s">
        <v>16</v>
      </c>
      <c r="D1692" t="s">
        <v>20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21</v>
      </c>
      <c r="N1692" s="2">
        <f t="shared" si="156"/>
        <v>30562.66032763695</v>
      </c>
      <c r="O1692">
        <f t="shared" si="157"/>
        <v>68750</v>
      </c>
      <c r="P1692" s="1">
        <f t="shared" si="158"/>
        <v>0.44454778658381017</v>
      </c>
      <c r="Q1692" t="str">
        <f t="shared" si="159"/>
        <v>Below</v>
      </c>
      <c r="R1692" t="str">
        <f t="shared" si="160"/>
        <v>Yes</v>
      </c>
      <c r="S1692">
        <f t="shared" si="161"/>
        <v>-3901534.6307695815</v>
      </c>
    </row>
    <row r="1693" spans="1:19" x14ac:dyDescent="0.3">
      <c r="A1693">
        <v>1692</v>
      </c>
      <c r="B1693">
        <v>1</v>
      </c>
      <c r="C1693" t="s">
        <v>19</v>
      </c>
      <c r="D1693" t="s">
        <v>20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18</v>
      </c>
      <c r="N1693" s="2">
        <f t="shared" si="156"/>
        <v>375592.04032646125</v>
      </c>
      <c r="O1693">
        <f t="shared" si="157"/>
        <v>556250</v>
      </c>
      <c r="P1693" s="1">
        <f t="shared" si="158"/>
        <v>0.67522164553071684</v>
      </c>
      <c r="Q1693" t="str">
        <f t="shared" si="159"/>
        <v>Above</v>
      </c>
      <c r="R1693" t="str">
        <f t="shared" si="160"/>
        <v>Yes</v>
      </c>
      <c r="S1693">
        <f t="shared" si="161"/>
        <v>-40113671.742680565</v>
      </c>
    </row>
    <row r="1694" spans="1:19" x14ac:dyDescent="0.3">
      <c r="A1694">
        <v>1693</v>
      </c>
      <c r="B1694">
        <v>3</v>
      </c>
      <c r="C1694" t="s">
        <v>16</v>
      </c>
      <c r="D1694" t="s">
        <v>17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18</v>
      </c>
      <c r="N1694" s="2">
        <f t="shared" si="156"/>
        <v>7707.6029349872697</v>
      </c>
      <c r="O1694">
        <f t="shared" si="157"/>
        <v>18750</v>
      </c>
      <c r="P1694" s="1">
        <f t="shared" si="158"/>
        <v>0.41107215653265439</v>
      </c>
      <c r="Q1694" t="str">
        <f t="shared" si="159"/>
        <v>Above</v>
      </c>
      <c r="R1694" t="str">
        <f t="shared" si="160"/>
        <v>Yes</v>
      </c>
      <c r="S1694">
        <f t="shared" si="161"/>
        <v>-1149824.704396945</v>
      </c>
    </row>
    <row r="1695" spans="1:19" x14ac:dyDescent="0.3">
      <c r="A1695">
        <v>1694</v>
      </c>
      <c r="B1695">
        <v>1</v>
      </c>
      <c r="C1695" t="s">
        <v>19</v>
      </c>
      <c r="D1695" t="s">
        <v>17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18</v>
      </c>
      <c r="N1695" s="2">
        <f t="shared" si="156"/>
        <v>64034.33539038134</v>
      </c>
      <c r="O1695">
        <f t="shared" si="157"/>
        <v>137500</v>
      </c>
      <c r="P1695" s="1">
        <f t="shared" si="158"/>
        <v>0.46570425738459159</v>
      </c>
      <c r="Q1695" t="str">
        <f t="shared" si="159"/>
        <v>Below</v>
      </c>
      <c r="R1695" t="str">
        <f t="shared" si="160"/>
        <v>Yes</v>
      </c>
      <c r="S1695">
        <f t="shared" si="161"/>
        <v>-5557768.3455840638</v>
      </c>
    </row>
    <row r="1696" spans="1:19" x14ac:dyDescent="0.3">
      <c r="A1696">
        <v>1695</v>
      </c>
      <c r="B1696">
        <v>3</v>
      </c>
      <c r="C1696" t="s">
        <v>19</v>
      </c>
      <c r="D1696" t="s">
        <v>17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21</v>
      </c>
      <c r="N1696" s="2">
        <f t="shared" si="156"/>
        <v>193685.78034349292</v>
      </c>
      <c r="O1696">
        <f t="shared" si="157"/>
        <v>212500</v>
      </c>
      <c r="P1696" s="1">
        <f t="shared" si="158"/>
        <v>0.91146249573408433</v>
      </c>
      <c r="Q1696" t="str">
        <f t="shared" si="159"/>
        <v>Below</v>
      </c>
      <c r="R1696" t="str">
        <f t="shared" si="160"/>
        <v>Yes</v>
      </c>
      <c r="S1696">
        <f t="shared" si="161"/>
        <v>-9742293.6412191503</v>
      </c>
    </row>
    <row r="1697" spans="1:19" x14ac:dyDescent="0.3">
      <c r="A1697">
        <v>1696</v>
      </c>
      <c r="B1697">
        <v>0</v>
      </c>
      <c r="C1697" t="s">
        <v>16</v>
      </c>
      <c r="D1697" t="s">
        <v>20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18</v>
      </c>
      <c r="N1697" s="2">
        <f t="shared" si="156"/>
        <v>258755.24138885833</v>
      </c>
      <c r="O1697">
        <f t="shared" si="157"/>
        <v>493750</v>
      </c>
      <c r="P1697" s="1">
        <f t="shared" si="158"/>
        <v>0.5240612483824979</v>
      </c>
      <c r="Q1697" t="str">
        <f t="shared" si="159"/>
        <v>Above</v>
      </c>
      <c r="R1697" t="str">
        <f t="shared" si="160"/>
        <v>Yes</v>
      </c>
      <c r="S1697">
        <f t="shared" si="161"/>
        <v>-38601257.933325998</v>
      </c>
    </row>
    <row r="1698" spans="1:19" x14ac:dyDescent="0.3">
      <c r="A1698">
        <v>1697</v>
      </c>
      <c r="B1698">
        <v>3</v>
      </c>
      <c r="C1698" t="s">
        <v>19</v>
      </c>
      <c r="D1698" t="s">
        <v>20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18</v>
      </c>
      <c r="N1698" s="2">
        <f t="shared" si="156"/>
        <v>213617.97293567486</v>
      </c>
      <c r="O1698">
        <f t="shared" si="157"/>
        <v>362500</v>
      </c>
      <c r="P1698" s="1">
        <f t="shared" si="158"/>
        <v>0.58929095982255131</v>
      </c>
      <c r="Q1698" t="str">
        <f t="shared" si="159"/>
        <v>Above</v>
      </c>
      <c r="R1698" t="str">
        <f t="shared" si="160"/>
        <v>Yes</v>
      </c>
      <c r="S1698">
        <f t="shared" si="161"/>
        <v>-22814650.803649571</v>
      </c>
    </row>
    <row r="1699" spans="1:19" x14ac:dyDescent="0.3">
      <c r="A1699">
        <v>1698</v>
      </c>
      <c r="B1699">
        <v>0</v>
      </c>
      <c r="C1699" t="s">
        <v>16</v>
      </c>
      <c r="D1699" t="s">
        <v>20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21</v>
      </c>
      <c r="N1699" s="2">
        <f t="shared" si="156"/>
        <v>391003.85005398089</v>
      </c>
      <c r="O1699">
        <f t="shared" si="157"/>
        <v>587500</v>
      </c>
      <c r="P1699" s="1">
        <f t="shared" si="158"/>
        <v>0.6655384681769887</v>
      </c>
      <c r="Q1699" t="str">
        <f t="shared" si="159"/>
        <v>Below</v>
      </c>
      <c r="R1699" t="str">
        <f t="shared" si="160"/>
        <v>Yes</v>
      </c>
      <c r="S1699">
        <f t="shared" si="161"/>
        <v>-8152277.2038866244</v>
      </c>
    </row>
    <row r="1700" spans="1:19" x14ac:dyDescent="0.3">
      <c r="A1700">
        <v>1699</v>
      </c>
      <c r="B1700">
        <v>2</v>
      </c>
      <c r="C1700" t="s">
        <v>16</v>
      </c>
      <c r="D1700" t="s">
        <v>17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18</v>
      </c>
      <c r="N1700" s="2">
        <f t="shared" si="156"/>
        <v>497709.4896634348</v>
      </c>
      <c r="O1700">
        <f t="shared" si="157"/>
        <v>300000</v>
      </c>
      <c r="P1700" s="1">
        <f t="shared" si="158"/>
        <v>1.6590316322114493</v>
      </c>
      <c r="Q1700" t="str">
        <f t="shared" si="159"/>
        <v>Above</v>
      </c>
      <c r="R1700" t="str">
        <f t="shared" si="160"/>
        <v>No</v>
      </c>
      <c r="S1700">
        <f t="shared" si="161"/>
        <v>-4990055.5038448721</v>
      </c>
    </row>
    <row r="1701" spans="1:19" x14ac:dyDescent="0.3">
      <c r="A1701">
        <v>1700</v>
      </c>
      <c r="B1701">
        <v>3</v>
      </c>
      <c r="C1701" t="s">
        <v>19</v>
      </c>
      <c r="D1701" t="s">
        <v>17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18</v>
      </c>
      <c r="N1701" s="2">
        <f t="shared" si="156"/>
        <v>700480.02248927858</v>
      </c>
      <c r="O1701">
        <f t="shared" si="157"/>
        <v>475000</v>
      </c>
      <c r="P1701" s="1">
        <f t="shared" si="158"/>
        <v>1.474694784187955</v>
      </c>
      <c r="Q1701" t="str">
        <f t="shared" si="159"/>
        <v>Below</v>
      </c>
      <c r="R1701" t="str">
        <f t="shared" si="160"/>
        <v>No</v>
      </c>
      <c r="S1701">
        <f t="shared" si="161"/>
        <v>-7023041.0794853717</v>
      </c>
    </row>
    <row r="1702" spans="1:19" x14ac:dyDescent="0.3">
      <c r="A1702">
        <v>1701</v>
      </c>
      <c r="B1702">
        <v>0</v>
      </c>
      <c r="C1702" t="s">
        <v>19</v>
      </c>
      <c r="D1702" t="s">
        <v>17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18</v>
      </c>
      <c r="N1702" s="2">
        <f t="shared" si="156"/>
        <v>206575.6221795537</v>
      </c>
      <c r="O1702">
        <f t="shared" si="157"/>
        <v>368750</v>
      </c>
      <c r="P1702" s="1">
        <f t="shared" si="158"/>
        <v>0.56020507709709477</v>
      </c>
      <c r="Q1702" t="str">
        <f t="shared" si="159"/>
        <v>Below</v>
      </c>
      <c r="R1702" t="str">
        <f t="shared" si="160"/>
        <v>Yes</v>
      </c>
      <c r="S1702">
        <f t="shared" si="161"/>
        <v>-22062519.458474308</v>
      </c>
    </row>
    <row r="1703" spans="1:19" x14ac:dyDescent="0.3">
      <c r="A1703">
        <v>1702</v>
      </c>
      <c r="B1703">
        <v>1</v>
      </c>
      <c r="C1703" t="s">
        <v>16</v>
      </c>
      <c r="D1703" t="s">
        <v>20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18</v>
      </c>
      <c r="N1703" s="2">
        <f t="shared" si="156"/>
        <v>475442.06945497351</v>
      </c>
      <c r="O1703">
        <f t="shared" si="157"/>
        <v>268750</v>
      </c>
      <c r="P1703" s="1">
        <f t="shared" si="158"/>
        <v>1.7690867700650177</v>
      </c>
      <c r="Q1703" t="str">
        <f t="shared" si="159"/>
        <v>Above</v>
      </c>
      <c r="R1703" t="str">
        <f t="shared" si="160"/>
        <v>No</v>
      </c>
      <c r="S1703">
        <f t="shared" si="161"/>
        <v>-1310609.6669193637</v>
      </c>
    </row>
    <row r="1704" spans="1:19" x14ac:dyDescent="0.3">
      <c r="A1704">
        <v>1703</v>
      </c>
      <c r="B1704">
        <v>5</v>
      </c>
      <c r="C1704" t="s">
        <v>16</v>
      </c>
      <c r="D1704" t="s">
        <v>17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18</v>
      </c>
      <c r="N1704" s="2">
        <f t="shared" si="156"/>
        <v>347993.42654804297</v>
      </c>
      <c r="O1704">
        <f t="shared" si="157"/>
        <v>381250</v>
      </c>
      <c r="P1704" s="1">
        <f t="shared" si="158"/>
        <v>0.9127696434047029</v>
      </c>
      <c r="Q1704" t="str">
        <f t="shared" si="159"/>
        <v>Above</v>
      </c>
      <c r="R1704" t="str">
        <f t="shared" si="160"/>
        <v>Yes</v>
      </c>
      <c r="S1704">
        <f t="shared" si="161"/>
        <v>-7255526.7114590891</v>
      </c>
    </row>
    <row r="1705" spans="1:19" x14ac:dyDescent="0.3">
      <c r="A1705">
        <v>1704</v>
      </c>
      <c r="B1705">
        <v>5</v>
      </c>
      <c r="C1705" t="s">
        <v>16</v>
      </c>
      <c r="D1705" t="s">
        <v>17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21</v>
      </c>
      <c r="N1705" s="2">
        <f t="shared" si="156"/>
        <v>216913.96831321315</v>
      </c>
      <c r="O1705">
        <f t="shared" si="157"/>
        <v>337500</v>
      </c>
      <c r="P1705" s="1">
        <f t="shared" si="158"/>
        <v>0.64270805426137234</v>
      </c>
      <c r="Q1705" t="str">
        <f t="shared" si="159"/>
        <v>Below</v>
      </c>
      <c r="R1705" t="str">
        <f t="shared" si="160"/>
        <v>Yes</v>
      </c>
      <c r="S1705">
        <f t="shared" si="161"/>
        <v>-32359352.395171162</v>
      </c>
    </row>
    <row r="1706" spans="1:19" x14ac:dyDescent="0.3">
      <c r="A1706">
        <v>1705</v>
      </c>
      <c r="B1706">
        <v>1</v>
      </c>
      <c r="C1706" t="s">
        <v>19</v>
      </c>
      <c r="D1706" t="s">
        <v>20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21</v>
      </c>
      <c r="N1706" s="2">
        <f t="shared" si="156"/>
        <v>527222.88890056475</v>
      </c>
      <c r="O1706">
        <f t="shared" si="157"/>
        <v>325000</v>
      </c>
      <c r="P1706" s="1">
        <f t="shared" si="158"/>
        <v>1.6222242735401993</v>
      </c>
      <c r="Q1706" t="str">
        <f t="shared" si="159"/>
        <v>Below</v>
      </c>
      <c r="R1706" t="str">
        <f t="shared" si="160"/>
        <v>No</v>
      </c>
      <c r="S1706">
        <f t="shared" si="161"/>
        <v>-1453349.333613554</v>
      </c>
    </row>
    <row r="1707" spans="1:19" x14ac:dyDescent="0.3">
      <c r="A1707">
        <v>1706</v>
      </c>
      <c r="B1707">
        <v>5</v>
      </c>
      <c r="C1707" t="s">
        <v>19</v>
      </c>
      <c r="D1707" t="s">
        <v>17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21</v>
      </c>
      <c r="N1707" s="2">
        <f t="shared" si="156"/>
        <v>411100.19126959698</v>
      </c>
      <c r="O1707">
        <f t="shared" si="157"/>
        <v>531250</v>
      </c>
      <c r="P1707" s="1">
        <f t="shared" si="158"/>
        <v>0.77383565415453548</v>
      </c>
      <c r="Q1707" t="str">
        <f t="shared" si="159"/>
        <v>Below</v>
      </c>
      <c r="R1707" t="str">
        <f t="shared" si="160"/>
        <v>Yes</v>
      </c>
      <c r="S1707">
        <f t="shared" si="161"/>
        <v>-27898427.542821966</v>
      </c>
    </row>
    <row r="1708" spans="1:19" x14ac:dyDescent="0.3">
      <c r="A1708">
        <v>1707</v>
      </c>
      <c r="B1708">
        <v>4</v>
      </c>
      <c r="C1708" t="s">
        <v>19</v>
      </c>
      <c r="D1708" t="s">
        <v>17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21</v>
      </c>
      <c r="N1708" s="2">
        <f t="shared" si="156"/>
        <v>20920.636537822589</v>
      </c>
      <c r="O1708">
        <f t="shared" si="157"/>
        <v>56250</v>
      </c>
      <c r="P1708" s="1">
        <f t="shared" si="158"/>
        <v>0.37192242733906827</v>
      </c>
      <c r="Q1708" t="str">
        <f t="shared" si="159"/>
        <v>Below</v>
      </c>
      <c r="R1708" t="str">
        <f t="shared" si="160"/>
        <v>Yes</v>
      </c>
      <c r="S1708">
        <f t="shared" si="161"/>
        <v>-3120952.7690774212</v>
      </c>
    </row>
    <row r="1709" spans="1:19" x14ac:dyDescent="0.3">
      <c r="A1709">
        <v>1708</v>
      </c>
      <c r="B1709">
        <v>1</v>
      </c>
      <c r="C1709" t="s">
        <v>19</v>
      </c>
      <c r="D1709" t="s">
        <v>17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21</v>
      </c>
      <c r="N1709" s="2">
        <f t="shared" si="156"/>
        <v>45144.531476354001</v>
      </c>
      <c r="O1709">
        <f t="shared" si="157"/>
        <v>87500</v>
      </c>
      <c r="P1709" s="1">
        <f t="shared" si="158"/>
        <v>0.51593750258690285</v>
      </c>
      <c r="Q1709" t="str">
        <f t="shared" si="159"/>
        <v>Below</v>
      </c>
      <c r="R1709" t="str">
        <f t="shared" si="160"/>
        <v>Yes</v>
      </c>
      <c r="S1709">
        <f t="shared" si="161"/>
        <v>-6734687.5543249603</v>
      </c>
    </row>
    <row r="1710" spans="1:19" x14ac:dyDescent="0.3">
      <c r="A1710">
        <v>1709</v>
      </c>
      <c r="B1710">
        <v>1</v>
      </c>
      <c r="C1710" t="s">
        <v>19</v>
      </c>
      <c r="D1710" t="s">
        <v>20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21</v>
      </c>
      <c r="N1710" s="2">
        <f t="shared" si="156"/>
        <v>102401.01042197373</v>
      </c>
      <c r="O1710">
        <f t="shared" si="157"/>
        <v>150000</v>
      </c>
      <c r="P1710" s="1">
        <f t="shared" si="158"/>
        <v>0.68267340281315814</v>
      </c>
      <c r="Q1710" t="str">
        <f t="shared" si="159"/>
        <v>Below</v>
      </c>
      <c r="R1710" t="str">
        <f t="shared" si="160"/>
        <v>Yes</v>
      </c>
      <c r="S1710">
        <f t="shared" si="161"/>
        <v>-15276242.501273695</v>
      </c>
    </row>
    <row r="1711" spans="1:19" x14ac:dyDescent="0.3">
      <c r="A1711">
        <v>1710</v>
      </c>
      <c r="B1711">
        <v>4</v>
      </c>
      <c r="C1711" t="s">
        <v>16</v>
      </c>
      <c r="D1711" t="s">
        <v>17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18</v>
      </c>
      <c r="N1711" s="2">
        <f t="shared" si="156"/>
        <v>169792.55737576084</v>
      </c>
      <c r="O1711">
        <f t="shared" si="157"/>
        <v>393750</v>
      </c>
      <c r="P1711" s="1">
        <f t="shared" si="158"/>
        <v>0.43121919333526559</v>
      </c>
      <c r="Q1711" t="str">
        <f t="shared" si="159"/>
        <v>Above</v>
      </c>
      <c r="R1711" t="str">
        <f t="shared" si="160"/>
        <v>Yes</v>
      </c>
      <c r="S1711">
        <f t="shared" si="161"/>
        <v>-21675192.393164344</v>
      </c>
    </row>
    <row r="1712" spans="1:19" x14ac:dyDescent="0.3">
      <c r="A1712">
        <v>1711</v>
      </c>
      <c r="B1712">
        <v>1</v>
      </c>
      <c r="C1712" t="s">
        <v>16</v>
      </c>
      <c r="D1712" t="s">
        <v>17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21</v>
      </c>
      <c r="N1712" s="2">
        <f t="shared" si="156"/>
        <v>83682.546151290357</v>
      </c>
      <c r="O1712">
        <f t="shared" si="157"/>
        <v>193750</v>
      </c>
      <c r="P1712" s="1">
        <f t="shared" si="158"/>
        <v>0.43190991561956316</v>
      </c>
      <c r="Q1712" t="str">
        <f t="shared" si="159"/>
        <v>Below</v>
      </c>
      <c r="R1712" t="str">
        <f t="shared" si="160"/>
        <v>Yes</v>
      </c>
      <c r="S1712">
        <f t="shared" si="161"/>
        <v>-12483811.076309685</v>
      </c>
    </row>
    <row r="1713" spans="1:19" x14ac:dyDescent="0.3">
      <c r="A1713">
        <v>1712</v>
      </c>
      <c r="B1713">
        <v>4</v>
      </c>
      <c r="C1713" t="s">
        <v>16</v>
      </c>
      <c r="D1713" t="s">
        <v>20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21</v>
      </c>
      <c r="N1713" s="2">
        <f t="shared" si="156"/>
        <v>233971.61008023951</v>
      </c>
      <c r="O1713">
        <f t="shared" si="157"/>
        <v>431250</v>
      </c>
      <c r="P1713" s="1">
        <f t="shared" si="158"/>
        <v>0.54254286395417861</v>
      </c>
      <c r="Q1713" t="str">
        <f t="shared" si="159"/>
        <v>Below</v>
      </c>
      <c r="R1713" t="str">
        <f t="shared" si="160"/>
        <v>Yes</v>
      </c>
      <c r="S1713">
        <f t="shared" si="161"/>
        <v>-20307230.493480232</v>
      </c>
    </row>
    <row r="1714" spans="1:19" x14ac:dyDescent="0.3">
      <c r="A1714">
        <v>1713</v>
      </c>
      <c r="B1714">
        <v>2</v>
      </c>
      <c r="C1714" t="s">
        <v>19</v>
      </c>
      <c r="D1714" t="s">
        <v>20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18</v>
      </c>
      <c r="N1714" s="2">
        <f t="shared" si="156"/>
        <v>106168.50181791464</v>
      </c>
      <c r="O1714">
        <f t="shared" si="157"/>
        <v>187500</v>
      </c>
      <c r="P1714" s="1">
        <f t="shared" si="158"/>
        <v>0.56623200969554477</v>
      </c>
      <c r="Q1714" t="str">
        <f t="shared" si="159"/>
        <v>Above</v>
      </c>
      <c r="R1714" t="str">
        <f t="shared" si="160"/>
        <v>Yes</v>
      </c>
      <c r="S1714">
        <f t="shared" si="161"/>
        <v>-5340220.218149757</v>
      </c>
    </row>
    <row r="1715" spans="1:19" x14ac:dyDescent="0.3">
      <c r="A1715">
        <v>1714</v>
      </c>
      <c r="B1715">
        <v>0</v>
      </c>
      <c r="C1715" t="s">
        <v>19</v>
      </c>
      <c r="D1715" t="s">
        <v>17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21</v>
      </c>
      <c r="N1715" s="2">
        <f t="shared" si="156"/>
        <v>124374.38220054837</v>
      </c>
      <c r="O1715">
        <f t="shared" si="157"/>
        <v>193750</v>
      </c>
      <c r="P1715" s="1">
        <f t="shared" si="158"/>
        <v>0.64193229522863671</v>
      </c>
      <c r="Q1715" t="str">
        <f t="shared" si="159"/>
        <v>Below</v>
      </c>
      <c r="R1715" t="str">
        <f t="shared" si="160"/>
        <v>Yes</v>
      </c>
      <c r="S1715">
        <f t="shared" si="161"/>
        <v>-10794896.209692124</v>
      </c>
    </row>
    <row r="1716" spans="1:19" x14ac:dyDescent="0.3">
      <c r="A1716">
        <v>1715</v>
      </c>
      <c r="B1716">
        <v>4</v>
      </c>
      <c r="C1716" t="s">
        <v>19</v>
      </c>
      <c r="D1716" t="s">
        <v>17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21</v>
      </c>
      <c r="N1716" s="2">
        <f t="shared" si="156"/>
        <v>14777.154320857231</v>
      </c>
      <c r="O1716">
        <f t="shared" si="157"/>
        <v>37500</v>
      </c>
      <c r="P1716" s="1">
        <f t="shared" si="158"/>
        <v>0.39405744855619285</v>
      </c>
      <c r="Q1716" t="str">
        <f t="shared" si="159"/>
        <v>Below</v>
      </c>
      <c r="R1716" t="str">
        <f t="shared" si="160"/>
        <v>Yes</v>
      </c>
      <c r="S1716">
        <f t="shared" si="161"/>
        <v>-1282561.9259040146</v>
      </c>
    </row>
    <row r="1717" spans="1:19" x14ac:dyDescent="0.3">
      <c r="A1717">
        <v>1716</v>
      </c>
      <c r="B1717">
        <v>4</v>
      </c>
      <c r="C1717" t="s">
        <v>19</v>
      </c>
      <c r="D1717" t="s">
        <v>20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18</v>
      </c>
      <c r="N1717" s="2">
        <f t="shared" si="156"/>
        <v>168705.84516312007</v>
      </c>
      <c r="O1717">
        <f t="shared" si="157"/>
        <v>293750</v>
      </c>
      <c r="P1717" s="1">
        <f t="shared" si="158"/>
        <v>0.57431777076806834</v>
      </c>
      <c r="Q1717" t="str">
        <f t="shared" si="159"/>
        <v>Below</v>
      </c>
      <c r="R1717" t="str">
        <f t="shared" si="160"/>
        <v>Yes</v>
      </c>
      <c r="S1717">
        <f t="shared" si="161"/>
        <v>-14642581.987404171</v>
      </c>
    </row>
    <row r="1718" spans="1:19" x14ac:dyDescent="0.3">
      <c r="A1718">
        <v>1717</v>
      </c>
      <c r="B1718">
        <v>1</v>
      </c>
      <c r="C1718" t="s">
        <v>16</v>
      </c>
      <c r="D1718" t="s">
        <v>17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21</v>
      </c>
      <c r="N1718" s="2">
        <f t="shared" si="156"/>
        <v>75974.943216303087</v>
      </c>
      <c r="O1718">
        <f t="shared" si="157"/>
        <v>156250</v>
      </c>
      <c r="P1718" s="1">
        <f t="shared" si="158"/>
        <v>0.48623963658433977</v>
      </c>
      <c r="Q1718" t="str">
        <f t="shared" si="159"/>
        <v>Below</v>
      </c>
      <c r="R1718" t="str">
        <f t="shared" si="160"/>
        <v>Yes</v>
      </c>
      <c r="S1718">
        <f t="shared" si="161"/>
        <v>-11333986.37191274</v>
      </c>
    </row>
    <row r="1719" spans="1:19" x14ac:dyDescent="0.3">
      <c r="A1719">
        <v>1718</v>
      </c>
      <c r="B1719">
        <v>0</v>
      </c>
      <c r="C1719" t="s">
        <v>16</v>
      </c>
      <c r="D1719" t="s">
        <v>17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18</v>
      </c>
      <c r="N1719" s="2">
        <f t="shared" si="156"/>
        <v>800548.59713060409</v>
      </c>
      <c r="O1719">
        <f t="shared" si="157"/>
        <v>606250</v>
      </c>
      <c r="P1719" s="1">
        <f t="shared" si="158"/>
        <v>1.32049253134945</v>
      </c>
      <c r="Q1719" t="str">
        <f t="shared" si="159"/>
        <v>Below</v>
      </c>
      <c r="R1719" t="str">
        <f t="shared" si="160"/>
        <v>No</v>
      </c>
      <c r="S1719">
        <f t="shared" si="161"/>
        <v>-8026332.6622689962</v>
      </c>
    </row>
    <row r="1720" spans="1:19" x14ac:dyDescent="0.3">
      <c r="A1720">
        <v>1719</v>
      </c>
      <c r="B1720">
        <v>4</v>
      </c>
      <c r="C1720" t="s">
        <v>19</v>
      </c>
      <c r="D1720" t="s">
        <v>20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18</v>
      </c>
      <c r="N1720" s="2">
        <f t="shared" si="156"/>
        <v>226390.07650101441</v>
      </c>
      <c r="O1720">
        <f t="shared" si="157"/>
        <v>475000</v>
      </c>
      <c r="P1720" s="1">
        <f t="shared" si="158"/>
        <v>0.47661068737055667</v>
      </c>
      <c r="Q1720" t="str">
        <f t="shared" si="159"/>
        <v>Below</v>
      </c>
      <c r="R1720" t="str">
        <f t="shared" si="160"/>
        <v>Yes</v>
      </c>
      <c r="S1720">
        <f t="shared" si="161"/>
        <v>-28900256.524219114</v>
      </c>
    </row>
    <row r="1721" spans="1:19" x14ac:dyDescent="0.3">
      <c r="A1721">
        <v>1720</v>
      </c>
      <c r="B1721">
        <v>1</v>
      </c>
      <c r="C1721" t="s">
        <v>16</v>
      </c>
      <c r="D1721" t="s">
        <v>17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21</v>
      </c>
      <c r="N1721" s="2">
        <f t="shared" si="156"/>
        <v>401445.18321574526</v>
      </c>
      <c r="O1721">
        <f t="shared" si="157"/>
        <v>525000</v>
      </c>
      <c r="P1721" s="1">
        <f t="shared" si="158"/>
        <v>0.76465749183951481</v>
      </c>
      <c r="Q1721" t="str">
        <f t="shared" si="159"/>
        <v>Below</v>
      </c>
      <c r="R1721" t="str">
        <f t="shared" si="160"/>
        <v>Yes</v>
      </c>
      <c r="S1721">
        <f t="shared" si="161"/>
        <v>-13838737.588711549</v>
      </c>
    </row>
    <row r="1722" spans="1:19" x14ac:dyDescent="0.3">
      <c r="A1722">
        <v>1721</v>
      </c>
      <c r="B1722">
        <v>3</v>
      </c>
      <c r="C1722" t="s">
        <v>16</v>
      </c>
      <c r="D1722" t="s">
        <v>20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21</v>
      </c>
      <c r="N1722" s="2">
        <f t="shared" si="156"/>
        <v>166264.00616901109</v>
      </c>
      <c r="O1722">
        <f t="shared" si="157"/>
        <v>237500</v>
      </c>
      <c r="P1722" s="1">
        <f t="shared" si="158"/>
        <v>0.70005897334320455</v>
      </c>
      <c r="Q1722" t="str">
        <f t="shared" si="159"/>
        <v>Below</v>
      </c>
      <c r="R1722" t="str">
        <f t="shared" si="160"/>
        <v>Yes</v>
      </c>
      <c r="S1722">
        <f t="shared" si="161"/>
        <v>-24803361.480562665</v>
      </c>
    </row>
    <row r="1723" spans="1:19" x14ac:dyDescent="0.3">
      <c r="A1723">
        <v>1722</v>
      </c>
      <c r="B1723">
        <v>3</v>
      </c>
      <c r="C1723" t="s">
        <v>19</v>
      </c>
      <c r="D1723" t="s">
        <v>20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18</v>
      </c>
      <c r="N1723" s="2">
        <f t="shared" si="156"/>
        <v>133804.66436630185</v>
      </c>
      <c r="O1723">
        <f t="shared" si="157"/>
        <v>193750</v>
      </c>
      <c r="P1723" s="1">
        <f t="shared" si="158"/>
        <v>0.69060471930994505</v>
      </c>
      <c r="Q1723" t="str">
        <f t="shared" si="159"/>
        <v>Below</v>
      </c>
      <c r="R1723" t="str">
        <f t="shared" si="160"/>
        <v>Yes</v>
      </c>
      <c r="S1723">
        <f t="shared" si="161"/>
        <v>-14290495.558329953</v>
      </c>
    </row>
    <row r="1724" spans="1:19" x14ac:dyDescent="0.3">
      <c r="A1724">
        <v>1723</v>
      </c>
      <c r="B1724">
        <v>2</v>
      </c>
      <c r="C1724" t="s">
        <v>19</v>
      </c>
      <c r="D1724" t="s">
        <v>17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21</v>
      </c>
      <c r="N1724" s="2">
        <f t="shared" si="156"/>
        <v>305593.1200975111</v>
      </c>
      <c r="O1724">
        <f t="shared" si="157"/>
        <v>356250</v>
      </c>
      <c r="P1724" s="1">
        <f t="shared" si="158"/>
        <v>0.85780524939652236</v>
      </c>
      <c r="Q1724" t="str">
        <f t="shared" si="159"/>
        <v>Below</v>
      </c>
      <c r="R1724" t="str">
        <f t="shared" si="160"/>
        <v>Yes</v>
      </c>
      <c r="S1724">
        <f t="shared" si="161"/>
        <v>-15371174.411701329</v>
      </c>
    </row>
    <row r="1725" spans="1:19" x14ac:dyDescent="0.3">
      <c r="A1725">
        <v>1724</v>
      </c>
      <c r="B1725">
        <v>1</v>
      </c>
      <c r="C1725" t="s">
        <v>16</v>
      </c>
      <c r="D1725" t="s">
        <v>20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21</v>
      </c>
      <c r="N1725" s="2">
        <f t="shared" si="156"/>
        <v>282637.76835309708</v>
      </c>
      <c r="O1725">
        <f t="shared" si="157"/>
        <v>343750</v>
      </c>
      <c r="P1725" s="1">
        <f t="shared" si="158"/>
        <v>0.82221896248173698</v>
      </c>
      <c r="Q1725" t="str">
        <f t="shared" si="159"/>
        <v>Below</v>
      </c>
      <c r="R1725" t="str">
        <f t="shared" si="160"/>
        <v>Yes</v>
      </c>
      <c r="S1725">
        <f t="shared" si="161"/>
        <v>-14216532.202371649</v>
      </c>
    </row>
    <row r="1726" spans="1:19" x14ac:dyDescent="0.3">
      <c r="A1726">
        <v>1725</v>
      </c>
      <c r="B1726">
        <v>1</v>
      </c>
      <c r="C1726" t="s">
        <v>19</v>
      </c>
      <c r="D1726" t="s">
        <v>20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18</v>
      </c>
      <c r="N1726" s="2">
        <f t="shared" si="156"/>
        <v>28244.083333958821</v>
      </c>
      <c r="O1726">
        <f t="shared" si="157"/>
        <v>12500</v>
      </c>
      <c r="P1726" s="1">
        <f t="shared" si="158"/>
        <v>2.2595266667167055</v>
      </c>
      <c r="Q1726" t="str">
        <f t="shared" si="159"/>
        <v>Below</v>
      </c>
      <c r="R1726" t="str">
        <f t="shared" si="160"/>
        <v>No</v>
      </c>
      <c r="S1726">
        <f t="shared" si="161"/>
        <v>-77858.000015011756</v>
      </c>
    </row>
    <row r="1727" spans="1:19" x14ac:dyDescent="0.3">
      <c r="A1727">
        <v>1726</v>
      </c>
      <c r="B1727">
        <v>3</v>
      </c>
      <c r="C1727" t="s">
        <v>19</v>
      </c>
      <c r="D1727" t="s">
        <v>20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18</v>
      </c>
      <c r="N1727" s="2">
        <f t="shared" si="156"/>
        <v>197989.90879557055</v>
      </c>
      <c r="O1727">
        <f t="shared" si="157"/>
        <v>231250</v>
      </c>
      <c r="P1727" s="1">
        <f t="shared" si="158"/>
        <v>0.85617257857544016</v>
      </c>
      <c r="Q1727" t="str">
        <f t="shared" si="159"/>
        <v>Below</v>
      </c>
      <c r="R1727" t="str">
        <f t="shared" si="160"/>
        <v>Yes</v>
      </c>
      <c r="S1727">
        <f t="shared" si="161"/>
        <v>-9958789.0554684661</v>
      </c>
    </row>
    <row r="1728" spans="1:19" x14ac:dyDescent="0.3">
      <c r="A1728">
        <v>1727</v>
      </c>
      <c r="B1728">
        <v>2</v>
      </c>
      <c r="C1728" t="s">
        <v>19</v>
      </c>
      <c r="D1728" t="s">
        <v>20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21</v>
      </c>
      <c r="N1728" s="2">
        <f t="shared" si="156"/>
        <v>47346.703743493221</v>
      </c>
      <c r="O1728">
        <f t="shared" si="157"/>
        <v>100000</v>
      </c>
      <c r="P1728" s="1">
        <f t="shared" si="158"/>
        <v>0.47346703743493218</v>
      </c>
      <c r="Q1728" t="str">
        <f t="shared" si="159"/>
        <v>Below</v>
      </c>
      <c r="R1728" t="str">
        <f t="shared" si="160"/>
        <v>Yes</v>
      </c>
      <c r="S1728">
        <f t="shared" si="161"/>
        <v>-7063208.8984383745</v>
      </c>
    </row>
    <row r="1729" spans="1:19" x14ac:dyDescent="0.3">
      <c r="A1729">
        <v>1728</v>
      </c>
      <c r="B1729">
        <v>4</v>
      </c>
      <c r="C1729" t="s">
        <v>16</v>
      </c>
      <c r="D1729" t="s">
        <v>17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18</v>
      </c>
      <c r="N1729" s="2">
        <f t="shared" si="156"/>
        <v>517808.19445591175</v>
      </c>
      <c r="O1729">
        <f t="shared" si="157"/>
        <v>243750</v>
      </c>
      <c r="P1729" s="1">
        <f t="shared" si="158"/>
        <v>2.1243413105883557</v>
      </c>
      <c r="Q1729" t="str">
        <f t="shared" si="159"/>
        <v>Above</v>
      </c>
      <c r="R1729" t="str">
        <f t="shared" si="160"/>
        <v>No</v>
      </c>
      <c r="S1729">
        <f t="shared" si="161"/>
        <v>-1427396.6669418812</v>
      </c>
    </row>
    <row r="1730" spans="1:19" x14ac:dyDescent="0.3">
      <c r="A1730">
        <v>1729</v>
      </c>
      <c r="B1730">
        <v>3</v>
      </c>
      <c r="C1730" t="s">
        <v>19</v>
      </c>
      <c r="D1730" t="s">
        <v>20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21</v>
      </c>
      <c r="N1730" s="2">
        <f t="shared" si="156"/>
        <v>18111.206120081155</v>
      </c>
      <c r="O1730">
        <f t="shared" si="157"/>
        <v>43750</v>
      </c>
      <c r="P1730" s="1">
        <f t="shared" si="158"/>
        <v>0.41397042560185499</v>
      </c>
      <c r="Q1730" t="str">
        <f t="shared" si="159"/>
        <v>Below</v>
      </c>
      <c r="R1730" t="str">
        <f t="shared" si="160"/>
        <v>Yes</v>
      </c>
      <c r="S1730">
        <f t="shared" si="161"/>
        <v>-2312020.5219375296</v>
      </c>
    </row>
    <row r="1731" spans="1:19" x14ac:dyDescent="0.3">
      <c r="A1731">
        <v>1730</v>
      </c>
      <c r="B1731">
        <v>3</v>
      </c>
      <c r="C1731" t="s">
        <v>16</v>
      </c>
      <c r="D1731" t="s">
        <v>20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18</v>
      </c>
      <c r="N1731" s="2">
        <f t="shared" ref="N1731:N1794" si="162">PMT(1%,G1731*12,-F1731)</f>
        <v>189035.71387834704</v>
      </c>
      <c r="O1731">
        <f t="shared" ref="O1731:O1794" si="163">(E1731*0.75)/12</f>
        <v>362500</v>
      </c>
      <c r="P1731" s="1">
        <f t="shared" ref="P1731:P1794" si="164">N1731/O1731</f>
        <v>0.52147783138854353</v>
      </c>
      <c r="Q1731" t="str">
        <f t="shared" ref="Q1731:Q1794" si="165">IF(H1731&gt;700,"Above","Below")</f>
        <v>Below</v>
      </c>
      <c r="R1731" t="str">
        <f t="shared" ref="R1731:R1794" si="166">IF(O1731&gt;=N1731,"Yes","No")</f>
        <v>Yes</v>
      </c>
      <c r="S1731">
        <f t="shared" ref="S1731:S1794" si="167">CUMIPMT(1%,G1731*12,F1731,1,G1731*12,0)</f>
        <v>-24131714.197722964</v>
      </c>
    </row>
    <row r="1732" spans="1:19" x14ac:dyDescent="0.3">
      <c r="A1732">
        <v>1731</v>
      </c>
      <c r="B1732">
        <v>4</v>
      </c>
      <c r="C1732" t="s">
        <v>16</v>
      </c>
      <c r="D1732" t="s">
        <v>20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18</v>
      </c>
      <c r="N1732" s="2">
        <f t="shared" si="162"/>
        <v>273702.69503778662</v>
      </c>
      <c r="O1732">
        <f t="shared" si="163"/>
        <v>237500</v>
      </c>
      <c r="P1732" s="1">
        <f t="shared" si="164"/>
        <v>1.1524324001591015</v>
      </c>
      <c r="Q1732" t="str">
        <f t="shared" si="165"/>
        <v>Above</v>
      </c>
      <c r="R1732" t="str">
        <f t="shared" si="166"/>
        <v>No</v>
      </c>
      <c r="S1732">
        <f t="shared" si="167"/>
        <v>-5706594.0427206382</v>
      </c>
    </row>
    <row r="1733" spans="1:19" x14ac:dyDescent="0.3">
      <c r="A1733">
        <v>1732</v>
      </c>
      <c r="B1733">
        <v>2</v>
      </c>
      <c r="C1733" t="s">
        <v>16</v>
      </c>
      <c r="D1733" t="s">
        <v>17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21</v>
      </c>
      <c r="N1733" s="2">
        <f t="shared" si="162"/>
        <v>198359.54629741237</v>
      </c>
      <c r="O1733">
        <f t="shared" si="163"/>
        <v>400000</v>
      </c>
      <c r="P1733" s="1">
        <f t="shared" si="164"/>
        <v>0.49589886574353093</v>
      </c>
      <c r="Q1733" t="str">
        <f t="shared" si="165"/>
        <v>Below</v>
      </c>
      <c r="R1733" t="str">
        <f t="shared" si="166"/>
        <v>Yes</v>
      </c>
      <c r="S1733">
        <f t="shared" si="167"/>
        <v>-21185032.889103174</v>
      </c>
    </row>
    <row r="1734" spans="1:19" x14ac:dyDescent="0.3">
      <c r="A1734">
        <v>1733</v>
      </c>
      <c r="B1734">
        <v>1</v>
      </c>
      <c r="C1734" t="s">
        <v>16</v>
      </c>
      <c r="D1734" t="s">
        <v>20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21</v>
      </c>
      <c r="N1734" s="2">
        <f t="shared" si="162"/>
        <v>318639.40872632596</v>
      </c>
      <c r="O1734">
        <f t="shared" si="163"/>
        <v>343750</v>
      </c>
      <c r="P1734" s="1">
        <f t="shared" si="164"/>
        <v>0.92695100720385737</v>
      </c>
      <c r="Q1734" t="str">
        <f t="shared" si="165"/>
        <v>Below</v>
      </c>
      <c r="R1734" t="str">
        <f t="shared" si="166"/>
        <v>Yes</v>
      </c>
      <c r="S1734">
        <f t="shared" si="167"/>
        <v>-3194691.6188636459</v>
      </c>
    </row>
    <row r="1735" spans="1:19" x14ac:dyDescent="0.3">
      <c r="A1735">
        <v>1734</v>
      </c>
      <c r="B1735">
        <v>1</v>
      </c>
      <c r="C1735" t="s">
        <v>19</v>
      </c>
      <c r="D1735" t="s">
        <v>20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18</v>
      </c>
      <c r="N1735" s="2">
        <f t="shared" si="162"/>
        <v>196555.19931154468</v>
      </c>
      <c r="O1735">
        <f t="shared" si="163"/>
        <v>425000</v>
      </c>
      <c r="P1735" s="1">
        <f t="shared" si="164"/>
        <v>0.46248282190951689</v>
      </c>
      <c r="Q1735" t="str">
        <f t="shared" si="165"/>
        <v>Above</v>
      </c>
      <c r="R1735" t="str">
        <f t="shared" si="166"/>
        <v>Yes</v>
      </c>
      <c r="S1735">
        <f t="shared" si="167"/>
        <v>-9886623.917385364</v>
      </c>
    </row>
    <row r="1736" spans="1:19" x14ac:dyDescent="0.3">
      <c r="A1736">
        <v>1735</v>
      </c>
      <c r="B1736">
        <v>4</v>
      </c>
      <c r="C1736" t="s">
        <v>19</v>
      </c>
      <c r="D1736" t="s">
        <v>17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21</v>
      </c>
      <c r="N1736" s="2">
        <f t="shared" si="162"/>
        <v>192251.07085946706</v>
      </c>
      <c r="O1736">
        <f t="shared" si="163"/>
        <v>418750</v>
      </c>
      <c r="P1736" s="1">
        <f t="shared" si="164"/>
        <v>0.45910703488827953</v>
      </c>
      <c r="Q1736" t="str">
        <f t="shared" si="165"/>
        <v>Below</v>
      </c>
      <c r="R1736" t="str">
        <f t="shared" si="166"/>
        <v>Yes</v>
      </c>
      <c r="S1736">
        <f t="shared" si="167"/>
        <v>-9670128.5031360462</v>
      </c>
    </row>
    <row r="1737" spans="1:19" x14ac:dyDescent="0.3">
      <c r="A1737">
        <v>1736</v>
      </c>
      <c r="B1737">
        <v>1</v>
      </c>
      <c r="C1737" t="s">
        <v>16</v>
      </c>
      <c r="D1737" t="s">
        <v>20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18</v>
      </c>
      <c r="N1737" s="2">
        <f t="shared" si="162"/>
        <v>141614.39557488181</v>
      </c>
      <c r="O1737">
        <f t="shared" si="163"/>
        <v>331250</v>
      </c>
      <c r="P1737" s="1">
        <f t="shared" si="164"/>
        <v>0.4275151564524734</v>
      </c>
      <c r="Q1737" t="str">
        <f t="shared" si="165"/>
        <v>Above</v>
      </c>
      <c r="R1737" t="str">
        <f t="shared" si="166"/>
        <v>Yes</v>
      </c>
      <c r="S1737">
        <f t="shared" si="167"/>
        <v>-12291218.456580142</v>
      </c>
    </row>
    <row r="1738" spans="1:19" x14ac:dyDescent="0.3">
      <c r="A1738">
        <v>1737</v>
      </c>
      <c r="B1738">
        <v>2</v>
      </c>
      <c r="C1738" t="s">
        <v>16</v>
      </c>
      <c r="D1738" t="s">
        <v>17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18</v>
      </c>
      <c r="N1738" s="2">
        <f t="shared" si="162"/>
        <v>272304.22923668445</v>
      </c>
      <c r="O1738">
        <f t="shared" si="163"/>
        <v>412500</v>
      </c>
      <c r="P1738" s="1">
        <f t="shared" si="164"/>
        <v>0.66013146481620477</v>
      </c>
      <c r="Q1738" t="str">
        <f t="shared" si="165"/>
        <v>Below</v>
      </c>
      <c r="R1738" t="str">
        <f t="shared" si="166"/>
        <v>Yes</v>
      </c>
      <c r="S1738">
        <f t="shared" si="167"/>
        <v>-29082412.013443407</v>
      </c>
    </row>
    <row r="1739" spans="1:19" x14ac:dyDescent="0.3">
      <c r="A1739">
        <v>1738</v>
      </c>
      <c r="B1739">
        <v>2</v>
      </c>
      <c r="C1739" t="s">
        <v>16</v>
      </c>
      <c r="D1739" t="s">
        <v>17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18</v>
      </c>
      <c r="N1739" s="2">
        <f t="shared" si="162"/>
        <v>144242.28349761892</v>
      </c>
      <c r="O1739">
        <f t="shared" si="163"/>
        <v>412500</v>
      </c>
      <c r="P1739" s="1">
        <f t="shared" si="164"/>
        <v>0.3496782630245307</v>
      </c>
      <c r="Q1739" t="str">
        <f t="shared" si="165"/>
        <v>Above</v>
      </c>
      <c r="R1739" t="str">
        <f t="shared" si="166"/>
        <v>Yes</v>
      </c>
      <c r="S1739">
        <f t="shared" si="167"/>
        <v>-21518148.03942854</v>
      </c>
    </row>
    <row r="1740" spans="1:19" x14ac:dyDescent="0.3">
      <c r="A1740">
        <v>1739</v>
      </c>
      <c r="B1740">
        <v>0</v>
      </c>
      <c r="C1740" t="s">
        <v>19</v>
      </c>
      <c r="D1740" t="s">
        <v>17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18</v>
      </c>
      <c r="N1740" s="2">
        <f t="shared" si="162"/>
        <v>492664.85106801585</v>
      </c>
      <c r="O1740">
        <f t="shared" si="163"/>
        <v>475000</v>
      </c>
      <c r="P1740" s="1">
        <f t="shared" si="164"/>
        <v>1.0371891601431913</v>
      </c>
      <c r="Q1740" t="str">
        <f t="shared" si="165"/>
        <v>Above</v>
      </c>
      <c r="R1740" t="str">
        <f t="shared" si="166"/>
        <v>No</v>
      </c>
      <c r="S1740">
        <f t="shared" si="167"/>
        <v>-10271869.27689714</v>
      </c>
    </row>
    <row r="1741" spans="1:19" x14ac:dyDescent="0.3">
      <c r="A1741">
        <v>1740</v>
      </c>
      <c r="B1741">
        <v>4</v>
      </c>
      <c r="C1741" t="s">
        <v>19</v>
      </c>
      <c r="D1741" t="s">
        <v>20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21</v>
      </c>
      <c r="N1741" s="2">
        <f t="shared" si="162"/>
        <v>67166.254147746207</v>
      </c>
      <c r="O1741">
        <f t="shared" si="163"/>
        <v>156250</v>
      </c>
      <c r="P1741" s="1">
        <f t="shared" si="164"/>
        <v>0.42986402654557571</v>
      </c>
      <c r="Q1741" t="str">
        <f t="shared" si="165"/>
        <v>Below</v>
      </c>
      <c r="R1741" t="str">
        <f t="shared" si="166"/>
        <v>Yes</v>
      </c>
      <c r="S1741">
        <f t="shared" si="167"/>
        <v>-10019900.995459089</v>
      </c>
    </row>
    <row r="1742" spans="1:19" x14ac:dyDescent="0.3">
      <c r="A1742">
        <v>1741</v>
      </c>
      <c r="B1742">
        <v>4</v>
      </c>
      <c r="C1742" t="s">
        <v>19</v>
      </c>
      <c r="D1742" t="s">
        <v>17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18</v>
      </c>
      <c r="N1742" s="2">
        <f t="shared" si="162"/>
        <v>65834.588579819421</v>
      </c>
      <c r="O1742">
        <f t="shared" si="163"/>
        <v>68750</v>
      </c>
      <c r="P1742" s="1">
        <f t="shared" si="164"/>
        <v>0.9575940157064643</v>
      </c>
      <c r="Q1742" t="str">
        <f t="shared" si="165"/>
        <v>Below</v>
      </c>
      <c r="R1742" t="str">
        <f t="shared" si="166"/>
        <v>Yes</v>
      </c>
      <c r="S1742">
        <f t="shared" si="167"/>
        <v>-660060.25183133222</v>
      </c>
    </row>
    <row r="1743" spans="1:19" x14ac:dyDescent="0.3">
      <c r="A1743">
        <v>1742</v>
      </c>
      <c r="B1743">
        <v>1</v>
      </c>
      <c r="C1743" t="s">
        <v>19</v>
      </c>
      <c r="D1743" t="s">
        <v>17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18</v>
      </c>
      <c r="N1743" s="2">
        <f t="shared" si="162"/>
        <v>133273.29969105712</v>
      </c>
      <c r="O1743">
        <f t="shared" si="163"/>
        <v>143750</v>
      </c>
      <c r="P1743" s="1">
        <f t="shared" si="164"/>
        <v>0.92711860654648437</v>
      </c>
      <c r="Q1743" t="str">
        <f t="shared" si="165"/>
        <v>Above</v>
      </c>
      <c r="R1743" t="str">
        <f t="shared" si="166"/>
        <v>Yes</v>
      </c>
      <c r="S1743">
        <f t="shared" si="167"/>
        <v>-4594236.7703414848</v>
      </c>
    </row>
    <row r="1744" spans="1:19" x14ac:dyDescent="0.3">
      <c r="A1744">
        <v>1743</v>
      </c>
      <c r="B1744">
        <v>1</v>
      </c>
      <c r="C1744" t="s">
        <v>16</v>
      </c>
      <c r="D1744" t="s">
        <v>20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18</v>
      </c>
      <c r="N1744" s="2">
        <f t="shared" si="162"/>
        <v>308105.87455355487</v>
      </c>
      <c r="O1744">
        <f t="shared" si="163"/>
        <v>206250</v>
      </c>
      <c r="P1744" s="1">
        <f t="shared" si="164"/>
        <v>1.4938466645020843</v>
      </c>
      <c r="Q1744" t="str">
        <f t="shared" si="165"/>
        <v>Below</v>
      </c>
      <c r="R1744" t="str">
        <f t="shared" si="166"/>
        <v>No</v>
      </c>
      <c r="S1744">
        <f t="shared" si="167"/>
        <v>-3089081.9785706326</v>
      </c>
    </row>
    <row r="1745" spans="1:19" x14ac:dyDescent="0.3">
      <c r="A1745">
        <v>1744</v>
      </c>
      <c r="B1745">
        <v>4</v>
      </c>
      <c r="C1745" t="s">
        <v>16</v>
      </c>
      <c r="D1745" t="s">
        <v>20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21</v>
      </c>
      <c r="N1745" s="2">
        <f t="shared" si="162"/>
        <v>115346.13576592435</v>
      </c>
      <c r="O1745">
        <f t="shared" si="163"/>
        <v>162500</v>
      </c>
      <c r="P1745" s="1">
        <f t="shared" si="164"/>
        <v>0.70982237394414982</v>
      </c>
      <c r="Q1745" t="str">
        <f t="shared" si="165"/>
        <v>Below</v>
      </c>
      <c r="R1745" t="str">
        <f t="shared" si="166"/>
        <v>Yes</v>
      </c>
      <c r="S1745">
        <f t="shared" si="167"/>
        <v>-2404921.7751465533</v>
      </c>
    </row>
    <row r="1746" spans="1:19" x14ac:dyDescent="0.3">
      <c r="A1746">
        <v>1745</v>
      </c>
      <c r="B1746">
        <v>4</v>
      </c>
      <c r="C1746" t="s">
        <v>19</v>
      </c>
      <c r="D1746" t="s">
        <v>20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18</v>
      </c>
      <c r="N1746" s="2">
        <f t="shared" si="162"/>
        <v>404098.61102004687</v>
      </c>
      <c r="O1746">
        <f t="shared" si="163"/>
        <v>581250</v>
      </c>
      <c r="P1746" s="1">
        <f t="shared" si="164"/>
        <v>0.69522341680868283</v>
      </c>
      <c r="Q1746" t="str">
        <f t="shared" si="165"/>
        <v>Above</v>
      </c>
      <c r="R1746" t="str">
        <f t="shared" si="166"/>
        <v>Yes</v>
      </c>
      <c r="S1746">
        <f t="shared" si="167"/>
        <v>-60283666.644811235</v>
      </c>
    </row>
    <row r="1747" spans="1:19" x14ac:dyDescent="0.3">
      <c r="A1747">
        <v>1746</v>
      </c>
      <c r="B1747">
        <v>4</v>
      </c>
      <c r="C1747" t="s">
        <v>19</v>
      </c>
      <c r="D1747" t="s">
        <v>17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21</v>
      </c>
      <c r="N1747" s="2">
        <f t="shared" si="162"/>
        <v>300677.56637616543</v>
      </c>
      <c r="O1747">
        <f t="shared" si="163"/>
        <v>331250</v>
      </c>
      <c r="P1747" s="1">
        <f t="shared" si="164"/>
        <v>0.90770586075823523</v>
      </c>
      <c r="Q1747" t="str">
        <f t="shared" si="165"/>
        <v>Below</v>
      </c>
      <c r="R1747" t="str">
        <f t="shared" si="166"/>
        <v>Yes</v>
      </c>
      <c r="S1747">
        <f t="shared" si="167"/>
        <v>-10365046.372111883</v>
      </c>
    </row>
    <row r="1748" spans="1:19" x14ac:dyDescent="0.3">
      <c r="A1748">
        <v>1747</v>
      </c>
      <c r="B1748">
        <v>2</v>
      </c>
      <c r="C1748" t="s">
        <v>19</v>
      </c>
      <c r="D1748" t="s">
        <v>17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18</v>
      </c>
      <c r="N1748" s="2">
        <f t="shared" si="162"/>
        <v>151949.88643260617</v>
      </c>
      <c r="O1748">
        <f t="shared" si="163"/>
        <v>337500</v>
      </c>
      <c r="P1748" s="1">
        <f t="shared" si="164"/>
        <v>0.4502218857262405</v>
      </c>
      <c r="Q1748" t="str">
        <f t="shared" si="165"/>
        <v>Below</v>
      </c>
      <c r="R1748" t="str">
        <f t="shared" si="166"/>
        <v>Yes</v>
      </c>
      <c r="S1748">
        <f t="shared" si="167"/>
        <v>-22667972.74382548</v>
      </c>
    </row>
    <row r="1749" spans="1:19" x14ac:dyDescent="0.3">
      <c r="A1749">
        <v>1748</v>
      </c>
      <c r="B1749">
        <v>4</v>
      </c>
      <c r="C1749" t="s">
        <v>19</v>
      </c>
      <c r="D1749" t="s">
        <v>20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21</v>
      </c>
      <c r="N1749" s="2">
        <f t="shared" si="162"/>
        <v>195034.09710886408</v>
      </c>
      <c r="O1749">
        <f t="shared" si="163"/>
        <v>218750</v>
      </c>
      <c r="P1749" s="1">
        <f t="shared" si="164"/>
        <v>0.89158444392623581</v>
      </c>
      <c r="Q1749" t="str">
        <f t="shared" si="165"/>
        <v>Below</v>
      </c>
      <c r="R1749" t="str">
        <f t="shared" si="166"/>
        <v>Yes</v>
      </c>
      <c r="S1749">
        <f t="shared" si="167"/>
        <v>-6723273.3224509507</v>
      </c>
    </row>
    <row r="1750" spans="1:19" x14ac:dyDescent="0.3">
      <c r="A1750">
        <v>1749</v>
      </c>
      <c r="B1750">
        <v>2</v>
      </c>
      <c r="C1750" t="s">
        <v>16</v>
      </c>
      <c r="D1750" t="s">
        <v>17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21</v>
      </c>
      <c r="N1750" s="2">
        <f t="shared" si="162"/>
        <v>125605.81172728646</v>
      </c>
      <c r="O1750">
        <f t="shared" si="163"/>
        <v>262500</v>
      </c>
      <c r="P1750" s="1">
        <f t="shared" si="164"/>
        <v>0.47849833038966272</v>
      </c>
      <c r="Q1750" t="str">
        <f t="shared" si="165"/>
        <v>Below</v>
      </c>
      <c r="R1750" t="str">
        <f t="shared" si="166"/>
        <v>Yes</v>
      </c>
      <c r="S1750">
        <f t="shared" si="167"/>
        <v>-10901776.370184127</v>
      </c>
    </row>
    <row r="1751" spans="1:19" x14ac:dyDescent="0.3">
      <c r="A1751">
        <v>1750</v>
      </c>
      <c r="B1751">
        <v>0</v>
      </c>
      <c r="C1751" t="s">
        <v>19</v>
      </c>
      <c r="D1751" t="s">
        <v>20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18</v>
      </c>
      <c r="N1751" s="2">
        <f t="shared" si="162"/>
        <v>919050.85657427914</v>
      </c>
      <c r="O1751">
        <f t="shared" si="163"/>
        <v>575000</v>
      </c>
      <c r="P1751" s="1">
        <f t="shared" si="164"/>
        <v>1.5983493157813551</v>
      </c>
      <c r="Q1751" t="str">
        <f t="shared" si="165"/>
        <v>Above</v>
      </c>
      <c r="R1751" t="str">
        <f t="shared" si="166"/>
        <v>No</v>
      </c>
      <c r="S1751">
        <f t="shared" si="167"/>
        <v>-9214441.1155653968</v>
      </c>
    </row>
    <row r="1752" spans="1:19" x14ac:dyDescent="0.3">
      <c r="A1752">
        <v>1751</v>
      </c>
      <c r="B1752">
        <v>2</v>
      </c>
      <c r="C1752" t="s">
        <v>16</v>
      </c>
      <c r="D1752" t="s">
        <v>17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21</v>
      </c>
      <c r="N1752" s="2">
        <f t="shared" si="162"/>
        <v>461320.02778799407</v>
      </c>
      <c r="O1752">
        <f t="shared" si="163"/>
        <v>268750</v>
      </c>
      <c r="P1752" s="1">
        <f t="shared" si="164"/>
        <v>1.7165396382809082</v>
      </c>
      <c r="Q1752" t="str">
        <f t="shared" si="165"/>
        <v>Below</v>
      </c>
      <c r="R1752" t="str">
        <f t="shared" si="166"/>
        <v>No</v>
      </c>
      <c r="S1752">
        <f t="shared" si="167"/>
        <v>-1271680.6669118572</v>
      </c>
    </row>
    <row r="1753" spans="1:19" x14ac:dyDescent="0.3">
      <c r="A1753">
        <v>1752</v>
      </c>
      <c r="B1753">
        <v>1</v>
      </c>
      <c r="C1753" t="s">
        <v>16</v>
      </c>
      <c r="D1753" t="s">
        <v>20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18</v>
      </c>
      <c r="N1753" s="2">
        <f t="shared" si="162"/>
        <v>285507.18732114887</v>
      </c>
      <c r="O1753">
        <f t="shared" si="163"/>
        <v>468750</v>
      </c>
      <c r="P1753" s="1">
        <f t="shared" si="164"/>
        <v>0.60908199961845089</v>
      </c>
      <c r="Q1753" t="str">
        <f t="shared" si="165"/>
        <v>Below</v>
      </c>
      <c r="R1753" t="str">
        <f t="shared" si="166"/>
        <v>Yes</v>
      </c>
      <c r="S1753">
        <f t="shared" si="167"/>
        <v>-14360862.478537865</v>
      </c>
    </row>
    <row r="1754" spans="1:19" x14ac:dyDescent="0.3">
      <c r="A1754">
        <v>1753</v>
      </c>
      <c r="B1754">
        <v>5</v>
      </c>
      <c r="C1754" t="s">
        <v>19</v>
      </c>
      <c r="D1754" t="s">
        <v>20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21</v>
      </c>
      <c r="N1754" s="2">
        <f t="shared" si="162"/>
        <v>207004.19311108667</v>
      </c>
      <c r="O1754">
        <f t="shared" si="163"/>
        <v>337500</v>
      </c>
      <c r="P1754" s="1">
        <f t="shared" si="164"/>
        <v>0.61334575736618269</v>
      </c>
      <c r="Q1754" t="str">
        <f t="shared" si="165"/>
        <v>Below</v>
      </c>
      <c r="R1754" t="str">
        <f t="shared" si="166"/>
        <v>Yes</v>
      </c>
      <c r="S1754">
        <f t="shared" si="167"/>
        <v>-30881006.3466608</v>
      </c>
    </row>
    <row r="1755" spans="1:19" x14ac:dyDescent="0.3">
      <c r="A1755">
        <v>1754</v>
      </c>
      <c r="B1755">
        <v>3</v>
      </c>
      <c r="C1755" t="s">
        <v>19</v>
      </c>
      <c r="D1755" t="s">
        <v>17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18</v>
      </c>
      <c r="N1755" s="2">
        <f t="shared" si="162"/>
        <v>183375.96196582168</v>
      </c>
      <c r="O1755">
        <f t="shared" si="163"/>
        <v>343750</v>
      </c>
      <c r="P1755" s="1">
        <f t="shared" si="164"/>
        <v>0.5334573439005722</v>
      </c>
      <c r="Q1755" t="str">
        <f t="shared" si="165"/>
        <v>Above</v>
      </c>
      <c r="R1755" t="str">
        <f t="shared" si="166"/>
        <v>Yes</v>
      </c>
      <c r="S1755">
        <f t="shared" si="167"/>
        <v>-23409207.784617484</v>
      </c>
    </row>
    <row r="1756" spans="1:19" x14ac:dyDescent="0.3">
      <c r="A1756">
        <v>1755</v>
      </c>
      <c r="B1756">
        <v>2</v>
      </c>
      <c r="C1756" t="s">
        <v>19</v>
      </c>
      <c r="D1756" t="s">
        <v>20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18</v>
      </c>
      <c r="N1756" s="2">
        <f t="shared" si="162"/>
        <v>211830.62500469116</v>
      </c>
      <c r="O1756">
        <f t="shared" si="163"/>
        <v>131250</v>
      </c>
      <c r="P1756" s="1">
        <f t="shared" si="164"/>
        <v>1.6139476190833613</v>
      </c>
      <c r="Q1756" t="str">
        <f t="shared" si="165"/>
        <v>Above</v>
      </c>
      <c r="R1756" t="str">
        <f t="shared" si="166"/>
        <v>No</v>
      </c>
      <c r="S1756">
        <f t="shared" si="167"/>
        <v>-583935.00011258759</v>
      </c>
    </row>
    <row r="1757" spans="1:19" x14ac:dyDescent="0.3">
      <c r="A1757">
        <v>1756</v>
      </c>
      <c r="B1757">
        <v>0</v>
      </c>
      <c r="C1757" t="s">
        <v>16</v>
      </c>
      <c r="D1757" t="s">
        <v>17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18</v>
      </c>
      <c r="N1757" s="2">
        <f t="shared" si="162"/>
        <v>144368.19050048356</v>
      </c>
      <c r="O1757">
        <f t="shared" si="163"/>
        <v>231250</v>
      </c>
      <c r="P1757" s="1">
        <f t="shared" si="164"/>
        <v>0.62429487783992887</v>
      </c>
      <c r="Q1757" t="str">
        <f t="shared" si="165"/>
        <v>Above</v>
      </c>
      <c r="R1757" t="str">
        <f t="shared" si="166"/>
        <v>Yes</v>
      </c>
      <c r="S1757">
        <f t="shared" si="167"/>
        <v>-15418692.576092841</v>
      </c>
    </row>
    <row r="1758" spans="1:19" x14ac:dyDescent="0.3">
      <c r="A1758">
        <v>1757</v>
      </c>
      <c r="B1758">
        <v>0</v>
      </c>
      <c r="C1758" t="s">
        <v>16</v>
      </c>
      <c r="D1758" t="s">
        <v>17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18</v>
      </c>
      <c r="N1758" s="2">
        <f t="shared" si="162"/>
        <v>372411.67584416876</v>
      </c>
      <c r="O1758">
        <f t="shared" si="163"/>
        <v>550000</v>
      </c>
      <c r="P1758" s="1">
        <f t="shared" si="164"/>
        <v>0.67711213789848868</v>
      </c>
      <c r="Q1758" t="str">
        <f t="shared" si="165"/>
        <v>Below</v>
      </c>
      <c r="R1758" t="str">
        <f t="shared" si="166"/>
        <v>Yes</v>
      </c>
      <c r="S1758">
        <f t="shared" si="167"/>
        <v>-47540921.982340455</v>
      </c>
    </row>
    <row r="1759" spans="1:19" x14ac:dyDescent="0.3">
      <c r="A1759">
        <v>1758</v>
      </c>
      <c r="B1759">
        <v>5</v>
      </c>
      <c r="C1759" t="s">
        <v>19</v>
      </c>
      <c r="D1759" t="s">
        <v>17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18</v>
      </c>
      <c r="N1759" s="2">
        <f t="shared" si="162"/>
        <v>299459.56424750196</v>
      </c>
      <c r="O1759">
        <f t="shared" si="163"/>
        <v>362500</v>
      </c>
      <c r="P1759" s="1">
        <f t="shared" si="164"/>
        <v>0.82609534964828124</v>
      </c>
      <c r="Q1759" t="str">
        <f t="shared" si="165"/>
        <v>Below</v>
      </c>
      <c r="R1759" t="str">
        <f t="shared" si="166"/>
        <v>Yes</v>
      </c>
      <c r="S1759">
        <f t="shared" si="167"/>
        <v>-20322177.251640283</v>
      </c>
    </row>
    <row r="1760" spans="1:19" x14ac:dyDescent="0.3">
      <c r="A1760">
        <v>1759</v>
      </c>
      <c r="B1760">
        <v>4</v>
      </c>
      <c r="C1760" t="s">
        <v>16</v>
      </c>
      <c r="D1760" t="s">
        <v>17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18</v>
      </c>
      <c r="N1760" s="2">
        <f t="shared" si="162"/>
        <v>1440448.2500318999</v>
      </c>
      <c r="O1760">
        <f t="shared" si="163"/>
        <v>493750</v>
      </c>
      <c r="P1760" s="1">
        <f t="shared" si="164"/>
        <v>2.9173635443684049</v>
      </c>
      <c r="Q1760" t="str">
        <f t="shared" si="165"/>
        <v>Below</v>
      </c>
      <c r="R1760" t="str">
        <f t="shared" si="166"/>
        <v>No</v>
      </c>
      <c r="S1760">
        <f t="shared" si="167"/>
        <v>-3970758.000765603</v>
      </c>
    </row>
    <row r="1761" spans="1:19" x14ac:dyDescent="0.3">
      <c r="A1761">
        <v>1760</v>
      </c>
      <c r="B1761">
        <v>1</v>
      </c>
      <c r="C1761" t="s">
        <v>19</v>
      </c>
      <c r="D1761" t="s">
        <v>20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18</v>
      </c>
      <c r="N1761" s="2">
        <f t="shared" si="162"/>
        <v>69368.426414885427</v>
      </c>
      <c r="O1761">
        <f t="shared" si="163"/>
        <v>193750</v>
      </c>
      <c r="P1761" s="1">
        <f t="shared" si="164"/>
        <v>0.35803058794779574</v>
      </c>
      <c r="Q1761" t="str">
        <f t="shared" si="165"/>
        <v>Above</v>
      </c>
      <c r="R1761" t="str">
        <f t="shared" si="166"/>
        <v>Yes</v>
      </c>
      <c r="S1761">
        <f t="shared" si="167"/>
        <v>-10348422.339572502</v>
      </c>
    </row>
    <row r="1762" spans="1:19" x14ac:dyDescent="0.3">
      <c r="A1762">
        <v>1761</v>
      </c>
      <c r="B1762">
        <v>0</v>
      </c>
      <c r="C1762" t="s">
        <v>19</v>
      </c>
      <c r="D1762" t="s">
        <v>17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21</v>
      </c>
      <c r="N1762" s="2">
        <f t="shared" si="162"/>
        <v>190445.77550827974</v>
      </c>
      <c r="O1762">
        <f t="shared" si="163"/>
        <v>256250</v>
      </c>
      <c r="P1762" s="1">
        <f t="shared" si="164"/>
        <v>0.74320302637377456</v>
      </c>
      <c r="Q1762" t="str">
        <f t="shared" si="165"/>
        <v>Below</v>
      </c>
      <c r="R1762" t="str">
        <f t="shared" si="166"/>
        <v>Yes</v>
      </c>
      <c r="S1762">
        <f t="shared" si="167"/>
        <v>-12924191.673192283</v>
      </c>
    </row>
    <row r="1763" spans="1:19" x14ac:dyDescent="0.3">
      <c r="A1763">
        <v>1762</v>
      </c>
      <c r="B1763">
        <v>2</v>
      </c>
      <c r="C1763" t="s">
        <v>19</v>
      </c>
      <c r="D1763" t="s">
        <v>20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18</v>
      </c>
      <c r="N1763" s="2">
        <f t="shared" si="162"/>
        <v>1539302.5417007557</v>
      </c>
      <c r="O1763">
        <f t="shared" si="163"/>
        <v>612500</v>
      </c>
      <c r="P1763" s="1">
        <f t="shared" si="164"/>
        <v>2.5131470068583766</v>
      </c>
      <c r="Q1763" t="str">
        <f t="shared" si="165"/>
        <v>Below</v>
      </c>
      <c r="R1763" t="str">
        <f t="shared" si="166"/>
        <v>No</v>
      </c>
      <c r="S1763">
        <f t="shared" si="167"/>
        <v>-4243261.0008181371</v>
      </c>
    </row>
    <row r="1764" spans="1:19" x14ac:dyDescent="0.3">
      <c r="A1764">
        <v>1763</v>
      </c>
      <c r="B1764">
        <v>5</v>
      </c>
      <c r="C1764" t="s">
        <v>19</v>
      </c>
      <c r="D1764" t="s">
        <v>17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21</v>
      </c>
      <c r="N1764" s="2">
        <f t="shared" si="162"/>
        <v>95083.832130426061</v>
      </c>
      <c r="O1764">
        <f t="shared" si="163"/>
        <v>206250</v>
      </c>
      <c r="P1764" s="1">
        <f t="shared" si="164"/>
        <v>0.46101251942024757</v>
      </c>
      <c r="Q1764" t="str">
        <f t="shared" si="165"/>
        <v>Below</v>
      </c>
      <c r="R1764" t="str">
        <f t="shared" si="166"/>
        <v>Yes</v>
      </c>
      <c r="S1764">
        <f t="shared" si="167"/>
        <v>-12138107.740172029</v>
      </c>
    </row>
    <row r="1765" spans="1:19" x14ac:dyDescent="0.3">
      <c r="A1765">
        <v>1764</v>
      </c>
      <c r="B1765">
        <v>0</v>
      </c>
      <c r="C1765" t="s">
        <v>16</v>
      </c>
      <c r="D1765" t="s">
        <v>17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18</v>
      </c>
      <c r="N1765" s="2">
        <f t="shared" si="162"/>
        <v>76348.630657762362</v>
      </c>
      <c r="O1765">
        <f t="shared" si="163"/>
        <v>125000</v>
      </c>
      <c r="P1765" s="1">
        <f t="shared" si="164"/>
        <v>0.61078904526209887</v>
      </c>
      <c r="Q1765" t="str">
        <f t="shared" si="165"/>
        <v>Below</v>
      </c>
      <c r="R1765" t="str">
        <f t="shared" si="166"/>
        <v>Yes</v>
      </c>
      <c r="S1765">
        <f t="shared" si="167"/>
        <v>-6626569.9505040776</v>
      </c>
    </row>
    <row r="1766" spans="1:19" x14ac:dyDescent="0.3">
      <c r="A1766">
        <v>1765</v>
      </c>
      <c r="B1766">
        <v>2</v>
      </c>
      <c r="C1766" t="s">
        <v>19</v>
      </c>
      <c r="D1766" t="s">
        <v>20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18</v>
      </c>
      <c r="N1766" s="2">
        <f t="shared" si="162"/>
        <v>17878.125568312538</v>
      </c>
      <c r="O1766">
        <f t="shared" si="163"/>
        <v>37500</v>
      </c>
      <c r="P1766" s="1">
        <f t="shared" si="164"/>
        <v>0.47675001515500104</v>
      </c>
      <c r="Q1766" t="str">
        <f t="shared" si="165"/>
        <v>Above</v>
      </c>
      <c r="R1766" t="str">
        <f t="shared" si="166"/>
        <v>Yes</v>
      </c>
      <c r="S1766">
        <f t="shared" si="167"/>
        <v>-616300.05455800402</v>
      </c>
    </row>
    <row r="1767" spans="1:19" x14ac:dyDescent="0.3">
      <c r="A1767">
        <v>1766</v>
      </c>
      <c r="B1767">
        <v>4</v>
      </c>
      <c r="C1767" t="s">
        <v>19</v>
      </c>
      <c r="D1767" t="s">
        <v>20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18</v>
      </c>
      <c r="N1767" s="2">
        <f t="shared" si="162"/>
        <v>447197.98612101469</v>
      </c>
      <c r="O1767">
        <f t="shared" si="163"/>
        <v>225000</v>
      </c>
      <c r="P1767" s="1">
        <f t="shared" si="164"/>
        <v>1.9875466049822874</v>
      </c>
      <c r="Q1767" t="str">
        <f t="shared" si="165"/>
        <v>Above</v>
      </c>
      <c r="R1767" t="str">
        <f t="shared" si="166"/>
        <v>No</v>
      </c>
      <c r="S1767">
        <f t="shared" si="167"/>
        <v>-1232751.6669043526</v>
      </c>
    </row>
    <row r="1768" spans="1:19" x14ac:dyDescent="0.3">
      <c r="A1768">
        <v>1767</v>
      </c>
      <c r="B1768">
        <v>2</v>
      </c>
      <c r="C1768" t="s">
        <v>19</v>
      </c>
      <c r="D1768" t="s">
        <v>17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18</v>
      </c>
      <c r="N1768" s="2">
        <f t="shared" si="162"/>
        <v>320416.06486875651</v>
      </c>
      <c r="O1768">
        <f t="shared" si="163"/>
        <v>468750</v>
      </c>
      <c r="P1768" s="1">
        <f t="shared" si="164"/>
        <v>0.68355427172001393</v>
      </c>
      <c r="Q1768" t="str">
        <f t="shared" si="165"/>
        <v>Above</v>
      </c>
      <c r="R1768" t="str">
        <f t="shared" si="166"/>
        <v>Yes</v>
      </c>
      <c r="S1768">
        <f t="shared" si="167"/>
        <v>-47799855.568501562</v>
      </c>
    </row>
    <row r="1769" spans="1:19" x14ac:dyDescent="0.3">
      <c r="A1769">
        <v>1768</v>
      </c>
      <c r="B1769">
        <v>5</v>
      </c>
      <c r="C1769" t="s">
        <v>16</v>
      </c>
      <c r="D1769" t="s">
        <v>20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18</v>
      </c>
      <c r="N1769" s="2">
        <f t="shared" si="162"/>
        <v>4527.8015300202887</v>
      </c>
      <c r="O1769">
        <f t="shared" si="163"/>
        <v>12500</v>
      </c>
      <c r="P1769" s="1">
        <f t="shared" si="164"/>
        <v>0.36222412240162311</v>
      </c>
      <c r="Q1769" t="str">
        <f t="shared" si="165"/>
        <v>Above</v>
      </c>
      <c r="R1769" t="str">
        <f t="shared" si="166"/>
        <v>Yes</v>
      </c>
      <c r="S1769">
        <f t="shared" si="167"/>
        <v>-578005.13048438239</v>
      </c>
    </row>
    <row r="1770" spans="1:19" x14ac:dyDescent="0.3">
      <c r="A1770">
        <v>1769</v>
      </c>
      <c r="B1770">
        <v>4</v>
      </c>
      <c r="C1770" t="s">
        <v>19</v>
      </c>
      <c r="D1770" t="s">
        <v>17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18</v>
      </c>
      <c r="N1770" s="2">
        <f t="shared" si="162"/>
        <v>329397.56130897603</v>
      </c>
      <c r="O1770">
        <f t="shared" si="163"/>
        <v>618750</v>
      </c>
      <c r="P1770" s="1">
        <f t="shared" si="164"/>
        <v>0.53235969504480973</v>
      </c>
      <c r="Q1770" t="str">
        <f t="shared" si="165"/>
        <v>Above</v>
      </c>
      <c r="R1770" t="str">
        <f t="shared" si="166"/>
        <v>Yes</v>
      </c>
      <c r="S1770">
        <f t="shared" si="167"/>
        <v>-42049873.242738828</v>
      </c>
    </row>
    <row r="1771" spans="1:19" x14ac:dyDescent="0.3">
      <c r="A1771">
        <v>1770</v>
      </c>
      <c r="B1771">
        <v>5</v>
      </c>
      <c r="C1771" t="s">
        <v>16</v>
      </c>
      <c r="D1771" t="s">
        <v>20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18</v>
      </c>
      <c r="N1771" s="2">
        <f t="shared" si="162"/>
        <v>439879.33131072845</v>
      </c>
      <c r="O1771">
        <f t="shared" si="163"/>
        <v>381250</v>
      </c>
      <c r="P1771" s="1">
        <f t="shared" si="164"/>
        <v>1.1537818526183041</v>
      </c>
      <c r="Q1771" t="str">
        <f t="shared" si="165"/>
        <v>Above</v>
      </c>
      <c r="R1771" t="str">
        <f t="shared" si="166"/>
        <v>No</v>
      </c>
      <c r="S1771">
        <f t="shared" si="167"/>
        <v>-9171311.8543724492</v>
      </c>
    </row>
    <row r="1772" spans="1:19" x14ac:dyDescent="0.3">
      <c r="A1772">
        <v>1771</v>
      </c>
      <c r="B1772">
        <v>4</v>
      </c>
      <c r="C1772" t="s">
        <v>19</v>
      </c>
      <c r="D1772" t="s">
        <v>20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21</v>
      </c>
      <c r="N1772" s="2">
        <f t="shared" si="162"/>
        <v>147775.07685466498</v>
      </c>
      <c r="O1772">
        <f t="shared" si="163"/>
        <v>218750</v>
      </c>
      <c r="P1772" s="1">
        <f t="shared" si="164"/>
        <v>0.67554320847846849</v>
      </c>
      <c r="Q1772" t="str">
        <f t="shared" si="165"/>
        <v>Below</v>
      </c>
      <c r="R1772" t="str">
        <f t="shared" si="166"/>
        <v>Yes</v>
      </c>
      <c r="S1772">
        <f t="shared" si="167"/>
        <v>-7433009.2225597985</v>
      </c>
    </row>
    <row r="1773" spans="1:19" x14ac:dyDescent="0.3">
      <c r="A1773">
        <v>1772</v>
      </c>
      <c r="B1773">
        <v>0</v>
      </c>
      <c r="C1773" t="s">
        <v>19</v>
      </c>
      <c r="D1773" t="s">
        <v>20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21</v>
      </c>
      <c r="N1773" s="2">
        <f t="shared" si="162"/>
        <v>249549.63687291829</v>
      </c>
      <c r="O1773">
        <f t="shared" si="163"/>
        <v>487500</v>
      </c>
      <c r="P1773" s="1">
        <f t="shared" si="164"/>
        <v>0.51189669102137081</v>
      </c>
      <c r="Q1773" t="str">
        <f t="shared" si="165"/>
        <v>Below</v>
      </c>
      <c r="R1773" t="str">
        <f t="shared" si="166"/>
        <v>Yes</v>
      </c>
      <c r="S1773">
        <f t="shared" si="167"/>
        <v>-16935147.709700234</v>
      </c>
    </row>
    <row r="1774" spans="1:19" x14ac:dyDescent="0.3">
      <c r="A1774">
        <v>1773</v>
      </c>
      <c r="B1774">
        <v>3</v>
      </c>
      <c r="C1774" t="s">
        <v>19</v>
      </c>
      <c r="D1774" t="s">
        <v>20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18</v>
      </c>
      <c r="N1774" s="2">
        <f t="shared" si="162"/>
        <v>771581.37815548352</v>
      </c>
      <c r="O1774">
        <f t="shared" si="163"/>
        <v>543750</v>
      </c>
      <c r="P1774" s="1">
        <f t="shared" si="164"/>
        <v>1.4190002356882456</v>
      </c>
      <c r="Q1774" t="str">
        <f t="shared" si="165"/>
        <v>Below</v>
      </c>
      <c r="R1774" t="str">
        <f t="shared" si="166"/>
        <v>No</v>
      </c>
      <c r="S1774">
        <f t="shared" si="167"/>
        <v>-7735906.1514632143</v>
      </c>
    </row>
    <row r="1775" spans="1:19" x14ac:dyDescent="0.3">
      <c r="A1775">
        <v>1774</v>
      </c>
      <c r="B1775">
        <v>2</v>
      </c>
      <c r="C1775" t="s">
        <v>16</v>
      </c>
      <c r="D1775" t="s">
        <v>20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18</v>
      </c>
      <c r="N1775" s="2">
        <f t="shared" si="162"/>
        <v>152697.26131552472</v>
      </c>
      <c r="O1775">
        <f t="shared" si="163"/>
        <v>343750</v>
      </c>
      <c r="P1775" s="1">
        <f t="shared" si="164"/>
        <v>0.44421021473607192</v>
      </c>
      <c r="Q1775" t="str">
        <f t="shared" si="165"/>
        <v>Above</v>
      </c>
      <c r="R1775" t="str">
        <f t="shared" si="166"/>
        <v>Yes</v>
      </c>
      <c r="S1775">
        <f t="shared" si="167"/>
        <v>-13253139.901008155</v>
      </c>
    </row>
    <row r="1776" spans="1:19" x14ac:dyDescent="0.3">
      <c r="A1776">
        <v>1775</v>
      </c>
      <c r="B1776">
        <v>3</v>
      </c>
      <c r="C1776" t="s">
        <v>16</v>
      </c>
      <c r="D1776" t="s">
        <v>20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18</v>
      </c>
      <c r="N1776" s="2">
        <f t="shared" si="162"/>
        <v>82889.491271267223</v>
      </c>
      <c r="O1776">
        <f t="shared" si="163"/>
        <v>112500</v>
      </c>
      <c r="P1776" s="1">
        <f t="shared" si="164"/>
        <v>0.73679547796681977</v>
      </c>
      <c r="Q1776" t="str">
        <f t="shared" si="165"/>
        <v>Above</v>
      </c>
      <c r="R1776" t="str">
        <f t="shared" si="166"/>
        <v>Yes</v>
      </c>
      <c r="S1776">
        <f t="shared" si="167"/>
        <v>-2857391.1620416539</v>
      </c>
    </row>
    <row r="1777" spans="1:19" x14ac:dyDescent="0.3">
      <c r="A1777">
        <v>1776</v>
      </c>
      <c r="B1777">
        <v>2</v>
      </c>
      <c r="C1777" t="s">
        <v>16</v>
      </c>
      <c r="D1777" t="s">
        <v>17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18</v>
      </c>
      <c r="N1777" s="2">
        <f t="shared" si="162"/>
        <v>374418.31520044111</v>
      </c>
      <c r="O1777">
        <f t="shared" si="163"/>
        <v>500000</v>
      </c>
      <c r="P1777" s="1">
        <f t="shared" si="164"/>
        <v>0.74883663040088222</v>
      </c>
      <c r="Q1777" t="str">
        <f t="shared" si="165"/>
        <v>Above</v>
      </c>
      <c r="R1777" t="str">
        <f t="shared" si="166"/>
        <v>Yes</v>
      </c>
      <c r="S1777">
        <f t="shared" si="167"/>
        <v>-39988316.518484697</v>
      </c>
    </row>
    <row r="1778" spans="1:19" x14ac:dyDescent="0.3">
      <c r="A1778">
        <v>1777</v>
      </c>
      <c r="B1778">
        <v>5</v>
      </c>
      <c r="C1778" t="s">
        <v>19</v>
      </c>
      <c r="D1778" t="s">
        <v>20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21</v>
      </c>
      <c r="N1778" s="2">
        <f t="shared" si="162"/>
        <v>276298.30423755746</v>
      </c>
      <c r="O1778">
        <f t="shared" si="163"/>
        <v>468750</v>
      </c>
      <c r="P1778" s="1">
        <f t="shared" si="164"/>
        <v>0.58943638237345586</v>
      </c>
      <c r="Q1778" t="str">
        <f t="shared" si="165"/>
        <v>Below</v>
      </c>
      <c r="R1778" t="str">
        <f t="shared" si="166"/>
        <v>Yes</v>
      </c>
      <c r="S1778">
        <f t="shared" si="167"/>
        <v>-9524637.206805516</v>
      </c>
    </row>
    <row r="1779" spans="1:19" x14ac:dyDescent="0.3">
      <c r="A1779">
        <v>1778</v>
      </c>
      <c r="B1779">
        <v>5</v>
      </c>
      <c r="C1779" t="s">
        <v>16</v>
      </c>
      <c r="D1779" t="s">
        <v>20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18</v>
      </c>
      <c r="N1779" s="2">
        <f t="shared" si="162"/>
        <v>157610.29697236946</v>
      </c>
      <c r="O1779">
        <f t="shared" si="163"/>
        <v>231250</v>
      </c>
      <c r="P1779" s="1">
        <f t="shared" si="164"/>
        <v>0.68155804096159767</v>
      </c>
      <c r="Q1779" t="str">
        <f t="shared" si="165"/>
        <v>Below</v>
      </c>
      <c r="R1779" t="str">
        <f t="shared" si="166"/>
        <v>Yes</v>
      </c>
      <c r="S1779">
        <f t="shared" si="167"/>
        <v>-10695882.764021203</v>
      </c>
    </row>
    <row r="1780" spans="1:19" x14ac:dyDescent="0.3">
      <c r="A1780">
        <v>1779</v>
      </c>
      <c r="B1780">
        <v>2</v>
      </c>
      <c r="C1780" t="s">
        <v>16</v>
      </c>
      <c r="D1780" t="s">
        <v>20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18</v>
      </c>
      <c r="N1780" s="2">
        <f t="shared" si="162"/>
        <v>61730.699647511363</v>
      </c>
      <c r="O1780">
        <f t="shared" si="163"/>
        <v>100000</v>
      </c>
      <c r="P1780" s="1">
        <f t="shared" si="164"/>
        <v>0.61730699647511367</v>
      </c>
      <c r="Q1780" t="str">
        <f t="shared" si="165"/>
        <v>Below</v>
      </c>
      <c r="R1780" t="str">
        <f t="shared" si="166"/>
        <v>Yes</v>
      </c>
      <c r="S1780">
        <f t="shared" si="167"/>
        <v>-4189220.7492416371</v>
      </c>
    </row>
    <row r="1781" spans="1:19" x14ac:dyDescent="0.3">
      <c r="A1781">
        <v>1780</v>
      </c>
      <c r="B1781">
        <v>5</v>
      </c>
      <c r="C1781" t="s">
        <v>16</v>
      </c>
      <c r="D1781" t="s">
        <v>17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18</v>
      </c>
      <c r="N1781" s="2">
        <f t="shared" si="162"/>
        <v>52785.519757287417</v>
      </c>
      <c r="O1781">
        <f t="shared" si="163"/>
        <v>81250</v>
      </c>
      <c r="P1781" s="1">
        <f t="shared" si="164"/>
        <v>0.64966793547430668</v>
      </c>
      <c r="Q1781" t="str">
        <f t="shared" si="165"/>
        <v>Below</v>
      </c>
      <c r="R1781" t="str">
        <f t="shared" si="166"/>
        <v>Yes</v>
      </c>
      <c r="S1781">
        <f t="shared" si="167"/>
        <v>-1100557.4225246934</v>
      </c>
    </row>
    <row r="1782" spans="1:19" x14ac:dyDescent="0.3">
      <c r="A1782">
        <v>1781</v>
      </c>
      <c r="B1782">
        <v>5</v>
      </c>
      <c r="C1782" t="s">
        <v>16</v>
      </c>
      <c r="D1782" t="s">
        <v>20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18</v>
      </c>
      <c r="N1782" s="2">
        <f t="shared" si="162"/>
        <v>117646.17769012165</v>
      </c>
      <c r="O1782">
        <f t="shared" si="163"/>
        <v>150000</v>
      </c>
      <c r="P1782" s="1">
        <f t="shared" si="164"/>
        <v>0.78430785126747771</v>
      </c>
      <c r="Q1782" t="str">
        <f t="shared" si="165"/>
        <v>Above</v>
      </c>
      <c r="R1782" t="str">
        <f t="shared" si="166"/>
        <v>Yes</v>
      </c>
      <c r="S1782">
        <f t="shared" si="167"/>
        <v>-5917541.3228145977</v>
      </c>
    </row>
    <row r="1783" spans="1:19" x14ac:dyDescent="0.3">
      <c r="A1783">
        <v>1782</v>
      </c>
      <c r="B1783">
        <v>4</v>
      </c>
      <c r="C1783" t="s">
        <v>16</v>
      </c>
      <c r="D1783" t="s">
        <v>20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18</v>
      </c>
      <c r="N1783" s="2">
        <f t="shared" si="162"/>
        <v>142845.82510161991</v>
      </c>
      <c r="O1783">
        <f t="shared" si="163"/>
        <v>256250</v>
      </c>
      <c r="P1783" s="1">
        <f t="shared" si="164"/>
        <v>0.55744712234778504</v>
      </c>
      <c r="Q1783" t="str">
        <f t="shared" si="165"/>
        <v>Above</v>
      </c>
      <c r="R1783" t="str">
        <f t="shared" si="166"/>
        <v>Yes</v>
      </c>
      <c r="S1783">
        <f t="shared" si="167"/>
        <v>-12398098.617072141</v>
      </c>
    </row>
    <row r="1784" spans="1:19" x14ac:dyDescent="0.3">
      <c r="A1784">
        <v>1783</v>
      </c>
      <c r="B1784">
        <v>2</v>
      </c>
      <c r="C1784" t="s">
        <v>19</v>
      </c>
      <c r="D1784" t="s">
        <v>20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18</v>
      </c>
      <c r="N1784" s="2">
        <f t="shared" si="162"/>
        <v>167365.09230258071</v>
      </c>
      <c r="O1784">
        <f t="shared" si="163"/>
        <v>456250</v>
      </c>
      <c r="P1784" s="1">
        <f t="shared" si="164"/>
        <v>0.36682759956730021</v>
      </c>
      <c r="Q1784" t="str">
        <f t="shared" si="165"/>
        <v>Above</v>
      </c>
      <c r="R1784" t="str">
        <f t="shared" si="166"/>
        <v>Yes</v>
      </c>
      <c r="S1784">
        <f t="shared" si="167"/>
        <v>-24967622.152619369</v>
      </c>
    </row>
    <row r="1785" spans="1:19" x14ac:dyDescent="0.3">
      <c r="A1785">
        <v>1784</v>
      </c>
      <c r="B1785">
        <v>1</v>
      </c>
      <c r="C1785" t="s">
        <v>16</v>
      </c>
      <c r="D1785" t="s">
        <v>20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18</v>
      </c>
      <c r="N1785" s="2">
        <f t="shared" si="162"/>
        <v>323101.10879335733</v>
      </c>
      <c r="O1785">
        <f t="shared" si="163"/>
        <v>500000</v>
      </c>
      <c r="P1785" s="1">
        <f t="shared" si="164"/>
        <v>0.6462022175867147</v>
      </c>
      <c r="Q1785" t="str">
        <f t="shared" si="165"/>
        <v>Below</v>
      </c>
      <c r="R1785" t="str">
        <f t="shared" si="166"/>
        <v>Yes</v>
      </c>
      <c r="S1785">
        <f t="shared" si="167"/>
        <v>-21926559.666243456</v>
      </c>
    </row>
    <row r="1786" spans="1:19" x14ac:dyDescent="0.3">
      <c r="A1786">
        <v>1785</v>
      </c>
      <c r="B1786">
        <v>3</v>
      </c>
      <c r="C1786" t="s">
        <v>19</v>
      </c>
      <c r="D1786" t="s">
        <v>17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18</v>
      </c>
      <c r="N1786" s="2">
        <f t="shared" si="162"/>
        <v>737347.39209397754</v>
      </c>
      <c r="O1786">
        <f t="shared" si="163"/>
        <v>493750</v>
      </c>
      <c r="P1786" s="1">
        <f t="shared" si="164"/>
        <v>1.4933618067726127</v>
      </c>
      <c r="Q1786" t="str">
        <f t="shared" si="165"/>
        <v>Below</v>
      </c>
      <c r="R1786" t="str">
        <f t="shared" si="166"/>
        <v>No</v>
      </c>
      <c r="S1786">
        <f t="shared" si="167"/>
        <v>-7392674.8205109239</v>
      </c>
    </row>
    <row r="1787" spans="1:19" x14ac:dyDescent="0.3">
      <c r="A1787">
        <v>1786</v>
      </c>
      <c r="B1787">
        <v>4</v>
      </c>
      <c r="C1787" t="s">
        <v>19</v>
      </c>
      <c r="D1787" t="s">
        <v>17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21</v>
      </c>
      <c r="N1787" s="2">
        <f t="shared" si="162"/>
        <v>221834.04881781619</v>
      </c>
      <c r="O1787">
        <f t="shared" si="163"/>
        <v>450000</v>
      </c>
      <c r="P1787" s="1">
        <f t="shared" si="164"/>
        <v>0.4929645529284804</v>
      </c>
      <c r="Q1787" t="str">
        <f t="shared" si="165"/>
        <v>Below</v>
      </c>
      <c r="R1787" t="str">
        <f t="shared" si="166"/>
        <v>Yes</v>
      </c>
      <c r="S1787">
        <f t="shared" si="167"/>
        <v>-23692137.373020709</v>
      </c>
    </row>
    <row r="1788" spans="1:19" x14ac:dyDescent="0.3">
      <c r="A1788">
        <v>1787</v>
      </c>
      <c r="B1788">
        <v>3</v>
      </c>
      <c r="C1788" t="s">
        <v>19</v>
      </c>
      <c r="D1788" t="s">
        <v>17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18</v>
      </c>
      <c r="N1788" s="2">
        <f t="shared" si="162"/>
        <v>162548.69752942954</v>
      </c>
      <c r="O1788">
        <f t="shared" si="163"/>
        <v>387500</v>
      </c>
      <c r="P1788" s="1">
        <f t="shared" si="164"/>
        <v>0.41948050975336654</v>
      </c>
      <c r="Q1788" t="str">
        <f t="shared" si="165"/>
        <v>Above</v>
      </c>
      <c r="R1788" t="str">
        <f t="shared" si="166"/>
        <v>Yes</v>
      </c>
      <c r="S1788">
        <f t="shared" si="167"/>
        <v>-14108181.184944164</v>
      </c>
    </row>
    <row r="1789" spans="1:19" x14ac:dyDescent="0.3">
      <c r="A1789">
        <v>1788</v>
      </c>
      <c r="B1789">
        <v>2</v>
      </c>
      <c r="C1789" t="s">
        <v>19</v>
      </c>
      <c r="D1789" t="s">
        <v>20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21</v>
      </c>
      <c r="N1789" s="2">
        <f t="shared" si="162"/>
        <v>199296.59017609939</v>
      </c>
      <c r="O1789">
        <f t="shared" si="163"/>
        <v>356250</v>
      </c>
      <c r="P1789" s="1">
        <f t="shared" si="164"/>
        <v>0.55942902505571757</v>
      </c>
      <c r="Q1789" t="str">
        <f t="shared" si="165"/>
        <v>Below</v>
      </c>
      <c r="R1789" t="str">
        <f t="shared" si="166"/>
        <v>Yes</v>
      </c>
      <c r="S1789">
        <f t="shared" si="167"/>
        <v>-29731181.642263852</v>
      </c>
    </row>
    <row r="1790" spans="1:19" x14ac:dyDescent="0.3">
      <c r="A1790">
        <v>1789</v>
      </c>
      <c r="B1790">
        <v>0</v>
      </c>
      <c r="C1790" t="s">
        <v>16</v>
      </c>
      <c r="D1790" t="s">
        <v>20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18</v>
      </c>
      <c r="N1790" s="2">
        <f t="shared" si="162"/>
        <v>165495.24276884701</v>
      </c>
      <c r="O1790">
        <f t="shared" si="163"/>
        <v>362500</v>
      </c>
      <c r="P1790" s="1">
        <f t="shared" si="164"/>
        <v>0.45653860074164693</v>
      </c>
      <c r="Q1790" t="str">
        <f t="shared" si="165"/>
        <v>Below</v>
      </c>
      <c r="R1790" t="str">
        <f t="shared" si="166"/>
        <v>Yes</v>
      </c>
      <c r="S1790">
        <f t="shared" si="167"/>
        <v>-17675086.611618623</v>
      </c>
    </row>
    <row r="1791" spans="1:19" x14ac:dyDescent="0.3">
      <c r="A1791">
        <v>1790</v>
      </c>
      <c r="B1791">
        <v>1</v>
      </c>
      <c r="C1791" t="s">
        <v>19</v>
      </c>
      <c r="D1791" t="s">
        <v>17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21</v>
      </c>
      <c r="N1791" s="2">
        <f t="shared" si="162"/>
        <v>39618.263387677529</v>
      </c>
      <c r="O1791">
        <f t="shared" si="163"/>
        <v>56250</v>
      </c>
      <c r="P1791" s="1">
        <f t="shared" si="164"/>
        <v>0.70432468244760049</v>
      </c>
      <c r="Q1791" t="str">
        <f t="shared" si="165"/>
        <v>Below</v>
      </c>
      <c r="R1791" t="str">
        <f t="shared" si="166"/>
        <v>Yes</v>
      </c>
      <c r="S1791">
        <f t="shared" si="167"/>
        <v>-5057544.8917383458</v>
      </c>
    </row>
    <row r="1792" spans="1:19" x14ac:dyDescent="0.3">
      <c r="A1792">
        <v>1791</v>
      </c>
      <c r="B1792">
        <v>0</v>
      </c>
      <c r="C1792" t="s">
        <v>19</v>
      </c>
      <c r="D1792" t="s">
        <v>20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21</v>
      </c>
      <c r="N1792" s="2">
        <f t="shared" si="162"/>
        <v>107603.21130194051</v>
      </c>
      <c r="O1792">
        <f t="shared" si="163"/>
        <v>137500</v>
      </c>
      <c r="P1792" s="1">
        <f t="shared" si="164"/>
        <v>0.78256880946865826</v>
      </c>
      <c r="Q1792" t="str">
        <f t="shared" si="165"/>
        <v>Below</v>
      </c>
      <c r="R1792" t="str">
        <f t="shared" si="166"/>
        <v>Yes</v>
      </c>
      <c r="S1792">
        <f t="shared" si="167"/>
        <v>-5412385.356232862</v>
      </c>
    </row>
    <row r="1793" spans="1:19" x14ac:dyDescent="0.3">
      <c r="A1793">
        <v>1792</v>
      </c>
      <c r="B1793">
        <v>3</v>
      </c>
      <c r="C1793" t="s">
        <v>19</v>
      </c>
      <c r="D1793" t="s">
        <v>20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21</v>
      </c>
      <c r="N1793" s="2">
        <f t="shared" si="162"/>
        <v>65265.764917119443</v>
      </c>
      <c r="O1793">
        <f t="shared" si="163"/>
        <v>112500</v>
      </c>
      <c r="P1793" s="1">
        <f t="shared" si="164"/>
        <v>0.58014013259661723</v>
      </c>
      <c r="Q1793" t="str">
        <f t="shared" si="165"/>
        <v>Below</v>
      </c>
      <c r="R1793" t="str">
        <f t="shared" si="166"/>
        <v>Yes</v>
      </c>
      <c r="S1793">
        <f t="shared" si="167"/>
        <v>-5664648.5060760658</v>
      </c>
    </row>
    <row r="1794" spans="1:19" x14ac:dyDescent="0.3">
      <c r="A1794">
        <v>1793</v>
      </c>
      <c r="B1794">
        <v>0</v>
      </c>
      <c r="C1794" t="s">
        <v>19</v>
      </c>
      <c r="D1794" t="s">
        <v>20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18</v>
      </c>
      <c r="N1794" s="2">
        <f t="shared" si="162"/>
        <v>28169.403024484596</v>
      </c>
      <c r="O1794">
        <f t="shared" si="163"/>
        <v>50000</v>
      </c>
      <c r="P1794" s="1">
        <f t="shared" si="164"/>
        <v>0.56338806048969192</v>
      </c>
      <c r="Q1794" t="str">
        <f t="shared" si="165"/>
        <v>Above</v>
      </c>
      <c r="R1794" t="str">
        <f t="shared" si="166"/>
        <v>Yes</v>
      </c>
      <c r="S1794">
        <f t="shared" si="167"/>
        <v>-3008525.3807010427</v>
      </c>
    </row>
    <row r="1795" spans="1:19" x14ac:dyDescent="0.3">
      <c r="A1795">
        <v>1794</v>
      </c>
      <c r="B1795">
        <v>2</v>
      </c>
      <c r="C1795" t="s">
        <v>16</v>
      </c>
      <c r="D1795" t="s">
        <v>20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21</v>
      </c>
      <c r="N1795" s="2">
        <f t="shared" ref="N1795:N1858" si="168">PMT(1%,G1795*12,-F1795)</f>
        <v>222888.7443395966</v>
      </c>
      <c r="O1795">
        <f t="shared" ref="O1795:O1858" si="169">(E1795*0.75)/12</f>
        <v>475000</v>
      </c>
      <c r="P1795" s="1">
        <f t="shared" ref="P1795:P1858" si="170">N1795/O1795</f>
        <v>0.46923946176757181</v>
      </c>
      <c r="Q1795" t="str">
        <f t="shared" ref="Q1795:Q1858" si="171">IF(H1795&gt;700,"Above","Below")</f>
        <v>Below</v>
      </c>
      <c r="R1795" t="str">
        <f t="shared" ref="R1795:R1858" si="172">IF(O1795&gt;=N1795,"Yes","No")</f>
        <v>Yes</v>
      </c>
      <c r="S1795">
        <f t="shared" ref="S1795:S1858" si="173">CUMIPMT(1%,G1795*12,F1795,1,G1795*12,0)</f>
        <v>-19345309.049052227</v>
      </c>
    </row>
    <row r="1796" spans="1:19" x14ac:dyDescent="0.3">
      <c r="A1796">
        <v>1795</v>
      </c>
      <c r="B1796">
        <v>2</v>
      </c>
      <c r="C1796" t="s">
        <v>16</v>
      </c>
      <c r="D1796" t="s">
        <v>20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18</v>
      </c>
      <c r="N1796" s="2">
        <f t="shared" si="168"/>
        <v>355506.77833102481</v>
      </c>
      <c r="O1796">
        <f t="shared" si="169"/>
        <v>256250</v>
      </c>
      <c r="P1796" s="1">
        <f t="shared" si="170"/>
        <v>1.3873435251942432</v>
      </c>
      <c r="Q1796" t="str">
        <f t="shared" si="171"/>
        <v>Above</v>
      </c>
      <c r="R1796" t="str">
        <f t="shared" si="172"/>
        <v>No</v>
      </c>
      <c r="S1796">
        <f t="shared" si="173"/>
        <v>-3564325.3598891925</v>
      </c>
    </row>
    <row r="1797" spans="1:19" x14ac:dyDescent="0.3">
      <c r="A1797">
        <v>1796</v>
      </c>
      <c r="B1797">
        <v>3</v>
      </c>
      <c r="C1797" t="s">
        <v>16</v>
      </c>
      <c r="D1797" t="s">
        <v>20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18</v>
      </c>
      <c r="N1797" s="2">
        <f t="shared" si="168"/>
        <v>143162.6864165689</v>
      </c>
      <c r="O1797">
        <f t="shared" si="169"/>
        <v>287500</v>
      </c>
      <c r="P1797" s="1">
        <f t="shared" si="170"/>
        <v>0.49795717014458751</v>
      </c>
      <c r="Q1797" t="str">
        <f t="shared" si="171"/>
        <v>Above</v>
      </c>
      <c r="R1797" t="str">
        <f t="shared" si="172"/>
        <v>Yes</v>
      </c>
      <c r="S1797">
        <f t="shared" si="173"/>
        <v>-9715426.8439859226</v>
      </c>
    </row>
    <row r="1798" spans="1:19" x14ac:dyDescent="0.3">
      <c r="A1798">
        <v>1797</v>
      </c>
      <c r="B1798">
        <v>3</v>
      </c>
      <c r="C1798" t="s">
        <v>16</v>
      </c>
      <c r="D1798" t="s">
        <v>17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21</v>
      </c>
      <c r="N1798" s="2">
        <f t="shared" si="168"/>
        <v>97560.244913759394</v>
      </c>
      <c r="O1798">
        <f t="shared" si="169"/>
        <v>143750</v>
      </c>
      <c r="P1798" s="1">
        <f t="shared" si="170"/>
        <v>0.67867996461745661</v>
      </c>
      <c r="Q1798" t="str">
        <f t="shared" si="171"/>
        <v>Below</v>
      </c>
      <c r="R1798" t="str">
        <f t="shared" si="172"/>
        <v>Yes</v>
      </c>
      <c r="S1798">
        <f t="shared" si="173"/>
        <v>-4907229.3896511272</v>
      </c>
    </row>
    <row r="1799" spans="1:19" x14ac:dyDescent="0.3">
      <c r="A1799">
        <v>1798</v>
      </c>
      <c r="B1799">
        <v>0</v>
      </c>
      <c r="C1799" t="s">
        <v>19</v>
      </c>
      <c r="D1799" t="s">
        <v>20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21</v>
      </c>
      <c r="N1799" s="2">
        <f t="shared" si="168"/>
        <v>412509.06180694985</v>
      </c>
      <c r="O1799">
        <f t="shared" si="169"/>
        <v>500000</v>
      </c>
      <c r="P1799" s="1">
        <f t="shared" si="170"/>
        <v>0.8250181236138997</v>
      </c>
      <c r="Q1799" t="str">
        <f t="shared" si="171"/>
        <v>Below</v>
      </c>
      <c r="R1799" t="str">
        <f t="shared" si="172"/>
        <v>Yes</v>
      </c>
      <c r="S1799">
        <f t="shared" si="173"/>
        <v>-8600652.4501003884</v>
      </c>
    </row>
    <row r="1800" spans="1:19" x14ac:dyDescent="0.3">
      <c r="A1800">
        <v>1799</v>
      </c>
      <c r="B1800">
        <v>2</v>
      </c>
      <c r="C1800" t="s">
        <v>19</v>
      </c>
      <c r="D1800" t="s">
        <v>20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18</v>
      </c>
      <c r="N1800" s="2">
        <f t="shared" si="168"/>
        <v>170190.14327292779</v>
      </c>
      <c r="O1800">
        <f t="shared" si="169"/>
        <v>237500</v>
      </c>
      <c r="P1800" s="1">
        <f t="shared" si="170"/>
        <v>0.71659007693864329</v>
      </c>
      <c r="Q1800" t="str">
        <f t="shared" si="171"/>
        <v>Below</v>
      </c>
      <c r="R1800" t="str">
        <f t="shared" si="172"/>
        <v>Yes</v>
      </c>
      <c r="S1800">
        <f t="shared" si="173"/>
        <v>-18176507.508402131</v>
      </c>
    </row>
    <row r="1801" spans="1:19" x14ac:dyDescent="0.3">
      <c r="A1801">
        <v>1800</v>
      </c>
      <c r="B1801">
        <v>2</v>
      </c>
      <c r="C1801" t="s">
        <v>19</v>
      </c>
      <c r="D1801" t="s">
        <v>20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21</v>
      </c>
      <c r="N1801" s="2">
        <f t="shared" si="168"/>
        <v>719447.08409932477</v>
      </c>
      <c r="O1801">
        <f t="shared" si="169"/>
        <v>593750</v>
      </c>
      <c r="P1801" s="1">
        <f t="shared" si="170"/>
        <v>1.2117003521672838</v>
      </c>
      <c r="Q1801" t="str">
        <f t="shared" si="171"/>
        <v>Below</v>
      </c>
      <c r="R1801" t="str">
        <f t="shared" si="172"/>
        <v>No</v>
      </c>
      <c r="S1801">
        <f t="shared" si="173"/>
        <v>-15000190.055151381</v>
      </c>
    </row>
    <row r="1802" spans="1:19" x14ac:dyDescent="0.3">
      <c r="A1802">
        <v>1801</v>
      </c>
      <c r="B1802">
        <v>2</v>
      </c>
      <c r="C1802" t="s">
        <v>16</v>
      </c>
      <c r="D1802" t="s">
        <v>17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21</v>
      </c>
      <c r="N1802" s="2">
        <f t="shared" si="168"/>
        <v>997957.61113321176</v>
      </c>
      <c r="O1802">
        <f t="shared" si="169"/>
        <v>581250</v>
      </c>
      <c r="P1802" s="1">
        <f t="shared" si="170"/>
        <v>1.7169163202291815</v>
      </c>
      <c r="Q1802" t="str">
        <f t="shared" si="171"/>
        <v>Below</v>
      </c>
      <c r="R1802" t="str">
        <f t="shared" si="172"/>
        <v>No</v>
      </c>
      <c r="S1802">
        <f t="shared" si="173"/>
        <v>-2750982.6671970822</v>
      </c>
    </row>
    <row r="1803" spans="1:19" x14ac:dyDescent="0.3">
      <c r="A1803">
        <v>1802</v>
      </c>
      <c r="B1803">
        <v>4</v>
      </c>
      <c r="C1803" t="s">
        <v>16</v>
      </c>
      <c r="D1803" t="s">
        <v>17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18</v>
      </c>
      <c r="N1803" s="2">
        <f t="shared" si="168"/>
        <v>447675.20234277204</v>
      </c>
      <c r="O1803">
        <f t="shared" si="169"/>
        <v>293750</v>
      </c>
      <c r="P1803" s="1">
        <f t="shared" si="170"/>
        <v>1.5240006888264581</v>
      </c>
      <c r="Q1803" t="str">
        <f t="shared" si="171"/>
        <v>Below</v>
      </c>
      <c r="R1803" t="str">
        <f t="shared" si="172"/>
        <v>No</v>
      </c>
      <c r="S1803">
        <f t="shared" si="173"/>
        <v>-4488409.7124530599</v>
      </c>
    </row>
    <row r="1804" spans="1:19" x14ac:dyDescent="0.3">
      <c r="A1804">
        <v>1803</v>
      </c>
      <c r="B1804">
        <v>5</v>
      </c>
      <c r="C1804" t="s">
        <v>19</v>
      </c>
      <c r="D1804" t="s">
        <v>17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18</v>
      </c>
      <c r="N1804" s="2">
        <f t="shared" si="168"/>
        <v>264260.67205670639</v>
      </c>
      <c r="O1804">
        <f t="shared" si="169"/>
        <v>375000</v>
      </c>
      <c r="P1804" s="1">
        <f t="shared" si="170"/>
        <v>0.70469512548455038</v>
      </c>
      <c r="Q1804" t="str">
        <f t="shared" si="171"/>
        <v>Below</v>
      </c>
      <c r="R1804" t="str">
        <f t="shared" si="172"/>
        <v>Yes</v>
      </c>
      <c r="S1804">
        <f t="shared" si="173"/>
        <v>-39422561.29360953</v>
      </c>
    </row>
    <row r="1805" spans="1:19" x14ac:dyDescent="0.3">
      <c r="A1805">
        <v>1804</v>
      </c>
      <c r="B1805">
        <v>2</v>
      </c>
      <c r="C1805" t="s">
        <v>16</v>
      </c>
      <c r="D1805" t="s">
        <v>20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18</v>
      </c>
      <c r="N1805" s="2">
        <f t="shared" si="168"/>
        <v>1021494.347244844</v>
      </c>
      <c r="O1805">
        <f t="shared" si="169"/>
        <v>343750</v>
      </c>
      <c r="P1805" s="1">
        <f t="shared" si="170"/>
        <v>2.9716199192577277</v>
      </c>
      <c r="Q1805" t="str">
        <f t="shared" si="171"/>
        <v>Below</v>
      </c>
      <c r="R1805" t="str">
        <f t="shared" si="172"/>
        <v>No</v>
      </c>
      <c r="S1805">
        <f t="shared" si="173"/>
        <v>-2815864.3338762559</v>
      </c>
    </row>
    <row r="1806" spans="1:19" x14ac:dyDescent="0.3">
      <c r="A1806">
        <v>1805</v>
      </c>
      <c r="B1806">
        <v>0</v>
      </c>
      <c r="C1806" t="s">
        <v>19</v>
      </c>
      <c r="D1806" t="s">
        <v>20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21</v>
      </c>
      <c r="N1806" s="2">
        <f t="shared" si="168"/>
        <v>289342.84903994581</v>
      </c>
      <c r="O1806">
        <f t="shared" si="169"/>
        <v>287500</v>
      </c>
      <c r="P1806" s="1">
        <f t="shared" si="170"/>
        <v>1.0064099097041594</v>
      </c>
      <c r="Q1806" t="str">
        <f t="shared" si="171"/>
        <v>Below</v>
      </c>
      <c r="R1806" t="str">
        <f t="shared" si="172"/>
        <v>No</v>
      </c>
      <c r="S1806">
        <f t="shared" si="173"/>
        <v>-6032685.130876096</v>
      </c>
    </row>
    <row r="1807" spans="1:19" x14ac:dyDescent="0.3">
      <c r="A1807">
        <v>1806</v>
      </c>
      <c r="B1807">
        <v>5</v>
      </c>
      <c r="C1807" t="s">
        <v>19</v>
      </c>
      <c r="D1807" t="s">
        <v>17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18</v>
      </c>
      <c r="N1807" s="2">
        <f t="shared" si="168"/>
        <v>369964.94087938889</v>
      </c>
      <c r="O1807">
        <f t="shared" si="169"/>
        <v>618750</v>
      </c>
      <c r="P1807" s="1">
        <f t="shared" si="170"/>
        <v>0.59792313677476994</v>
      </c>
      <c r="Q1807" t="str">
        <f t="shared" si="171"/>
        <v>Below</v>
      </c>
      <c r="R1807" t="str">
        <f t="shared" si="172"/>
        <v>Yes</v>
      </c>
      <c r="S1807">
        <f t="shared" si="173"/>
        <v>-55191585.811053336</v>
      </c>
    </row>
    <row r="1808" spans="1:19" x14ac:dyDescent="0.3">
      <c r="A1808">
        <v>1807</v>
      </c>
      <c r="B1808">
        <v>1</v>
      </c>
      <c r="C1808" t="s">
        <v>16</v>
      </c>
      <c r="D1808" t="s">
        <v>20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18</v>
      </c>
      <c r="N1808" s="2">
        <f t="shared" si="168"/>
        <v>426608.1339972298</v>
      </c>
      <c r="O1808">
        <f t="shared" si="169"/>
        <v>387500</v>
      </c>
      <c r="P1808" s="1">
        <f t="shared" si="170"/>
        <v>1.1009242167670446</v>
      </c>
      <c r="Q1808" t="str">
        <f t="shared" si="171"/>
        <v>Above</v>
      </c>
      <c r="R1808" t="str">
        <f t="shared" si="172"/>
        <v>No</v>
      </c>
      <c r="S1808">
        <f t="shared" si="173"/>
        <v>-4277190.4318670314</v>
      </c>
    </row>
    <row r="1809" spans="1:19" x14ac:dyDescent="0.3">
      <c r="A1809">
        <v>1808</v>
      </c>
      <c r="B1809">
        <v>4</v>
      </c>
      <c r="C1809" t="s">
        <v>19</v>
      </c>
      <c r="D1809" t="s">
        <v>20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18</v>
      </c>
      <c r="N1809" s="2">
        <f t="shared" si="168"/>
        <v>21505.211752968949</v>
      </c>
      <c r="O1809">
        <f t="shared" si="169"/>
        <v>25000</v>
      </c>
      <c r="P1809" s="1">
        <f t="shared" si="170"/>
        <v>0.86020847011875801</v>
      </c>
      <c r="Q1809" t="str">
        <f t="shared" si="171"/>
        <v>Below</v>
      </c>
      <c r="R1809" t="str">
        <f t="shared" si="172"/>
        <v>Yes</v>
      </c>
      <c r="S1809">
        <f t="shared" si="173"/>
        <v>-448375.24621376442</v>
      </c>
    </row>
    <row r="1810" spans="1:19" x14ac:dyDescent="0.3">
      <c r="A1810">
        <v>1809</v>
      </c>
      <c r="B1810">
        <v>1</v>
      </c>
      <c r="C1810" t="s">
        <v>19</v>
      </c>
      <c r="D1810" t="s">
        <v>20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18</v>
      </c>
      <c r="N1810" s="2">
        <f t="shared" si="168"/>
        <v>318505.50545374391</v>
      </c>
      <c r="O1810">
        <f t="shared" si="169"/>
        <v>487500</v>
      </c>
      <c r="P1810" s="1">
        <f t="shared" si="170"/>
        <v>0.65334462657178238</v>
      </c>
      <c r="Q1810" t="str">
        <f t="shared" si="171"/>
        <v>Above</v>
      </c>
      <c r="R1810" t="str">
        <f t="shared" si="172"/>
        <v>Yes</v>
      </c>
      <c r="S1810">
        <f t="shared" si="173"/>
        <v>-16020660.654449269</v>
      </c>
    </row>
    <row r="1811" spans="1:19" x14ac:dyDescent="0.3">
      <c r="A1811">
        <v>1810</v>
      </c>
      <c r="B1811">
        <v>0</v>
      </c>
      <c r="C1811" t="s">
        <v>16</v>
      </c>
      <c r="D1811" t="s">
        <v>20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18</v>
      </c>
      <c r="N1811" s="2">
        <f t="shared" si="168"/>
        <v>118917.30242551788</v>
      </c>
      <c r="O1811">
        <f t="shared" si="169"/>
        <v>181250</v>
      </c>
      <c r="P1811" s="1">
        <f t="shared" si="170"/>
        <v>0.65609546165802968</v>
      </c>
      <c r="Q1811" t="str">
        <f t="shared" si="171"/>
        <v>Below</v>
      </c>
      <c r="R1811" t="str">
        <f t="shared" si="172"/>
        <v>Yes</v>
      </c>
      <c r="S1811">
        <f t="shared" si="173"/>
        <v>-17740152.582124289</v>
      </c>
    </row>
    <row r="1812" spans="1:19" x14ac:dyDescent="0.3">
      <c r="A1812">
        <v>1811</v>
      </c>
      <c r="B1812">
        <v>3</v>
      </c>
      <c r="C1812" t="s">
        <v>19</v>
      </c>
      <c r="D1812" t="s">
        <v>17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18</v>
      </c>
      <c r="N1812" s="2">
        <f t="shared" si="168"/>
        <v>23460.231003238852</v>
      </c>
      <c r="O1812">
        <f t="shared" si="169"/>
        <v>31250</v>
      </c>
      <c r="P1812" s="1">
        <f t="shared" si="170"/>
        <v>0.75072739210364325</v>
      </c>
      <c r="Q1812" t="str">
        <f t="shared" si="171"/>
        <v>Above</v>
      </c>
      <c r="R1812" t="str">
        <f t="shared" si="172"/>
        <v>Yes</v>
      </c>
      <c r="S1812">
        <f t="shared" si="173"/>
        <v>-489136.6322331971</v>
      </c>
    </row>
    <row r="1813" spans="1:19" x14ac:dyDescent="0.3">
      <c r="A1813">
        <v>1812</v>
      </c>
      <c r="B1813">
        <v>0</v>
      </c>
      <c r="C1813" t="s">
        <v>19</v>
      </c>
      <c r="D1813" t="s">
        <v>17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21</v>
      </c>
      <c r="N1813" s="2">
        <f t="shared" si="168"/>
        <v>90625.920759112429</v>
      </c>
      <c r="O1813">
        <f t="shared" si="169"/>
        <v>156250</v>
      </c>
      <c r="P1813" s="1">
        <f t="shared" si="170"/>
        <v>0.58000589285831949</v>
      </c>
      <c r="Q1813" t="str">
        <f t="shared" si="171"/>
        <v>Below</v>
      </c>
      <c r="R1813" t="str">
        <f t="shared" si="172"/>
        <v>Yes</v>
      </c>
      <c r="S1813">
        <f t="shared" si="173"/>
        <v>-6150132.5893121902</v>
      </c>
    </row>
    <row r="1814" spans="1:19" x14ac:dyDescent="0.3">
      <c r="A1814">
        <v>1813</v>
      </c>
      <c r="B1814">
        <v>5</v>
      </c>
      <c r="C1814" t="s">
        <v>19</v>
      </c>
      <c r="D1814" t="s">
        <v>17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18</v>
      </c>
      <c r="N1814" s="2">
        <f t="shared" si="168"/>
        <v>1656986.2222589175</v>
      </c>
      <c r="O1814">
        <f t="shared" si="169"/>
        <v>562500</v>
      </c>
      <c r="P1814" s="1">
        <f t="shared" si="170"/>
        <v>2.9457532840158533</v>
      </c>
      <c r="Q1814" t="str">
        <f t="shared" si="171"/>
        <v>Below</v>
      </c>
      <c r="R1814" t="str">
        <f t="shared" si="172"/>
        <v>No</v>
      </c>
      <c r="S1814">
        <f t="shared" si="173"/>
        <v>-4567669.3342140242</v>
      </c>
    </row>
    <row r="1815" spans="1:19" x14ac:dyDescent="0.3">
      <c r="A1815">
        <v>1814</v>
      </c>
      <c r="B1815">
        <v>4</v>
      </c>
      <c r="C1815" t="s">
        <v>19</v>
      </c>
      <c r="D1815" t="s">
        <v>20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21</v>
      </c>
      <c r="N1815" s="2">
        <f t="shared" si="168"/>
        <v>163556.88117894958</v>
      </c>
      <c r="O1815">
        <f t="shared" si="169"/>
        <v>325000</v>
      </c>
      <c r="P1815" s="1">
        <f t="shared" si="170"/>
        <v>0.50325194208907564</v>
      </c>
      <c r="Q1815" t="str">
        <f t="shared" si="171"/>
        <v>Below</v>
      </c>
      <c r="R1815" t="str">
        <f t="shared" si="172"/>
        <v>Yes</v>
      </c>
      <c r="S1815">
        <f t="shared" si="173"/>
        <v>-8226825.7414739504</v>
      </c>
    </row>
    <row r="1816" spans="1:19" x14ac:dyDescent="0.3">
      <c r="A1816">
        <v>1815</v>
      </c>
      <c r="B1816">
        <v>5</v>
      </c>
      <c r="C1816" t="s">
        <v>19</v>
      </c>
      <c r="D1816" t="s">
        <v>17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21</v>
      </c>
      <c r="N1816" s="2">
        <f t="shared" si="168"/>
        <v>216913.96831321315</v>
      </c>
      <c r="O1816">
        <f t="shared" si="169"/>
        <v>375000</v>
      </c>
      <c r="P1816" s="1">
        <f t="shared" si="170"/>
        <v>0.57843724883523506</v>
      </c>
      <c r="Q1816" t="str">
        <f t="shared" si="171"/>
        <v>Below</v>
      </c>
      <c r="R1816" t="str">
        <f t="shared" si="172"/>
        <v>Yes</v>
      </c>
      <c r="S1816">
        <f t="shared" si="173"/>
        <v>-32359352.395171162</v>
      </c>
    </row>
    <row r="1817" spans="1:19" x14ac:dyDescent="0.3">
      <c r="A1817">
        <v>1816</v>
      </c>
      <c r="B1817">
        <v>1</v>
      </c>
      <c r="C1817" t="s">
        <v>16</v>
      </c>
      <c r="D1817" t="s">
        <v>17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21</v>
      </c>
      <c r="N1817" s="2">
        <f t="shared" si="168"/>
        <v>169937.2746898582</v>
      </c>
      <c r="O1817">
        <f t="shared" si="169"/>
        <v>318750</v>
      </c>
      <c r="P1817" s="1">
        <f t="shared" si="170"/>
        <v>0.53313654804661392</v>
      </c>
      <c r="Q1817" t="str">
        <f t="shared" si="171"/>
        <v>Below</v>
      </c>
      <c r="R1817" t="str">
        <f t="shared" si="172"/>
        <v>Yes</v>
      </c>
      <c r="S1817">
        <f t="shared" si="173"/>
        <v>-14749462.147896176</v>
      </c>
    </row>
    <row r="1818" spans="1:19" x14ac:dyDescent="0.3">
      <c r="A1818">
        <v>1817</v>
      </c>
      <c r="B1818">
        <v>5</v>
      </c>
      <c r="C1818" t="s">
        <v>19</v>
      </c>
      <c r="D1818" t="s">
        <v>20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18</v>
      </c>
      <c r="N1818" s="2">
        <f t="shared" si="168"/>
        <v>247744.38005316225</v>
      </c>
      <c r="O1818">
        <f t="shared" si="169"/>
        <v>500000</v>
      </c>
      <c r="P1818" s="1">
        <f t="shared" si="170"/>
        <v>0.49548876010632453</v>
      </c>
      <c r="Q1818" t="str">
        <f t="shared" si="171"/>
        <v>Above</v>
      </c>
      <c r="R1818" t="str">
        <f t="shared" si="172"/>
        <v>Yes</v>
      </c>
      <c r="S1818">
        <f t="shared" si="173"/>
        <v>-36958651.212758943</v>
      </c>
    </row>
    <row r="1819" spans="1:19" x14ac:dyDescent="0.3">
      <c r="A1819">
        <v>1818</v>
      </c>
      <c r="B1819">
        <v>4</v>
      </c>
      <c r="C1819" t="s">
        <v>16</v>
      </c>
      <c r="D1819" t="s">
        <v>20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18</v>
      </c>
      <c r="N1819" s="2">
        <f t="shared" si="168"/>
        <v>312783.09979147807</v>
      </c>
      <c r="O1819">
        <f t="shared" si="169"/>
        <v>575000</v>
      </c>
      <c r="P1819" s="1">
        <f t="shared" si="170"/>
        <v>0.54397060833300537</v>
      </c>
      <c r="Q1819" t="str">
        <f t="shared" si="171"/>
        <v>Above</v>
      </c>
      <c r="R1819" t="str">
        <f t="shared" si="172"/>
        <v>Yes</v>
      </c>
      <c r="S1819">
        <f t="shared" si="173"/>
        <v>-27147560.764968313</v>
      </c>
    </row>
    <row r="1820" spans="1:19" x14ac:dyDescent="0.3">
      <c r="A1820">
        <v>1819</v>
      </c>
      <c r="B1820">
        <v>4</v>
      </c>
      <c r="C1820" t="s">
        <v>19</v>
      </c>
      <c r="D1820" t="s">
        <v>17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18</v>
      </c>
      <c r="N1820" s="2">
        <f t="shared" si="168"/>
        <v>364488.02316663327</v>
      </c>
      <c r="O1820">
        <f t="shared" si="169"/>
        <v>612500</v>
      </c>
      <c r="P1820" s="1">
        <f t="shared" si="170"/>
        <v>0.59508248680266651</v>
      </c>
      <c r="Q1820" t="str">
        <f t="shared" si="171"/>
        <v>Below</v>
      </c>
      <c r="R1820" t="str">
        <f t="shared" si="172"/>
        <v>Yes</v>
      </c>
      <c r="S1820">
        <f t="shared" si="173"/>
        <v>-46529413.003992781</v>
      </c>
    </row>
    <row r="1821" spans="1:19" x14ac:dyDescent="0.3">
      <c r="A1821">
        <v>1820</v>
      </c>
      <c r="B1821">
        <v>3</v>
      </c>
      <c r="C1821" t="s">
        <v>16</v>
      </c>
      <c r="D1821" t="s">
        <v>20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21</v>
      </c>
      <c r="N1821" s="2">
        <f t="shared" si="168"/>
        <v>430412.84520776203</v>
      </c>
      <c r="O1821">
        <f t="shared" si="169"/>
        <v>475000</v>
      </c>
      <c r="P1821" s="1">
        <f t="shared" si="170"/>
        <v>0.9061323057005517</v>
      </c>
      <c r="Q1821" t="str">
        <f t="shared" si="171"/>
        <v>Below</v>
      </c>
      <c r="R1821" t="str">
        <f t="shared" si="172"/>
        <v>Yes</v>
      </c>
      <c r="S1821">
        <f t="shared" si="173"/>
        <v>-21649541.424931448</v>
      </c>
    </row>
    <row r="1822" spans="1:19" x14ac:dyDescent="0.3">
      <c r="A1822">
        <v>1821</v>
      </c>
      <c r="B1822">
        <v>1</v>
      </c>
      <c r="C1822" t="s">
        <v>16</v>
      </c>
      <c r="D1822" t="s">
        <v>17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21</v>
      </c>
      <c r="N1822" s="2">
        <f t="shared" si="168"/>
        <v>154983.45868949662</v>
      </c>
      <c r="O1822">
        <f t="shared" si="169"/>
        <v>318750</v>
      </c>
      <c r="P1822" s="1">
        <f t="shared" si="170"/>
        <v>0.48622261549646001</v>
      </c>
      <c r="Q1822" t="str">
        <f t="shared" si="171"/>
        <v>Below</v>
      </c>
      <c r="R1822" t="str">
        <f t="shared" si="172"/>
        <v>Yes</v>
      </c>
      <c r="S1822">
        <f t="shared" si="173"/>
        <v>-10517618.051287515</v>
      </c>
    </row>
    <row r="1823" spans="1:19" x14ac:dyDescent="0.3">
      <c r="A1823">
        <v>1822</v>
      </c>
      <c r="B1823">
        <v>4</v>
      </c>
      <c r="C1823" t="s">
        <v>16</v>
      </c>
      <c r="D1823" t="s">
        <v>20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21</v>
      </c>
      <c r="N1823" s="2">
        <f t="shared" si="168"/>
        <v>38732.929158666324</v>
      </c>
      <c r="O1823">
        <f t="shared" si="169"/>
        <v>93750</v>
      </c>
      <c r="P1823" s="1">
        <f t="shared" si="170"/>
        <v>0.41315124435910744</v>
      </c>
      <c r="Q1823" t="str">
        <f t="shared" si="171"/>
        <v>Below</v>
      </c>
      <c r="R1823" t="str">
        <f t="shared" si="172"/>
        <v>Yes</v>
      </c>
      <c r="S1823">
        <f t="shared" si="173"/>
        <v>-4136722.3984639347</v>
      </c>
    </row>
    <row r="1824" spans="1:19" x14ac:dyDescent="0.3">
      <c r="A1824">
        <v>1823</v>
      </c>
      <c r="B1824">
        <v>2</v>
      </c>
      <c r="C1824" t="s">
        <v>19</v>
      </c>
      <c r="D1824" t="s">
        <v>20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21</v>
      </c>
      <c r="N1824" s="2">
        <f t="shared" si="168"/>
        <v>434508.28462680808</v>
      </c>
      <c r="O1824">
        <f t="shared" si="169"/>
        <v>387500</v>
      </c>
      <c r="P1824" s="1">
        <f t="shared" si="170"/>
        <v>1.1213117022627306</v>
      </c>
      <c r="Q1824" t="str">
        <f t="shared" si="171"/>
        <v>Below</v>
      </c>
      <c r="R1824" t="str">
        <f t="shared" si="172"/>
        <v>No</v>
      </c>
      <c r="S1824">
        <f t="shared" si="173"/>
        <v>-4356397.6620867904</v>
      </c>
    </row>
    <row r="1825" spans="1:19" x14ac:dyDescent="0.3">
      <c r="A1825">
        <v>1824</v>
      </c>
      <c r="B1825">
        <v>2</v>
      </c>
      <c r="C1825" t="s">
        <v>16</v>
      </c>
      <c r="D1825" t="s">
        <v>20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21</v>
      </c>
      <c r="N1825" s="2">
        <f t="shared" si="168"/>
        <v>399819.89907317131</v>
      </c>
      <c r="O1825">
        <f t="shared" si="169"/>
        <v>393750</v>
      </c>
      <c r="P1825" s="1">
        <f t="shared" si="170"/>
        <v>1.0154156166937685</v>
      </c>
      <c r="Q1825" t="str">
        <f t="shared" si="171"/>
        <v>Below</v>
      </c>
      <c r="R1825" t="str">
        <f t="shared" si="172"/>
        <v>No</v>
      </c>
      <c r="S1825">
        <f t="shared" si="173"/>
        <v>-13782710.311024442</v>
      </c>
    </row>
    <row r="1826" spans="1:19" x14ac:dyDescent="0.3">
      <c r="A1826">
        <v>1825</v>
      </c>
      <c r="B1826">
        <v>1</v>
      </c>
      <c r="C1826" t="s">
        <v>16</v>
      </c>
      <c r="D1826" t="s">
        <v>20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21</v>
      </c>
      <c r="N1826" s="2">
        <f t="shared" si="168"/>
        <v>701394.73612664407</v>
      </c>
      <c r="O1826">
        <f t="shared" si="169"/>
        <v>343750</v>
      </c>
      <c r="P1826" s="1">
        <f t="shared" si="170"/>
        <v>2.0404210505502371</v>
      </c>
      <c r="Q1826" t="str">
        <f t="shared" si="171"/>
        <v>Below</v>
      </c>
      <c r="R1826" t="str">
        <f t="shared" si="172"/>
        <v>No</v>
      </c>
      <c r="S1826">
        <f t="shared" si="173"/>
        <v>-1933473.6670394596</v>
      </c>
    </row>
    <row r="1827" spans="1:19" x14ac:dyDescent="0.3">
      <c r="A1827">
        <v>1826</v>
      </c>
      <c r="B1827">
        <v>3</v>
      </c>
      <c r="C1827" t="s">
        <v>19</v>
      </c>
      <c r="D1827" t="s">
        <v>17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18</v>
      </c>
      <c r="N1827" s="2">
        <f t="shared" si="168"/>
        <v>399279.41899666924</v>
      </c>
      <c r="O1827">
        <f t="shared" si="169"/>
        <v>506250</v>
      </c>
      <c r="P1827" s="1">
        <f t="shared" si="170"/>
        <v>0.788700086907001</v>
      </c>
      <c r="Q1827" t="str">
        <f t="shared" si="171"/>
        <v>Below</v>
      </c>
      <c r="R1827" t="str">
        <f t="shared" si="172"/>
        <v>Yes</v>
      </c>
      <c r="S1827">
        <f t="shared" si="173"/>
        <v>-27096236.335520376</v>
      </c>
    </row>
    <row r="1828" spans="1:19" x14ac:dyDescent="0.3">
      <c r="A1828">
        <v>1827</v>
      </c>
      <c r="B1828">
        <v>1</v>
      </c>
      <c r="C1828" t="s">
        <v>16</v>
      </c>
      <c r="D1828" t="s">
        <v>17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18</v>
      </c>
      <c r="N1828" s="2">
        <f t="shared" si="168"/>
        <v>242238.94938531419</v>
      </c>
      <c r="O1828">
        <f t="shared" si="169"/>
        <v>393750</v>
      </c>
      <c r="P1828" s="1">
        <f t="shared" si="170"/>
        <v>0.61521003018492493</v>
      </c>
      <c r="Q1828" t="str">
        <f t="shared" si="171"/>
        <v>Below</v>
      </c>
      <c r="R1828" t="str">
        <f t="shared" si="172"/>
        <v>Yes</v>
      </c>
      <c r="S1828">
        <f t="shared" si="173"/>
        <v>-36137347.852475405</v>
      </c>
    </row>
    <row r="1829" spans="1:19" x14ac:dyDescent="0.3">
      <c r="A1829">
        <v>1828</v>
      </c>
      <c r="B1829">
        <v>1</v>
      </c>
      <c r="C1829" t="s">
        <v>16</v>
      </c>
      <c r="D1829" t="s">
        <v>17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21</v>
      </c>
      <c r="N1829" s="2">
        <f t="shared" si="168"/>
        <v>39639.100808505958</v>
      </c>
      <c r="O1829">
        <f t="shared" si="169"/>
        <v>68750</v>
      </c>
      <c r="P1829" s="1">
        <f t="shared" si="170"/>
        <v>0.57656873903281392</v>
      </c>
      <c r="Q1829" t="str">
        <f t="shared" si="171"/>
        <v>Below</v>
      </c>
      <c r="R1829" t="str">
        <f t="shared" si="172"/>
        <v>Yes</v>
      </c>
      <c r="S1829">
        <f t="shared" si="173"/>
        <v>-5913384.194041431</v>
      </c>
    </row>
    <row r="1830" spans="1:19" x14ac:dyDescent="0.3">
      <c r="A1830">
        <v>1829</v>
      </c>
      <c r="B1830">
        <v>3</v>
      </c>
      <c r="C1830" t="s">
        <v>19</v>
      </c>
      <c r="D1830" t="s">
        <v>20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18</v>
      </c>
      <c r="N1830" s="2">
        <f t="shared" si="168"/>
        <v>1016787.0000225176</v>
      </c>
      <c r="O1830">
        <f t="shared" si="169"/>
        <v>450000</v>
      </c>
      <c r="P1830" s="1">
        <f t="shared" si="170"/>
        <v>2.259526666716706</v>
      </c>
      <c r="Q1830" t="str">
        <f t="shared" si="171"/>
        <v>Below</v>
      </c>
      <c r="R1830" t="str">
        <f t="shared" si="172"/>
        <v>No</v>
      </c>
      <c r="S1830">
        <f t="shared" si="173"/>
        <v>-2802888.0005404241</v>
      </c>
    </row>
    <row r="1831" spans="1:19" x14ac:dyDescent="0.3">
      <c r="A1831">
        <v>1830</v>
      </c>
      <c r="B1831">
        <v>1</v>
      </c>
      <c r="C1831" t="s">
        <v>19</v>
      </c>
      <c r="D1831" t="s">
        <v>20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21</v>
      </c>
      <c r="N1831" s="2">
        <f t="shared" si="168"/>
        <v>70423.507561211489</v>
      </c>
      <c r="O1831">
        <f t="shared" si="169"/>
        <v>187500</v>
      </c>
      <c r="P1831" s="1">
        <f t="shared" si="170"/>
        <v>0.37559204032646126</v>
      </c>
      <c r="Q1831" t="str">
        <f t="shared" si="171"/>
        <v>Below</v>
      </c>
      <c r="R1831" t="str">
        <f t="shared" si="172"/>
        <v>Yes</v>
      </c>
      <c r="S1831">
        <f t="shared" si="173"/>
        <v>-7521313.4517526058</v>
      </c>
    </row>
    <row r="1832" spans="1:19" x14ac:dyDescent="0.3">
      <c r="A1832">
        <v>1831</v>
      </c>
      <c r="B1832">
        <v>5</v>
      </c>
      <c r="C1832" t="s">
        <v>16</v>
      </c>
      <c r="D1832" t="s">
        <v>17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18</v>
      </c>
      <c r="N1832" s="2">
        <f t="shared" si="168"/>
        <v>123521.59483561391</v>
      </c>
      <c r="O1832">
        <f t="shared" si="169"/>
        <v>168750</v>
      </c>
      <c r="P1832" s="1">
        <f t="shared" si="170"/>
        <v>0.73197982124808247</v>
      </c>
      <c r="Q1832" t="str">
        <f t="shared" si="171"/>
        <v>Above</v>
      </c>
      <c r="R1832" t="str">
        <f t="shared" si="172"/>
        <v>Yes</v>
      </c>
      <c r="S1832">
        <f t="shared" si="173"/>
        <v>-4258073.1042189365</v>
      </c>
    </row>
    <row r="1833" spans="1:19" x14ac:dyDescent="0.3">
      <c r="A1833">
        <v>1832</v>
      </c>
      <c r="B1833">
        <v>0</v>
      </c>
      <c r="C1833" t="s">
        <v>19</v>
      </c>
      <c r="D1833" t="s">
        <v>17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18</v>
      </c>
      <c r="N1833" s="2">
        <f t="shared" si="168"/>
        <v>214087.32005413514</v>
      </c>
      <c r="O1833">
        <f t="shared" si="169"/>
        <v>312500</v>
      </c>
      <c r="P1833" s="1">
        <f t="shared" si="170"/>
        <v>0.68507942417323242</v>
      </c>
      <c r="Q1833" t="str">
        <f t="shared" si="171"/>
        <v>Above</v>
      </c>
      <c r="R1833" t="str">
        <f t="shared" si="172"/>
        <v>Yes</v>
      </c>
      <c r="S1833">
        <f t="shared" si="173"/>
        <v>-14528574.087795461</v>
      </c>
    </row>
    <row r="1834" spans="1:19" x14ac:dyDescent="0.3">
      <c r="A1834">
        <v>1833</v>
      </c>
      <c r="B1834">
        <v>0</v>
      </c>
      <c r="C1834" t="s">
        <v>19</v>
      </c>
      <c r="D1834" t="s">
        <v>17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21</v>
      </c>
      <c r="N1834" s="2">
        <f t="shared" si="168"/>
        <v>274608.78446259687</v>
      </c>
      <c r="O1834">
        <f t="shared" si="169"/>
        <v>525000</v>
      </c>
      <c r="P1834" s="1">
        <f t="shared" si="170"/>
        <v>0.52306435135732743</v>
      </c>
      <c r="Q1834" t="str">
        <f t="shared" si="171"/>
        <v>Below</v>
      </c>
      <c r="R1834" t="str">
        <f t="shared" si="172"/>
        <v>Yes</v>
      </c>
      <c r="S1834">
        <f t="shared" si="173"/>
        <v>-23834275.789716274</v>
      </c>
    </row>
    <row r="1835" spans="1:19" x14ac:dyDescent="0.3">
      <c r="A1835">
        <v>1834</v>
      </c>
      <c r="B1835">
        <v>1</v>
      </c>
      <c r="C1835" t="s">
        <v>16</v>
      </c>
      <c r="D1835" t="s">
        <v>17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21</v>
      </c>
      <c r="N1835" s="2">
        <f t="shared" si="168"/>
        <v>443702.57092266576</v>
      </c>
      <c r="O1835">
        <f t="shared" si="169"/>
        <v>481250</v>
      </c>
      <c r="P1835" s="1">
        <f t="shared" si="170"/>
        <v>0.92197936815099379</v>
      </c>
      <c r="Q1835" t="str">
        <f t="shared" si="171"/>
        <v>Below</v>
      </c>
      <c r="R1835" t="str">
        <f t="shared" si="172"/>
        <v>Yes</v>
      </c>
      <c r="S1835">
        <f t="shared" si="173"/>
        <v>-15295446.808575917</v>
      </c>
    </row>
    <row r="1836" spans="1:19" x14ac:dyDescent="0.3">
      <c r="A1836">
        <v>1835</v>
      </c>
      <c r="B1836">
        <v>1</v>
      </c>
      <c r="C1836" t="s">
        <v>16</v>
      </c>
      <c r="D1836" t="s">
        <v>17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21</v>
      </c>
      <c r="N1836" s="2">
        <f t="shared" si="168"/>
        <v>659028.61112570588</v>
      </c>
      <c r="O1836">
        <f t="shared" si="169"/>
        <v>293750</v>
      </c>
      <c r="P1836" s="1">
        <f t="shared" si="170"/>
        <v>2.2435016548960198</v>
      </c>
      <c r="Q1836" t="str">
        <f t="shared" si="171"/>
        <v>Below</v>
      </c>
      <c r="R1836" t="str">
        <f t="shared" si="172"/>
        <v>No</v>
      </c>
      <c r="S1836">
        <f t="shared" si="173"/>
        <v>-1816686.6670169421</v>
      </c>
    </row>
    <row r="1837" spans="1:19" x14ac:dyDescent="0.3">
      <c r="A1837">
        <v>1836</v>
      </c>
      <c r="B1837">
        <v>2</v>
      </c>
      <c r="C1837" t="s">
        <v>19</v>
      </c>
      <c r="D1837" t="s">
        <v>17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18</v>
      </c>
      <c r="N1837" s="2">
        <f t="shared" si="168"/>
        <v>129928.16376121396</v>
      </c>
      <c r="O1837">
        <f t="shared" si="169"/>
        <v>268750</v>
      </c>
      <c r="P1837" s="1">
        <f t="shared" si="170"/>
        <v>0.4834536325998659</v>
      </c>
      <c r="Q1837" t="str">
        <f t="shared" si="171"/>
        <v>Above</v>
      </c>
      <c r="R1837" t="str">
        <f t="shared" si="172"/>
        <v>Yes</v>
      </c>
      <c r="S1837">
        <f t="shared" si="173"/>
        <v>-19382759.302691355</v>
      </c>
    </row>
    <row r="1838" spans="1:19" x14ac:dyDescent="0.3">
      <c r="A1838">
        <v>1837</v>
      </c>
      <c r="B1838">
        <v>5</v>
      </c>
      <c r="C1838" t="s">
        <v>19</v>
      </c>
      <c r="D1838" t="s">
        <v>17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18</v>
      </c>
      <c r="N1838" s="2">
        <f t="shared" si="168"/>
        <v>126254.43459427689</v>
      </c>
      <c r="O1838">
        <f t="shared" si="169"/>
        <v>156250</v>
      </c>
      <c r="P1838" s="1">
        <f t="shared" si="170"/>
        <v>0.80802838140337208</v>
      </c>
      <c r="Q1838" t="str">
        <f t="shared" si="171"/>
        <v>Above</v>
      </c>
      <c r="R1838" t="str">
        <f t="shared" si="172"/>
        <v>Yes</v>
      </c>
      <c r="S1838">
        <f t="shared" si="173"/>
        <v>-6350532.1513132267</v>
      </c>
    </row>
    <row r="1839" spans="1:19" x14ac:dyDescent="0.3">
      <c r="A1839">
        <v>1838</v>
      </c>
      <c r="B1839">
        <v>5</v>
      </c>
      <c r="C1839" t="s">
        <v>19</v>
      </c>
      <c r="D1839" t="s">
        <v>20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18</v>
      </c>
      <c r="N1839" s="2">
        <f t="shared" si="168"/>
        <v>244377.40628373803</v>
      </c>
      <c r="O1839">
        <f t="shared" si="169"/>
        <v>275000</v>
      </c>
      <c r="P1839" s="1">
        <f t="shared" si="170"/>
        <v>0.88864511375904742</v>
      </c>
      <c r="Q1839" t="str">
        <f t="shared" si="171"/>
        <v>Above</v>
      </c>
      <c r="R1839" t="str">
        <f t="shared" si="172"/>
        <v>Yes</v>
      </c>
      <c r="S1839">
        <f t="shared" si="173"/>
        <v>-5095173.2524291389</v>
      </c>
    </row>
    <row r="1840" spans="1:19" x14ac:dyDescent="0.3">
      <c r="A1840">
        <v>1839</v>
      </c>
      <c r="B1840">
        <v>5</v>
      </c>
      <c r="C1840" t="s">
        <v>19</v>
      </c>
      <c r="D1840" t="s">
        <v>17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18</v>
      </c>
      <c r="N1840" s="2">
        <f t="shared" si="168"/>
        <v>305472.49101036205</v>
      </c>
      <c r="O1840">
        <f t="shared" si="169"/>
        <v>356250</v>
      </c>
      <c r="P1840" s="1">
        <f t="shared" si="170"/>
        <v>0.85746664143259521</v>
      </c>
      <c r="Q1840" t="str">
        <f t="shared" si="171"/>
        <v>Above</v>
      </c>
      <c r="R1840" t="str">
        <f t="shared" si="172"/>
        <v>Yes</v>
      </c>
      <c r="S1840">
        <f t="shared" si="173"/>
        <v>-3062679.5684973784</v>
      </c>
    </row>
    <row r="1841" spans="1:19" x14ac:dyDescent="0.3">
      <c r="A1841">
        <v>1840</v>
      </c>
      <c r="B1841">
        <v>2</v>
      </c>
      <c r="C1841" t="s">
        <v>19</v>
      </c>
      <c r="D1841" t="s">
        <v>17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21</v>
      </c>
      <c r="N1841" s="2">
        <f t="shared" si="168"/>
        <v>161317.26800269145</v>
      </c>
      <c r="O1841">
        <f t="shared" si="169"/>
        <v>331250</v>
      </c>
      <c r="P1841" s="1">
        <f t="shared" si="170"/>
        <v>0.48699552604586099</v>
      </c>
      <c r="Q1841" t="str">
        <f t="shared" si="171"/>
        <v>Below</v>
      </c>
      <c r="R1841" t="str">
        <f t="shared" si="172"/>
        <v>Yes</v>
      </c>
      <c r="S1841">
        <f t="shared" si="173"/>
        <v>-14001301.024452163</v>
      </c>
    </row>
    <row r="1842" spans="1:19" x14ac:dyDescent="0.3">
      <c r="A1842">
        <v>1841</v>
      </c>
      <c r="B1842">
        <v>5</v>
      </c>
      <c r="C1842" t="s">
        <v>16</v>
      </c>
      <c r="D1842" t="s">
        <v>17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18</v>
      </c>
      <c r="N1842" s="2">
        <f t="shared" si="168"/>
        <v>281522.77203886624</v>
      </c>
      <c r="O1842">
        <f t="shared" si="169"/>
        <v>287500</v>
      </c>
      <c r="P1842" s="1">
        <f t="shared" si="170"/>
        <v>0.97920964187431736</v>
      </c>
      <c r="Q1842" t="str">
        <f t="shared" si="171"/>
        <v>Above</v>
      </c>
      <c r="R1842" t="str">
        <f t="shared" si="172"/>
        <v>Yes</v>
      </c>
      <c r="S1842">
        <f t="shared" si="173"/>
        <v>-5869639.5867983699</v>
      </c>
    </row>
    <row r="1843" spans="1:19" x14ac:dyDescent="0.3">
      <c r="A1843">
        <v>1842</v>
      </c>
      <c r="B1843">
        <v>3</v>
      </c>
      <c r="C1843" t="s">
        <v>19</v>
      </c>
      <c r="D1843" t="s">
        <v>17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21</v>
      </c>
      <c r="N1843" s="2">
        <f t="shared" si="168"/>
        <v>12910.976386222106</v>
      </c>
      <c r="O1843">
        <f t="shared" si="169"/>
        <v>25000</v>
      </c>
      <c r="P1843" s="1">
        <f t="shared" si="170"/>
        <v>0.51643905544888424</v>
      </c>
      <c r="Q1843" t="str">
        <f t="shared" si="171"/>
        <v>Below</v>
      </c>
      <c r="R1843" t="str">
        <f t="shared" si="172"/>
        <v>Yes</v>
      </c>
      <c r="S1843">
        <f t="shared" si="173"/>
        <v>-1378907.4661546443</v>
      </c>
    </row>
    <row r="1844" spans="1:19" x14ac:dyDescent="0.3">
      <c r="A1844">
        <v>1843</v>
      </c>
      <c r="B1844">
        <v>0</v>
      </c>
      <c r="C1844" t="s">
        <v>19</v>
      </c>
      <c r="D1844" t="s">
        <v>17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21</v>
      </c>
      <c r="N1844" s="2">
        <f t="shared" si="168"/>
        <v>72654.342077548063</v>
      </c>
      <c r="O1844">
        <f t="shared" si="169"/>
        <v>131250</v>
      </c>
      <c r="P1844" s="1">
        <f t="shared" si="170"/>
        <v>0.55355689201941383</v>
      </c>
      <c r="Q1844" t="str">
        <f t="shared" si="171"/>
        <v>Below</v>
      </c>
      <c r="R1844" t="str">
        <f t="shared" si="172"/>
        <v>Yes</v>
      </c>
      <c r="S1844">
        <f t="shared" si="173"/>
        <v>-6305929.4690280743</v>
      </c>
    </row>
    <row r="1845" spans="1:19" x14ac:dyDescent="0.3">
      <c r="A1845">
        <v>1844</v>
      </c>
      <c r="B1845">
        <v>2</v>
      </c>
      <c r="C1845" t="s">
        <v>16</v>
      </c>
      <c r="D1845" t="s">
        <v>20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21</v>
      </c>
      <c r="N1845" s="2">
        <f t="shared" si="168"/>
        <v>41080.379410706701</v>
      </c>
      <c r="O1845">
        <f t="shared" si="169"/>
        <v>75000</v>
      </c>
      <c r="P1845" s="1">
        <f t="shared" si="170"/>
        <v>0.54773839214275599</v>
      </c>
      <c r="Q1845" t="str">
        <f t="shared" si="171"/>
        <v>Below</v>
      </c>
      <c r="R1845" t="str">
        <f t="shared" si="172"/>
        <v>Yes</v>
      </c>
      <c r="S1845">
        <f t="shared" si="173"/>
        <v>-4387432.846855687</v>
      </c>
    </row>
    <row r="1846" spans="1:19" x14ac:dyDescent="0.3">
      <c r="A1846">
        <v>1845</v>
      </c>
      <c r="B1846">
        <v>2</v>
      </c>
      <c r="C1846" t="s">
        <v>16</v>
      </c>
      <c r="D1846" t="s">
        <v>20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18</v>
      </c>
      <c r="N1846" s="2">
        <f t="shared" si="168"/>
        <v>407457.49346334807</v>
      </c>
      <c r="O1846">
        <f t="shared" si="169"/>
        <v>500000</v>
      </c>
      <c r="P1846" s="1">
        <f t="shared" si="170"/>
        <v>0.81491498692669617</v>
      </c>
      <c r="Q1846" t="str">
        <f t="shared" si="171"/>
        <v>Below</v>
      </c>
      <c r="R1846" t="str">
        <f t="shared" si="172"/>
        <v>Yes</v>
      </c>
      <c r="S1846">
        <f t="shared" si="173"/>
        <v>-20494899.215601772</v>
      </c>
    </row>
    <row r="1847" spans="1:19" x14ac:dyDescent="0.3">
      <c r="A1847">
        <v>1846</v>
      </c>
      <c r="B1847">
        <v>1</v>
      </c>
      <c r="C1847" t="s">
        <v>16</v>
      </c>
      <c r="D1847" t="s">
        <v>20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21</v>
      </c>
      <c r="N1847" s="2">
        <f t="shared" si="168"/>
        <v>278333.63990101952</v>
      </c>
      <c r="O1847">
        <f t="shared" si="169"/>
        <v>312500</v>
      </c>
      <c r="P1847" s="1">
        <f t="shared" si="170"/>
        <v>0.89066764768326245</v>
      </c>
      <c r="Q1847" t="str">
        <f t="shared" si="171"/>
        <v>Below</v>
      </c>
      <c r="R1847" t="str">
        <f t="shared" si="172"/>
        <v>Yes</v>
      </c>
      <c r="S1847">
        <f t="shared" si="173"/>
        <v>-14000036.788122337</v>
      </c>
    </row>
    <row r="1848" spans="1:19" x14ac:dyDescent="0.3">
      <c r="A1848">
        <v>1847</v>
      </c>
      <c r="B1848">
        <v>0</v>
      </c>
      <c r="C1848" t="s">
        <v>19</v>
      </c>
      <c r="D1848" t="s">
        <v>17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18</v>
      </c>
      <c r="N1848" s="2">
        <f t="shared" si="168"/>
        <v>225908.09232706286</v>
      </c>
      <c r="O1848">
        <f t="shared" si="169"/>
        <v>531250</v>
      </c>
      <c r="P1848" s="1">
        <f t="shared" si="170"/>
        <v>0.42523876202741245</v>
      </c>
      <c r="Q1848" t="str">
        <f t="shared" si="171"/>
        <v>Below</v>
      </c>
      <c r="R1848" t="str">
        <f t="shared" si="172"/>
        <v>Yes</v>
      </c>
      <c r="S1848">
        <f t="shared" si="173"/>
        <v>-15330765.295097053</v>
      </c>
    </row>
    <row r="1849" spans="1:19" x14ac:dyDescent="0.3">
      <c r="A1849">
        <v>1848</v>
      </c>
      <c r="B1849">
        <v>4</v>
      </c>
      <c r="C1849" t="s">
        <v>16</v>
      </c>
      <c r="D1849" t="s">
        <v>17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18</v>
      </c>
      <c r="N1849" s="2">
        <f t="shared" si="168"/>
        <v>194838.37091935182</v>
      </c>
      <c r="O1849">
        <f t="shared" si="169"/>
        <v>287500</v>
      </c>
      <c r="P1849" s="1">
        <f t="shared" si="170"/>
        <v>0.677698681458615</v>
      </c>
      <c r="Q1849" t="str">
        <f t="shared" si="171"/>
        <v>Above</v>
      </c>
      <c r="R1849" t="str">
        <f t="shared" si="172"/>
        <v>Yes</v>
      </c>
      <c r="S1849">
        <f t="shared" si="173"/>
        <v>-20808967.216515549</v>
      </c>
    </row>
    <row r="1850" spans="1:19" x14ac:dyDescent="0.3">
      <c r="A1850">
        <v>1849</v>
      </c>
      <c r="B1850">
        <v>2</v>
      </c>
      <c r="C1850" t="s">
        <v>16</v>
      </c>
      <c r="D1850" t="s">
        <v>17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18</v>
      </c>
      <c r="N1850" s="2">
        <f t="shared" si="168"/>
        <v>182244.01158331663</v>
      </c>
      <c r="O1850">
        <f t="shared" si="169"/>
        <v>287500</v>
      </c>
      <c r="P1850" s="1">
        <f t="shared" si="170"/>
        <v>0.63389221420284048</v>
      </c>
      <c r="Q1850" t="str">
        <f t="shared" si="171"/>
        <v>Above</v>
      </c>
      <c r="R1850" t="str">
        <f t="shared" si="172"/>
        <v>Yes</v>
      </c>
      <c r="S1850">
        <f t="shared" si="173"/>
        <v>-23264706.501996391</v>
      </c>
    </row>
    <row r="1851" spans="1:19" x14ac:dyDescent="0.3">
      <c r="A1851">
        <v>1850</v>
      </c>
      <c r="B1851">
        <v>2</v>
      </c>
      <c r="C1851" t="s">
        <v>19</v>
      </c>
      <c r="D1851" t="s">
        <v>20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21</v>
      </c>
      <c r="N1851" s="2">
        <f t="shared" si="168"/>
        <v>380511.72376207373</v>
      </c>
      <c r="O1851">
        <f t="shared" si="169"/>
        <v>531250</v>
      </c>
      <c r="P1851" s="1">
        <f t="shared" si="170"/>
        <v>0.71625736237566817</v>
      </c>
      <c r="Q1851" t="str">
        <f t="shared" si="171"/>
        <v>Below</v>
      </c>
      <c r="R1851" t="str">
        <f t="shared" si="172"/>
        <v>Yes</v>
      </c>
      <c r="S1851">
        <f t="shared" si="173"/>
        <v>-33025969.592028383</v>
      </c>
    </row>
    <row r="1852" spans="1:19" x14ac:dyDescent="0.3">
      <c r="A1852">
        <v>1851</v>
      </c>
      <c r="B1852">
        <v>1</v>
      </c>
      <c r="C1852" t="s">
        <v>16</v>
      </c>
      <c r="D1852" t="s">
        <v>20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18</v>
      </c>
      <c r="N1852" s="2">
        <f t="shared" si="168"/>
        <v>284119.54600877309</v>
      </c>
      <c r="O1852">
        <f t="shared" si="169"/>
        <v>487500</v>
      </c>
      <c r="P1852" s="1">
        <f t="shared" si="170"/>
        <v>0.58280932514620121</v>
      </c>
      <c r="Q1852" t="str">
        <f t="shared" si="171"/>
        <v>Above</v>
      </c>
      <c r="R1852" t="str">
        <f t="shared" si="172"/>
        <v>Yes</v>
      </c>
      <c r="S1852">
        <f t="shared" si="173"/>
        <v>-36269821.937894985</v>
      </c>
    </row>
    <row r="1853" spans="1:19" x14ac:dyDescent="0.3">
      <c r="A1853">
        <v>1852</v>
      </c>
      <c r="B1853">
        <v>3</v>
      </c>
      <c r="C1853" t="s">
        <v>19</v>
      </c>
      <c r="D1853" t="s">
        <v>20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21</v>
      </c>
      <c r="N1853" s="2">
        <f t="shared" si="168"/>
        <v>44601.55478876728</v>
      </c>
      <c r="O1853">
        <f t="shared" si="169"/>
        <v>87500</v>
      </c>
      <c r="P1853" s="1">
        <f t="shared" si="170"/>
        <v>0.50973205472876892</v>
      </c>
      <c r="Q1853" t="str">
        <f t="shared" si="171"/>
        <v>Below</v>
      </c>
      <c r="R1853" t="str">
        <f t="shared" si="172"/>
        <v>Yes</v>
      </c>
      <c r="S1853">
        <f t="shared" si="173"/>
        <v>-4763498.5194433182</v>
      </c>
    </row>
    <row r="1854" spans="1:19" x14ac:dyDescent="0.3">
      <c r="A1854">
        <v>1853</v>
      </c>
      <c r="B1854">
        <v>1</v>
      </c>
      <c r="C1854" t="s">
        <v>19</v>
      </c>
      <c r="D1854" t="s">
        <v>20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21</v>
      </c>
      <c r="N1854" s="2">
        <f t="shared" si="168"/>
        <v>268605.1214056632</v>
      </c>
      <c r="O1854">
        <f t="shared" si="169"/>
        <v>231250</v>
      </c>
      <c r="P1854" s="1">
        <f t="shared" si="170"/>
        <v>1.1615356601325977</v>
      </c>
      <c r="Q1854" t="str">
        <f t="shared" si="171"/>
        <v>Below</v>
      </c>
      <c r="R1854" t="str">
        <f t="shared" si="172"/>
        <v>No</v>
      </c>
      <c r="S1854">
        <f t="shared" si="173"/>
        <v>-2693045.8274718337</v>
      </c>
    </row>
    <row r="1855" spans="1:19" x14ac:dyDescent="0.3">
      <c r="A1855">
        <v>1854</v>
      </c>
      <c r="B1855">
        <v>3</v>
      </c>
      <c r="C1855" t="s">
        <v>19</v>
      </c>
      <c r="D1855" t="s">
        <v>20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18</v>
      </c>
      <c r="N1855" s="2">
        <f t="shared" si="168"/>
        <v>28298.759562626801</v>
      </c>
      <c r="O1855">
        <f t="shared" si="169"/>
        <v>62500</v>
      </c>
      <c r="P1855" s="1">
        <f t="shared" si="170"/>
        <v>0.45278015300202884</v>
      </c>
      <c r="Q1855" t="str">
        <f t="shared" si="171"/>
        <v>Above</v>
      </c>
      <c r="R1855" t="str">
        <f t="shared" si="172"/>
        <v>Yes</v>
      </c>
      <c r="S1855">
        <f t="shared" si="173"/>
        <v>-3612532.0655273893</v>
      </c>
    </row>
    <row r="1856" spans="1:19" x14ac:dyDescent="0.3">
      <c r="A1856">
        <v>1855</v>
      </c>
      <c r="B1856">
        <v>5</v>
      </c>
      <c r="C1856" t="s">
        <v>19</v>
      </c>
      <c r="D1856" t="s">
        <v>17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18</v>
      </c>
      <c r="N1856" s="2">
        <f t="shared" si="168"/>
        <v>34133.670140657909</v>
      </c>
      <c r="O1856">
        <f t="shared" si="169"/>
        <v>56250</v>
      </c>
      <c r="P1856" s="1">
        <f t="shared" si="170"/>
        <v>0.60682080250058501</v>
      </c>
      <c r="Q1856" t="str">
        <f t="shared" si="171"/>
        <v>Above</v>
      </c>
      <c r="R1856" t="str">
        <f t="shared" si="172"/>
        <v>Yes</v>
      </c>
      <c r="S1856">
        <f t="shared" si="173"/>
        <v>-5092080.8337578978</v>
      </c>
    </row>
    <row r="1857" spans="1:19" x14ac:dyDescent="0.3">
      <c r="A1857">
        <v>1856</v>
      </c>
      <c r="B1857">
        <v>2</v>
      </c>
      <c r="C1857" t="s">
        <v>16</v>
      </c>
      <c r="D1857" t="s">
        <v>17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21</v>
      </c>
      <c r="N1857" s="2">
        <f t="shared" si="168"/>
        <v>316930.40780190413</v>
      </c>
      <c r="O1857">
        <f t="shared" si="169"/>
        <v>350000</v>
      </c>
      <c r="P1857" s="1">
        <f t="shared" si="170"/>
        <v>0.90551545086258323</v>
      </c>
      <c r="Q1857" t="str">
        <f t="shared" si="171"/>
        <v>Below</v>
      </c>
      <c r="R1857" t="str">
        <f t="shared" si="172"/>
        <v>Yes</v>
      </c>
      <c r="S1857">
        <f t="shared" si="173"/>
        <v>-10925319.148982797</v>
      </c>
    </row>
    <row r="1858" spans="1:19" x14ac:dyDescent="0.3">
      <c r="A1858">
        <v>1857</v>
      </c>
      <c r="B1858">
        <v>4</v>
      </c>
      <c r="C1858" t="s">
        <v>19</v>
      </c>
      <c r="D1858" t="s">
        <v>17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18</v>
      </c>
      <c r="N1858" s="2">
        <f t="shared" si="168"/>
        <v>124414.8633581403</v>
      </c>
      <c r="O1858">
        <f t="shared" si="169"/>
        <v>200000</v>
      </c>
      <c r="P1858" s="1">
        <f t="shared" si="170"/>
        <v>0.62207431679070146</v>
      </c>
      <c r="Q1858" t="str">
        <f t="shared" si="171"/>
        <v>Below</v>
      </c>
      <c r="R1858" t="str">
        <f t="shared" si="172"/>
        <v>Yes</v>
      </c>
      <c r="S1858">
        <f t="shared" si="173"/>
        <v>-13287653.764762938</v>
      </c>
    </row>
    <row r="1859" spans="1:19" x14ac:dyDescent="0.3">
      <c r="A1859">
        <v>1858</v>
      </c>
      <c r="B1859">
        <v>1</v>
      </c>
      <c r="C1859" t="s">
        <v>16</v>
      </c>
      <c r="D1859" t="s">
        <v>17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21</v>
      </c>
      <c r="N1859" s="2">
        <f t="shared" ref="N1859:N1922" si="174">PMT(1%,G1859*12,-F1859)</f>
        <v>122220.56082622671</v>
      </c>
      <c r="O1859">
        <f t="shared" ref="O1859:O1922" si="175">(E1859*0.75)/12</f>
        <v>181250</v>
      </c>
      <c r="P1859" s="1">
        <f t="shared" ref="P1859:P1922" si="176">N1859/O1859</f>
        <v>0.67432033559297488</v>
      </c>
      <c r="Q1859" t="str">
        <f t="shared" ref="Q1859:Q1922" si="177">IF(H1859&gt;700,"Above","Below")</f>
        <v>Below</v>
      </c>
      <c r="R1859" t="str">
        <f t="shared" ref="R1859:R1922" si="178">IF(O1859&gt;=N1859,"Yes","No")</f>
        <v>Yes</v>
      </c>
      <c r="S1859">
        <f t="shared" ref="S1859:S1922" si="179">CUMIPMT(1%,G1859*12,F1859,1,G1859*12,0)</f>
        <v>-18232934.598294415</v>
      </c>
    </row>
    <row r="1860" spans="1:19" x14ac:dyDescent="0.3">
      <c r="A1860">
        <v>1859</v>
      </c>
      <c r="B1860">
        <v>2</v>
      </c>
      <c r="C1860" t="s">
        <v>16</v>
      </c>
      <c r="D1860" t="s">
        <v>20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18</v>
      </c>
      <c r="N1860" s="2">
        <f t="shared" si="174"/>
        <v>11477.675872206988</v>
      </c>
      <c r="O1860">
        <f t="shared" si="175"/>
        <v>18750</v>
      </c>
      <c r="P1860" s="1">
        <f t="shared" si="176"/>
        <v>0.61214271318437274</v>
      </c>
      <c r="Q1860" t="str">
        <f t="shared" si="177"/>
        <v>Above</v>
      </c>
      <c r="R1860" t="str">
        <f t="shared" si="178"/>
        <v>Yes</v>
      </c>
      <c r="S1860">
        <f t="shared" si="179"/>
        <v>-577321.10466483864</v>
      </c>
    </row>
    <row r="1861" spans="1:19" x14ac:dyDescent="0.3">
      <c r="A1861">
        <v>1860</v>
      </c>
      <c r="B1861">
        <v>0</v>
      </c>
      <c r="C1861" t="s">
        <v>16</v>
      </c>
      <c r="D1861" t="s">
        <v>20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21</v>
      </c>
      <c r="N1861" s="2">
        <f t="shared" si="174"/>
        <v>72654.342077548063</v>
      </c>
      <c r="O1861">
        <f t="shared" si="175"/>
        <v>150000</v>
      </c>
      <c r="P1861" s="1">
        <f t="shared" si="176"/>
        <v>0.4843622805169871</v>
      </c>
      <c r="Q1861" t="str">
        <f t="shared" si="177"/>
        <v>Below</v>
      </c>
      <c r="R1861" t="str">
        <f t="shared" si="178"/>
        <v>Yes</v>
      </c>
      <c r="S1861">
        <f t="shared" si="179"/>
        <v>-6305929.4690280743</v>
      </c>
    </row>
    <row r="1862" spans="1:19" x14ac:dyDescent="0.3">
      <c r="A1862">
        <v>1861</v>
      </c>
      <c r="B1862">
        <v>3</v>
      </c>
      <c r="C1862" t="s">
        <v>16</v>
      </c>
      <c r="D1862" t="s">
        <v>17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21</v>
      </c>
      <c r="N1862" s="2">
        <f t="shared" si="174"/>
        <v>286050.00909300061</v>
      </c>
      <c r="O1862">
        <f t="shared" si="175"/>
        <v>312500</v>
      </c>
      <c r="P1862" s="1">
        <f t="shared" si="176"/>
        <v>0.91536002909760195</v>
      </c>
      <c r="Q1862" t="str">
        <f t="shared" si="177"/>
        <v>Below</v>
      </c>
      <c r="R1862" t="str">
        <f t="shared" si="178"/>
        <v>Yes</v>
      </c>
      <c r="S1862">
        <f t="shared" si="179"/>
        <v>-9860800.8729280643</v>
      </c>
    </row>
    <row r="1863" spans="1:19" x14ac:dyDescent="0.3">
      <c r="A1863">
        <v>1862</v>
      </c>
      <c r="B1863">
        <v>3</v>
      </c>
      <c r="C1863" t="s">
        <v>19</v>
      </c>
      <c r="D1863" t="s">
        <v>20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21</v>
      </c>
      <c r="N1863" s="2">
        <f t="shared" si="174"/>
        <v>183881.38430612485</v>
      </c>
      <c r="O1863">
        <f t="shared" si="175"/>
        <v>312500</v>
      </c>
      <c r="P1863" s="1">
        <f t="shared" si="176"/>
        <v>0.58842042977959952</v>
      </c>
      <c r="Q1863" t="str">
        <f t="shared" si="177"/>
        <v>Below</v>
      </c>
      <c r="R1863" t="str">
        <f t="shared" si="178"/>
        <v>Yes</v>
      </c>
      <c r="S1863">
        <f t="shared" si="179"/>
        <v>-27431532.233469963</v>
      </c>
    </row>
    <row r="1864" spans="1:19" x14ac:dyDescent="0.3">
      <c r="A1864">
        <v>1863</v>
      </c>
      <c r="B1864">
        <v>2</v>
      </c>
      <c r="C1864" t="s">
        <v>19</v>
      </c>
      <c r="D1864" t="s">
        <v>20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18</v>
      </c>
      <c r="N1864" s="2">
        <f t="shared" si="174"/>
        <v>9751.704855443204</v>
      </c>
      <c r="O1864">
        <f t="shared" si="175"/>
        <v>12500</v>
      </c>
      <c r="P1864" s="1">
        <f t="shared" si="176"/>
        <v>0.7801363884354563</v>
      </c>
      <c r="Q1864" t="str">
        <f t="shared" si="177"/>
        <v>Below</v>
      </c>
      <c r="R1864" t="str">
        <f t="shared" si="178"/>
        <v>Yes</v>
      </c>
      <c r="S1864">
        <f t="shared" si="179"/>
        <v>-336163.66612254758</v>
      </c>
    </row>
    <row r="1865" spans="1:19" x14ac:dyDescent="0.3">
      <c r="A1865">
        <v>1864</v>
      </c>
      <c r="B1865">
        <v>3</v>
      </c>
      <c r="C1865" t="s">
        <v>19</v>
      </c>
      <c r="D1865" t="s">
        <v>20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18</v>
      </c>
      <c r="N1865" s="2">
        <f t="shared" si="174"/>
        <v>210147.06262982593</v>
      </c>
      <c r="O1865">
        <f t="shared" si="175"/>
        <v>375000</v>
      </c>
      <c r="P1865" s="1">
        <f t="shared" si="176"/>
        <v>0.5603921670128692</v>
      </c>
      <c r="Q1865" t="str">
        <f t="shared" si="177"/>
        <v>Below</v>
      </c>
      <c r="R1865" t="str">
        <f t="shared" si="178"/>
        <v>Yes</v>
      </c>
      <c r="S1865">
        <f t="shared" si="179"/>
        <v>-14261177.018694934</v>
      </c>
    </row>
    <row r="1866" spans="1:19" x14ac:dyDescent="0.3">
      <c r="A1866">
        <v>1865</v>
      </c>
      <c r="B1866">
        <v>2</v>
      </c>
      <c r="C1866" t="s">
        <v>19</v>
      </c>
      <c r="D1866" t="s">
        <v>17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18</v>
      </c>
      <c r="N1866" s="2">
        <f t="shared" si="174"/>
        <v>644906.56945872644</v>
      </c>
      <c r="O1866">
        <f t="shared" si="175"/>
        <v>350000</v>
      </c>
      <c r="P1866" s="1">
        <f t="shared" si="176"/>
        <v>1.842590198453504</v>
      </c>
      <c r="Q1866" t="str">
        <f t="shared" si="177"/>
        <v>Below</v>
      </c>
      <c r="R1866" t="str">
        <f t="shared" si="178"/>
        <v>No</v>
      </c>
      <c r="S1866">
        <f t="shared" si="179"/>
        <v>-1777757.6670094375</v>
      </c>
    </row>
    <row r="1867" spans="1:19" x14ac:dyDescent="0.3">
      <c r="A1867">
        <v>1866</v>
      </c>
      <c r="B1867">
        <v>1</v>
      </c>
      <c r="C1867" t="s">
        <v>19</v>
      </c>
      <c r="D1867" t="s">
        <v>17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21</v>
      </c>
      <c r="N1867" s="2">
        <f t="shared" si="174"/>
        <v>242422.38703346811</v>
      </c>
      <c r="O1867">
        <f t="shared" si="175"/>
        <v>281250</v>
      </c>
      <c r="P1867" s="1">
        <f t="shared" si="176"/>
        <v>0.86194626500788663</v>
      </c>
      <c r="Q1867" t="str">
        <f t="shared" si="177"/>
        <v>Below</v>
      </c>
      <c r="R1867" t="str">
        <f t="shared" si="178"/>
        <v>Yes</v>
      </c>
      <c r="S1867">
        <f t="shared" si="179"/>
        <v>-5054411.8664097041</v>
      </c>
    </row>
    <row r="1868" spans="1:19" x14ac:dyDescent="0.3">
      <c r="A1868">
        <v>1867</v>
      </c>
      <c r="B1868">
        <v>5</v>
      </c>
      <c r="C1868" t="s">
        <v>19</v>
      </c>
      <c r="D1868" t="s">
        <v>20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21</v>
      </c>
      <c r="N1868" s="2">
        <f t="shared" si="174"/>
        <v>4875.852427721602</v>
      </c>
      <c r="O1868">
        <f t="shared" si="175"/>
        <v>12500</v>
      </c>
      <c r="P1868" s="1">
        <f t="shared" si="176"/>
        <v>0.39006819421772815</v>
      </c>
      <c r="Q1868" t="str">
        <f t="shared" si="177"/>
        <v>Below</v>
      </c>
      <c r="R1868" t="str">
        <f t="shared" si="178"/>
        <v>Yes</v>
      </c>
      <c r="S1868">
        <f t="shared" si="179"/>
        <v>-168081.83306127379</v>
      </c>
    </row>
    <row r="1869" spans="1:19" x14ac:dyDescent="0.3">
      <c r="A1869">
        <v>1868</v>
      </c>
      <c r="B1869">
        <v>4</v>
      </c>
      <c r="C1869" t="s">
        <v>19</v>
      </c>
      <c r="D1869" t="s">
        <v>20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18</v>
      </c>
      <c r="N1869" s="2">
        <f t="shared" si="174"/>
        <v>481909.18840427807</v>
      </c>
      <c r="O1869">
        <f t="shared" si="175"/>
        <v>387500</v>
      </c>
      <c r="P1869" s="1">
        <f t="shared" si="176"/>
        <v>1.2436366152368465</v>
      </c>
      <c r="Q1869" t="str">
        <f t="shared" si="177"/>
        <v>Above</v>
      </c>
      <c r="R1869" t="str">
        <f t="shared" si="178"/>
        <v>No</v>
      </c>
      <c r="S1869">
        <f t="shared" si="179"/>
        <v>-4831641.0434053466</v>
      </c>
    </row>
    <row r="1870" spans="1:19" x14ac:dyDescent="0.3">
      <c r="A1870">
        <v>1869</v>
      </c>
      <c r="B1870">
        <v>4</v>
      </c>
      <c r="C1870" t="s">
        <v>19</v>
      </c>
      <c r="D1870" t="s">
        <v>20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18</v>
      </c>
      <c r="N1870" s="2">
        <f t="shared" si="174"/>
        <v>386817.62593258038</v>
      </c>
      <c r="O1870">
        <f t="shared" si="175"/>
        <v>612500</v>
      </c>
      <c r="P1870" s="1">
        <f t="shared" si="176"/>
        <v>0.63153898111441698</v>
      </c>
      <c r="Q1870" t="str">
        <f t="shared" si="177"/>
        <v>Below</v>
      </c>
      <c r="R1870" t="str">
        <f t="shared" si="178"/>
        <v>Yes</v>
      </c>
      <c r="S1870">
        <f t="shared" si="179"/>
        <v>-13334492.089527722</v>
      </c>
    </row>
    <row r="1871" spans="1:19" x14ac:dyDescent="0.3">
      <c r="A1871">
        <v>1870</v>
      </c>
      <c r="B1871">
        <v>5</v>
      </c>
      <c r="C1871" t="s">
        <v>16</v>
      </c>
      <c r="D1871" t="s">
        <v>20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21</v>
      </c>
      <c r="N1871" s="2">
        <f t="shared" si="174"/>
        <v>146275.57283164805</v>
      </c>
      <c r="O1871">
        <f t="shared" si="175"/>
        <v>243750</v>
      </c>
      <c r="P1871" s="1">
        <f t="shared" si="176"/>
        <v>0.60010491418112022</v>
      </c>
      <c r="Q1871" t="str">
        <f t="shared" si="177"/>
        <v>Below</v>
      </c>
      <c r="R1871" t="str">
        <f t="shared" si="178"/>
        <v>Yes</v>
      </c>
      <c r="S1871">
        <f t="shared" si="179"/>
        <v>-5042454.9918382131</v>
      </c>
    </row>
    <row r="1872" spans="1:19" x14ac:dyDescent="0.3">
      <c r="A1872">
        <v>1871</v>
      </c>
      <c r="B1872">
        <v>3</v>
      </c>
      <c r="C1872" t="s">
        <v>19</v>
      </c>
      <c r="D1872" t="s">
        <v>20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18</v>
      </c>
      <c r="N1872" s="2">
        <f t="shared" si="174"/>
        <v>550377.16052729031</v>
      </c>
      <c r="O1872">
        <f t="shared" si="175"/>
        <v>518750</v>
      </c>
      <c r="P1872" s="1">
        <f t="shared" si="176"/>
        <v>1.0609680202935716</v>
      </c>
      <c r="Q1872" t="str">
        <f t="shared" si="177"/>
        <v>Below</v>
      </c>
      <c r="R1872" t="str">
        <f t="shared" si="178"/>
        <v>No</v>
      </c>
      <c r="S1872">
        <f t="shared" si="179"/>
        <v>-5518103.7053099386</v>
      </c>
    </row>
    <row r="1873" spans="1:19" x14ac:dyDescent="0.3">
      <c r="A1873">
        <v>1872</v>
      </c>
      <c r="B1873">
        <v>2</v>
      </c>
      <c r="C1873" t="s">
        <v>16</v>
      </c>
      <c r="D1873" t="s">
        <v>20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21</v>
      </c>
      <c r="N1873" s="2">
        <f t="shared" si="174"/>
        <v>138097.9466656188</v>
      </c>
      <c r="O1873">
        <f t="shared" si="175"/>
        <v>306250</v>
      </c>
      <c r="P1873" s="1">
        <f t="shared" si="176"/>
        <v>0.45093207074487773</v>
      </c>
      <c r="Q1873" t="str">
        <f t="shared" si="177"/>
        <v>Below</v>
      </c>
      <c r="R1873" t="str">
        <f t="shared" si="178"/>
        <v>Yes</v>
      </c>
      <c r="S1873">
        <f t="shared" si="179"/>
        <v>-17629156.479773663</v>
      </c>
    </row>
    <row r="1874" spans="1:19" x14ac:dyDescent="0.3">
      <c r="A1874">
        <v>1873</v>
      </c>
      <c r="B1874">
        <v>4</v>
      </c>
      <c r="C1874" t="s">
        <v>16</v>
      </c>
      <c r="D1874" t="s">
        <v>20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18</v>
      </c>
      <c r="N1874" s="2">
        <f t="shared" si="174"/>
        <v>264921.31523954036</v>
      </c>
      <c r="O1874">
        <f t="shared" si="175"/>
        <v>431250</v>
      </c>
      <c r="P1874" s="1">
        <f t="shared" si="176"/>
        <v>0.61431029620762978</v>
      </c>
      <c r="Q1874" t="str">
        <f t="shared" si="177"/>
        <v>Below</v>
      </c>
      <c r="R1874" t="str">
        <f t="shared" si="178"/>
        <v>Yes</v>
      </c>
      <c r="S1874">
        <f t="shared" si="179"/>
        <v>-9132446.2629958764</v>
      </c>
    </row>
    <row r="1875" spans="1:19" x14ac:dyDescent="0.3">
      <c r="A1875">
        <v>1874</v>
      </c>
      <c r="B1875">
        <v>2</v>
      </c>
      <c r="C1875" t="s">
        <v>19</v>
      </c>
      <c r="D1875" t="s">
        <v>17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21</v>
      </c>
      <c r="N1875" s="2">
        <f t="shared" si="174"/>
        <v>164132.80546323545</v>
      </c>
      <c r="O1875">
        <f t="shared" si="175"/>
        <v>281250</v>
      </c>
      <c r="P1875" s="1">
        <f t="shared" si="176"/>
        <v>0.58358330831372607</v>
      </c>
      <c r="Q1875" t="str">
        <f t="shared" si="177"/>
        <v>Below</v>
      </c>
      <c r="R1875" t="str">
        <f t="shared" si="178"/>
        <v>Yes</v>
      </c>
      <c r="S1875">
        <f t="shared" si="179"/>
        <v>-20952685.980058856</v>
      </c>
    </row>
    <row r="1876" spans="1:19" x14ac:dyDescent="0.3">
      <c r="A1876">
        <v>1875</v>
      </c>
      <c r="B1876">
        <v>4</v>
      </c>
      <c r="C1876" t="s">
        <v>19</v>
      </c>
      <c r="D1876" t="s">
        <v>17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18</v>
      </c>
      <c r="N1876" s="2">
        <f t="shared" si="174"/>
        <v>1030909.041689497</v>
      </c>
      <c r="O1876">
        <f t="shared" si="175"/>
        <v>468750</v>
      </c>
      <c r="P1876" s="1">
        <f t="shared" si="176"/>
        <v>2.1992726222709269</v>
      </c>
      <c r="Q1876" t="str">
        <f t="shared" si="177"/>
        <v>Below</v>
      </c>
      <c r="R1876" t="str">
        <f t="shared" si="178"/>
        <v>No</v>
      </c>
      <c r="S1876">
        <f t="shared" si="179"/>
        <v>-2841817.0005479269</v>
      </c>
    </row>
    <row r="1877" spans="1:19" x14ac:dyDescent="0.3">
      <c r="A1877">
        <v>1876</v>
      </c>
      <c r="B1877">
        <v>1</v>
      </c>
      <c r="C1877" t="s">
        <v>19</v>
      </c>
      <c r="D1877" t="s">
        <v>20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18</v>
      </c>
      <c r="N1877" s="2">
        <f t="shared" si="174"/>
        <v>104018.1851247275</v>
      </c>
      <c r="O1877">
        <f t="shared" si="175"/>
        <v>143750</v>
      </c>
      <c r="P1877" s="1">
        <f t="shared" si="176"/>
        <v>0.72360476608506086</v>
      </c>
      <c r="Q1877" t="str">
        <f t="shared" si="177"/>
        <v>Below</v>
      </c>
      <c r="R1877" t="str">
        <f t="shared" si="178"/>
        <v>Yes</v>
      </c>
      <c r="S1877">
        <f t="shared" si="179"/>
        <v>-3585745.7719738409</v>
      </c>
    </row>
    <row r="1878" spans="1:19" x14ac:dyDescent="0.3">
      <c r="A1878">
        <v>1877</v>
      </c>
      <c r="B1878">
        <v>1</v>
      </c>
      <c r="C1878" t="s">
        <v>16</v>
      </c>
      <c r="D1878" t="s">
        <v>17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18</v>
      </c>
      <c r="N1878" s="2">
        <f t="shared" si="174"/>
        <v>729638.81946060283</v>
      </c>
      <c r="O1878">
        <f t="shared" si="175"/>
        <v>462500</v>
      </c>
      <c r="P1878" s="1">
        <f t="shared" si="176"/>
        <v>1.5775974474823844</v>
      </c>
      <c r="Q1878" t="str">
        <f t="shared" si="177"/>
        <v>Below</v>
      </c>
      <c r="R1878" t="str">
        <f t="shared" si="178"/>
        <v>No</v>
      </c>
      <c r="S1878">
        <f t="shared" si="179"/>
        <v>-2011331.6670544669</v>
      </c>
    </row>
    <row r="1879" spans="1:19" x14ac:dyDescent="0.3">
      <c r="A1879">
        <v>1878</v>
      </c>
      <c r="B1879">
        <v>4</v>
      </c>
      <c r="C1879" t="s">
        <v>16</v>
      </c>
      <c r="D1879" t="s">
        <v>17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18</v>
      </c>
      <c r="N1879" s="2">
        <f t="shared" si="174"/>
        <v>279567.75278859632</v>
      </c>
      <c r="O1879">
        <f t="shared" si="175"/>
        <v>300000</v>
      </c>
      <c r="P1879" s="1">
        <f t="shared" si="176"/>
        <v>0.93189250929532108</v>
      </c>
      <c r="Q1879" t="str">
        <f t="shared" si="177"/>
        <v>Above</v>
      </c>
      <c r="R1879" t="str">
        <f t="shared" si="178"/>
        <v>Yes</v>
      </c>
      <c r="S1879">
        <f t="shared" si="179"/>
        <v>-5828878.2007789351</v>
      </c>
    </row>
    <row r="1880" spans="1:19" x14ac:dyDescent="0.3">
      <c r="A1880">
        <v>1879</v>
      </c>
      <c r="B1880">
        <v>1</v>
      </c>
      <c r="C1880" t="s">
        <v>16</v>
      </c>
      <c r="D1880" t="s">
        <v>17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18</v>
      </c>
      <c r="N1880" s="2">
        <f t="shared" si="174"/>
        <v>193546.90577672052</v>
      </c>
      <c r="O1880">
        <f t="shared" si="175"/>
        <v>162500</v>
      </c>
      <c r="P1880" s="1">
        <f t="shared" si="176"/>
        <v>1.1910578817028956</v>
      </c>
      <c r="Q1880" t="str">
        <f t="shared" si="177"/>
        <v>Below</v>
      </c>
      <c r="R1880" t="str">
        <f t="shared" si="178"/>
        <v>No</v>
      </c>
      <c r="S1880">
        <f t="shared" si="179"/>
        <v>-4035377.2159238774</v>
      </c>
    </row>
    <row r="1881" spans="1:19" x14ac:dyDescent="0.3">
      <c r="A1881">
        <v>1880</v>
      </c>
      <c r="B1881">
        <v>3</v>
      </c>
      <c r="C1881" t="s">
        <v>19</v>
      </c>
      <c r="D1881" t="s">
        <v>20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18</v>
      </c>
      <c r="N1881" s="2">
        <f t="shared" si="174"/>
        <v>172280.11911282994</v>
      </c>
      <c r="O1881">
        <f t="shared" si="175"/>
        <v>168750</v>
      </c>
      <c r="P1881" s="1">
        <f t="shared" si="176"/>
        <v>1.0209192243723255</v>
      </c>
      <c r="Q1881" t="str">
        <f t="shared" si="177"/>
        <v>Above</v>
      </c>
      <c r="R1881" t="str">
        <f t="shared" si="178"/>
        <v>No</v>
      </c>
      <c r="S1881">
        <f t="shared" si="179"/>
        <v>-5938891.4348316751</v>
      </c>
    </row>
    <row r="1882" spans="1:19" x14ac:dyDescent="0.3">
      <c r="A1882">
        <v>1881</v>
      </c>
      <c r="B1882">
        <v>3</v>
      </c>
      <c r="C1882" t="s">
        <v>19</v>
      </c>
      <c r="D1882" t="s">
        <v>17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21</v>
      </c>
      <c r="N1882" s="2">
        <f t="shared" si="174"/>
        <v>127936.03873620088</v>
      </c>
      <c r="O1882">
        <f t="shared" si="175"/>
        <v>231250</v>
      </c>
      <c r="P1882" s="1">
        <f t="shared" si="176"/>
        <v>0.55323692426465243</v>
      </c>
      <c r="Q1882" t="str">
        <f t="shared" si="177"/>
        <v>Below</v>
      </c>
      <c r="R1882" t="str">
        <f t="shared" si="178"/>
        <v>Yes</v>
      </c>
      <c r="S1882">
        <f t="shared" si="179"/>
        <v>-13663719.437350566</v>
      </c>
    </row>
    <row r="1883" spans="1:19" x14ac:dyDescent="0.3">
      <c r="A1883">
        <v>1882</v>
      </c>
      <c r="B1883">
        <v>4</v>
      </c>
      <c r="C1883" t="s">
        <v>16</v>
      </c>
      <c r="D1883" t="s">
        <v>20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21</v>
      </c>
      <c r="N1883" s="2">
        <f t="shared" si="174"/>
        <v>106403.33595547678</v>
      </c>
      <c r="O1883">
        <f t="shared" si="175"/>
        <v>162500</v>
      </c>
      <c r="P1883" s="1">
        <f t="shared" si="176"/>
        <v>0.65478975972601094</v>
      </c>
      <c r="Q1883" t="str">
        <f t="shared" si="177"/>
        <v>Below</v>
      </c>
      <c r="R1883" t="str">
        <f t="shared" si="178"/>
        <v>Yes</v>
      </c>
      <c r="S1883">
        <f t="shared" si="179"/>
        <v>-13583120.566382986</v>
      </c>
    </row>
    <row r="1884" spans="1:19" x14ac:dyDescent="0.3">
      <c r="A1884">
        <v>1883</v>
      </c>
      <c r="B1884">
        <v>5</v>
      </c>
      <c r="C1884" t="s">
        <v>19</v>
      </c>
      <c r="D1884" t="s">
        <v>20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21</v>
      </c>
      <c r="N1884" s="2">
        <f t="shared" si="174"/>
        <v>271130.50411066425</v>
      </c>
      <c r="O1884">
        <f t="shared" si="175"/>
        <v>550000</v>
      </c>
      <c r="P1884" s="1">
        <f t="shared" si="176"/>
        <v>0.49296455292848046</v>
      </c>
      <c r="Q1884" t="str">
        <f t="shared" si="177"/>
        <v>Below</v>
      </c>
      <c r="R1884" t="str">
        <f t="shared" si="178"/>
        <v>Yes</v>
      </c>
      <c r="S1884">
        <f t="shared" si="179"/>
        <v>-28957056.789247531</v>
      </c>
    </row>
    <row r="1885" spans="1:19" x14ac:dyDescent="0.3">
      <c r="A1885">
        <v>1884</v>
      </c>
      <c r="B1885">
        <v>2</v>
      </c>
      <c r="C1885" t="s">
        <v>19</v>
      </c>
      <c r="D1885" t="s">
        <v>17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21</v>
      </c>
      <c r="N1885" s="2">
        <f t="shared" si="174"/>
        <v>250293.75795637557</v>
      </c>
      <c r="O1885">
        <f t="shared" si="175"/>
        <v>468750</v>
      </c>
      <c r="P1885" s="1">
        <f t="shared" si="176"/>
        <v>0.53396001697360118</v>
      </c>
      <c r="Q1885" t="str">
        <f t="shared" si="177"/>
        <v>Below</v>
      </c>
      <c r="R1885" t="str">
        <f t="shared" si="178"/>
        <v>Yes</v>
      </c>
      <c r="S1885">
        <f t="shared" si="179"/>
        <v>-8628200.7638120539</v>
      </c>
    </row>
    <row r="1886" spans="1:19" x14ac:dyDescent="0.3">
      <c r="A1886">
        <v>1885</v>
      </c>
      <c r="B1886">
        <v>0</v>
      </c>
      <c r="C1886" t="s">
        <v>16</v>
      </c>
      <c r="D1886" t="s">
        <v>17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18</v>
      </c>
      <c r="N1886" s="2">
        <f t="shared" si="174"/>
        <v>487175.95549066365</v>
      </c>
      <c r="O1886">
        <f t="shared" si="175"/>
        <v>293750</v>
      </c>
      <c r="P1886" s="1">
        <f t="shared" si="176"/>
        <v>1.6584713378405571</v>
      </c>
      <c r="Q1886" t="str">
        <f t="shared" si="177"/>
        <v>Below</v>
      </c>
      <c r="R1886" t="str">
        <f t="shared" si="178"/>
        <v>No</v>
      </c>
      <c r="S1886">
        <f t="shared" si="179"/>
        <v>-4884445.8635518588</v>
      </c>
    </row>
    <row r="1887" spans="1:19" x14ac:dyDescent="0.3">
      <c r="A1887">
        <v>1886</v>
      </c>
      <c r="B1887">
        <v>2</v>
      </c>
      <c r="C1887" t="s">
        <v>19</v>
      </c>
      <c r="D1887" t="s">
        <v>17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18</v>
      </c>
      <c r="N1887" s="2">
        <f t="shared" si="174"/>
        <v>520035.12057179451</v>
      </c>
      <c r="O1887">
        <f t="shared" si="175"/>
        <v>443750</v>
      </c>
      <c r="P1887" s="1">
        <f t="shared" si="176"/>
        <v>1.1719101308660158</v>
      </c>
      <c r="Q1887" t="str">
        <f t="shared" si="177"/>
        <v>Above</v>
      </c>
      <c r="R1887" t="str">
        <f t="shared" si="178"/>
        <v>No</v>
      </c>
      <c r="S1887">
        <f t="shared" si="179"/>
        <v>-10842528.681169204</v>
      </c>
    </row>
    <row r="1888" spans="1:19" x14ac:dyDescent="0.3">
      <c r="A1888">
        <v>1887</v>
      </c>
      <c r="B1888">
        <v>3</v>
      </c>
      <c r="C1888" t="s">
        <v>19</v>
      </c>
      <c r="D1888" t="s">
        <v>20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21</v>
      </c>
      <c r="N1888" s="2">
        <f t="shared" si="174"/>
        <v>276898.93041699362</v>
      </c>
      <c r="O1888">
        <f t="shared" si="175"/>
        <v>343750</v>
      </c>
      <c r="P1888" s="1">
        <f t="shared" si="176"/>
        <v>0.80552416121307235</v>
      </c>
      <c r="Q1888" t="str">
        <f t="shared" si="177"/>
        <v>Below</v>
      </c>
      <c r="R1888" t="str">
        <f t="shared" si="178"/>
        <v>Yes</v>
      </c>
      <c r="S1888">
        <f t="shared" si="179"/>
        <v>-13927871.65003923</v>
      </c>
    </row>
    <row r="1889" spans="1:19" x14ac:dyDescent="0.3">
      <c r="A1889">
        <v>1888</v>
      </c>
      <c r="B1889">
        <v>2</v>
      </c>
      <c r="C1889" t="s">
        <v>16</v>
      </c>
      <c r="D1889" t="s">
        <v>17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18</v>
      </c>
      <c r="N1889" s="2">
        <f t="shared" si="174"/>
        <v>413727.02955246979</v>
      </c>
      <c r="O1889">
        <f t="shared" si="175"/>
        <v>593750</v>
      </c>
      <c r="P1889" s="1">
        <f t="shared" si="176"/>
        <v>0.69680341819363334</v>
      </c>
      <c r="Q1889" t="str">
        <f t="shared" si="177"/>
        <v>Below</v>
      </c>
      <c r="R1889" t="str">
        <f t="shared" si="178"/>
        <v>Yes</v>
      </c>
      <c r="S1889">
        <f t="shared" si="179"/>
        <v>-28076692.255555652</v>
      </c>
    </row>
    <row r="1890" spans="1:19" x14ac:dyDescent="0.3">
      <c r="A1890">
        <v>1889</v>
      </c>
      <c r="B1890">
        <v>3</v>
      </c>
      <c r="C1890" t="s">
        <v>16</v>
      </c>
      <c r="D1890" t="s">
        <v>20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21</v>
      </c>
      <c r="N1890" s="2">
        <f t="shared" si="174"/>
        <v>250293.75795637557</v>
      </c>
      <c r="O1890">
        <f t="shared" si="175"/>
        <v>262500</v>
      </c>
      <c r="P1890" s="1">
        <f t="shared" si="176"/>
        <v>0.95350003031000219</v>
      </c>
      <c r="Q1890" t="str">
        <f t="shared" si="177"/>
        <v>Below</v>
      </c>
      <c r="R1890" t="str">
        <f t="shared" si="178"/>
        <v>Yes</v>
      </c>
      <c r="S1890">
        <f t="shared" si="179"/>
        <v>-8628200.7638120539</v>
      </c>
    </row>
    <row r="1891" spans="1:19" x14ac:dyDescent="0.3">
      <c r="A1891">
        <v>1890</v>
      </c>
      <c r="B1891">
        <v>5</v>
      </c>
      <c r="C1891" t="s">
        <v>16</v>
      </c>
      <c r="D1891" t="s">
        <v>20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21</v>
      </c>
      <c r="N1891" s="2">
        <f t="shared" si="174"/>
        <v>210542.77114594341</v>
      </c>
      <c r="O1891">
        <f t="shared" si="175"/>
        <v>431250</v>
      </c>
      <c r="P1891" s="1">
        <f t="shared" si="176"/>
        <v>0.4882151214978398</v>
      </c>
      <c r="Q1891" t="str">
        <f t="shared" si="177"/>
        <v>Below</v>
      </c>
      <c r="R1891" t="str">
        <f t="shared" si="178"/>
        <v>Yes</v>
      </c>
      <c r="S1891">
        <f t="shared" si="179"/>
        <v>-26877238.567523781</v>
      </c>
    </row>
    <row r="1892" spans="1:19" x14ac:dyDescent="0.3">
      <c r="A1892">
        <v>1891</v>
      </c>
      <c r="B1892">
        <v>5</v>
      </c>
      <c r="C1892" t="s">
        <v>16</v>
      </c>
      <c r="D1892" t="s">
        <v>17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21</v>
      </c>
      <c r="N1892" s="2">
        <f t="shared" si="174"/>
        <v>1158007.4166923116</v>
      </c>
      <c r="O1892">
        <f t="shared" si="175"/>
        <v>618750</v>
      </c>
      <c r="P1892" s="1">
        <f t="shared" si="176"/>
        <v>1.8715271380885845</v>
      </c>
      <c r="Q1892" t="str">
        <f t="shared" si="177"/>
        <v>Below</v>
      </c>
      <c r="R1892" t="str">
        <f t="shared" si="178"/>
        <v>No</v>
      </c>
      <c r="S1892">
        <f t="shared" si="179"/>
        <v>-3192178.0006154776</v>
      </c>
    </row>
    <row r="1893" spans="1:19" x14ac:dyDescent="0.3">
      <c r="A1893">
        <v>1892</v>
      </c>
      <c r="B1893">
        <v>5</v>
      </c>
      <c r="C1893" t="s">
        <v>16</v>
      </c>
      <c r="D1893" t="s">
        <v>17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21</v>
      </c>
      <c r="N1893" s="2">
        <f t="shared" si="174"/>
        <v>346038.40729777305</v>
      </c>
      <c r="O1893">
        <f t="shared" si="175"/>
        <v>418750</v>
      </c>
      <c r="P1893" s="1">
        <f t="shared" si="176"/>
        <v>0.82636037563647291</v>
      </c>
      <c r="Q1893" t="str">
        <f t="shared" si="177"/>
        <v>Below</v>
      </c>
      <c r="R1893" t="str">
        <f t="shared" si="178"/>
        <v>Yes</v>
      </c>
      <c r="S1893">
        <f t="shared" si="179"/>
        <v>-7214765.3254396617</v>
      </c>
    </row>
    <row r="1894" spans="1:19" x14ac:dyDescent="0.3">
      <c r="A1894">
        <v>1893</v>
      </c>
      <c r="B1894">
        <v>0</v>
      </c>
      <c r="C1894" t="s">
        <v>19</v>
      </c>
      <c r="D1894" t="s">
        <v>20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18</v>
      </c>
      <c r="N1894" s="2">
        <f t="shared" si="174"/>
        <v>273377.35493585875</v>
      </c>
      <c r="O1894">
        <f t="shared" si="175"/>
        <v>581250</v>
      </c>
      <c r="P1894" s="1">
        <f t="shared" si="176"/>
        <v>0.47032663214771397</v>
      </c>
      <c r="Q1894" t="str">
        <f t="shared" si="177"/>
        <v>Above</v>
      </c>
      <c r="R1894" t="str">
        <f t="shared" si="178"/>
        <v>Yes</v>
      </c>
      <c r="S1894">
        <f t="shared" si="179"/>
        <v>-23727395.629224271</v>
      </c>
    </row>
    <row r="1895" spans="1:19" x14ac:dyDescent="0.3">
      <c r="A1895">
        <v>1894</v>
      </c>
      <c r="B1895">
        <v>2</v>
      </c>
      <c r="C1895" t="s">
        <v>16</v>
      </c>
      <c r="D1895" t="s">
        <v>17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18</v>
      </c>
      <c r="N1895" s="2">
        <f t="shared" si="174"/>
        <v>201880.72167547295</v>
      </c>
      <c r="O1895">
        <f t="shared" si="175"/>
        <v>350000</v>
      </c>
      <c r="P1895" s="1">
        <f t="shared" si="176"/>
        <v>0.57680206192992267</v>
      </c>
      <c r="Q1895" t="str">
        <f t="shared" si="177"/>
        <v>Below</v>
      </c>
      <c r="R1895" t="str">
        <f t="shared" si="178"/>
        <v>Yes</v>
      </c>
      <c r="S1895">
        <f t="shared" si="179"/>
        <v>-21561098.561690807</v>
      </c>
    </row>
    <row r="1896" spans="1:19" x14ac:dyDescent="0.3">
      <c r="A1896">
        <v>1895</v>
      </c>
      <c r="B1896">
        <v>0</v>
      </c>
      <c r="C1896" t="s">
        <v>16</v>
      </c>
      <c r="D1896" t="s">
        <v>20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21</v>
      </c>
      <c r="N1896" s="2">
        <f t="shared" si="174"/>
        <v>206575.6221795537</v>
      </c>
      <c r="O1896">
        <f t="shared" si="175"/>
        <v>506250</v>
      </c>
      <c r="P1896" s="1">
        <f t="shared" si="176"/>
        <v>0.40805061171269869</v>
      </c>
      <c r="Q1896" t="str">
        <f t="shared" si="177"/>
        <v>Below</v>
      </c>
      <c r="R1896" t="str">
        <f t="shared" si="178"/>
        <v>Yes</v>
      </c>
      <c r="S1896">
        <f t="shared" si="179"/>
        <v>-22062519.458474308</v>
      </c>
    </row>
    <row r="1897" spans="1:19" x14ac:dyDescent="0.3">
      <c r="A1897">
        <v>1896</v>
      </c>
      <c r="B1897">
        <v>4</v>
      </c>
      <c r="C1897" t="s">
        <v>19</v>
      </c>
      <c r="D1897" t="s">
        <v>17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18</v>
      </c>
      <c r="N1897" s="2">
        <f t="shared" si="174"/>
        <v>203751.06885091297</v>
      </c>
      <c r="O1897">
        <f t="shared" si="175"/>
        <v>375000</v>
      </c>
      <c r="P1897" s="1">
        <f t="shared" si="176"/>
        <v>0.54333618360243463</v>
      </c>
      <c r="Q1897" t="str">
        <f t="shared" si="177"/>
        <v>Above</v>
      </c>
      <c r="R1897" t="str">
        <f t="shared" si="178"/>
        <v>Yes</v>
      </c>
      <c r="S1897">
        <f t="shared" si="179"/>
        <v>-26010230.871797204</v>
      </c>
    </row>
    <row r="1898" spans="1:19" x14ac:dyDescent="0.3">
      <c r="A1898">
        <v>1897</v>
      </c>
      <c r="B1898">
        <v>5</v>
      </c>
      <c r="C1898" t="s">
        <v>19</v>
      </c>
      <c r="D1898" t="s">
        <v>20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18</v>
      </c>
      <c r="N1898" s="2">
        <f t="shared" si="174"/>
        <v>527222.88890056475</v>
      </c>
      <c r="O1898">
        <f t="shared" si="175"/>
        <v>262500</v>
      </c>
      <c r="P1898" s="1">
        <f t="shared" si="176"/>
        <v>2.0084681481926276</v>
      </c>
      <c r="Q1898" t="str">
        <f t="shared" si="177"/>
        <v>Above</v>
      </c>
      <c r="R1898" t="str">
        <f t="shared" si="178"/>
        <v>No</v>
      </c>
      <c r="S1898">
        <f t="shared" si="179"/>
        <v>-1453349.333613554</v>
      </c>
    </row>
    <row r="1899" spans="1:19" x14ac:dyDescent="0.3">
      <c r="A1899">
        <v>1898</v>
      </c>
      <c r="B1899">
        <v>5</v>
      </c>
      <c r="C1899" t="s">
        <v>16</v>
      </c>
      <c r="D1899" t="s">
        <v>17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21</v>
      </c>
      <c r="N1899" s="2">
        <f t="shared" si="174"/>
        <v>45278.015300202882</v>
      </c>
      <c r="O1899">
        <f t="shared" si="175"/>
        <v>100000</v>
      </c>
      <c r="P1899" s="1">
        <f t="shared" si="176"/>
        <v>0.45278015300202884</v>
      </c>
      <c r="Q1899" t="str">
        <f t="shared" si="177"/>
        <v>Below</v>
      </c>
      <c r="R1899" t="str">
        <f t="shared" si="178"/>
        <v>Yes</v>
      </c>
      <c r="S1899">
        <f t="shared" si="179"/>
        <v>-5780051.3048438225</v>
      </c>
    </row>
    <row r="1900" spans="1:19" x14ac:dyDescent="0.3">
      <c r="A1900">
        <v>1899</v>
      </c>
      <c r="B1900">
        <v>3</v>
      </c>
      <c r="C1900" t="s">
        <v>16</v>
      </c>
      <c r="D1900" t="s">
        <v>20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18</v>
      </c>
      <c r="N1900" s="2">
        <f t="shared" si="174"/>
        <v>70610.208334897048</v>
      </c>
      <c r="O1900">
        <f t="shared" si="175"/>
        <v>50000</v>
      </c>
      <c r="P1900" s="1">
        <f t="shared" si="176"/>
        <v>1.412204166697941</v>
      </c>
      <c r="Q1900" t="str">
        <f t="shared" si="177"/>
        <v>Below</v>
      </c>
      <c r="R1900" t="str">
        <f t="shared" si="178"/>
        <v>No</v>
      </c>
      <c r="S1900">
        <f t="shared" si="179"/>
        <v>-194645.00003752927</v>
      </c>
    </row>
    <row r="1901" spans="1:19" x14ac:dyDescent="0.3">
      <c r="A1901">
        <v>1900</v>
      </c>
      <c r="B1901">
        <v>1</v>
      </c>
      <c r="C1901" t="s">
        <v>16</v>
      </c>
      <c r="D1901" t="s">
        <v>17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18</v>
      </c>
      <c r="N1901" s="2">
        <f t="shared" si="174"/>
        <v>25415.250253508759</v>
      </c>
      <c r="O1901">
        <f t="shared" si="175"/>
        <v>31250</v>
      </c>
      <c r="P1901" s="1">
        <f t="shared" si="176"/>
        <v>0.8132880081122803</v>
      </c>
      <c r="Q1901" t="str">
        <f t="shared" si="177"/>
        <v>Below</v>
      </c>
      <c r="R1901" t="str">
        <f t="shared" si="178"/>
        <v>Yes</v>
      </c>
      <c r="S1901">
        <f t="shared" si="179"/>
        <v>-529898.01825263049</v>
      </c>
    </row>
    <row r="1902" spans="1:19" x14ac:dyDescent="0.3">
      <c r="A1902">
        <v>1901</v>
      </c>
      <c r="B1902">
        <v>5</v>
      </c>
      <c r="C1902" t="s">
        <v>19</v>
      </c>
      <c r="D1902" t="s">
        <v>20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21</v>
      </c>
      <c r="N1902" s="2">
        <f t="shared" si="174"/>
        <v>185192.09894253407</v>
      </c>
      <c r="O1902">
        <f t="shared" si="175"/>
        <v>268750</v>
      </c>
      <c r="P1902" s="1">
        <f t="shared" si="176"/>
        <v>0.68908687978617322</v>
      </c>
      <c r="Q1902" t="str">
        <f t="shared" si="177"/>
        <v>Below</v>
      </c>
      <c r="R1902" t="str">
        <f t="shared" si="178"/>
        <v>Yes</v>
      </c>
      <c r="S1902">
        <f t="shared" si="179"/>
        <v>-12567662.247724907</v>
      </c>
    </row>
    <row r="1903" spans="1:19" x14ac:dyDescent="0.3">
      <c r="A1903">
        <v>1902</v>
      </c>
      <c r="B1903">
        <v>0</v>
      </c>
      <c r="C1903" t="s">
        <v>19</v>
      </c>
      <c r="D1903" t="s">
        <v>17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18</v>
      </c>
      <c r="N1903" s="2">
        <f t="shared" si="174"/>
        <v>141493.79781313404</v>
      </c>
      <c r="O1903">
        <f t="shared" si="175"/>
        <v>250000</v>
      </c>
      <c r="P1903" s="1">
        <f t="shared" si="176"/>
        <v>0.56597519125253615</v>
      </c>
      <c r="Q1903" t="str">
        <f t="shared" si="177"/>
        <v>Above</v>
      </c>
      <c r="R1903" t="str">
        <f t="shared" si="178"/>
        <v>Yes</v>
      </c>
      <c r="S1903">
        <f t="shared" si="179"/>
        <v>-18062660.32763695</v>
      </c>
    </row>
    <row r="1904" spans="1:19" x14ac:dyDescent="0.3">
      <c r="A1904">
        <v>1903</v>
      </c>
      <c r="B1904">
        <v>2</v>
      </c>
      <c r="C1904" t="s">
        <v>19</v>
      </c>
      <c r="D1904" t="s">
        <v>17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18</v>
      </c>
      <c r="N1904" s="2">
        <f t="shared" si="174"/>
        <v>343636.34722983232</v>
      </c>
      <c r="O1904">
        <f t="shared" si="175"/>
        <v>181250</v>
      </c>
      <c r="P1904" s="1">
        <f t="shared" si="176"/>
        <v>1.8959246743714886</v>
      </c>
      <c r="Q1904" t="str">
        <f t="shared" si="177"/>
        <v>Above</v>
      </c>
      <c r="R1904" t="str">
        <f t="shared" si="178"/>
        <v>No</v>
      </c>
      <c r="S1904">
        <f t="shared" si="179"/>
        <v>-947272.33351597562</v>
      </c>
    </row>
    <row r="1905" spans="1:19" x14ac:dyDescent="0.3">
      <c r="A1905">
        <v>1904</v>
      </c>
      <c r="B1905">
        <v>5</v>
      </c>
      <c r="C1905" t="s">
        <v>16</v>
      </c>
      <c r="D1905" t="s">
        <v>20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18</v>
      </c>
      <c r="N1905" s="2">
        <f t="shared" si="174"/>
        <v>106808.98646783743</v>
      </c>
      <c r="O1905">
        <f t="shared" si="175"/>
        <v>143750</v>
      </c>
      <c r="P1905" s="1">
        <f t="shared" si="176"/>
        <v>0.74301903629799948</v>
      </c>
      <c r="Q1905" t="str">
        <f t="shared" si="177"/>
        <v>Below</v>
      </c>
      <c r="R1905" t="str">
        <f t="shared" si="178"/>
        <v>Yes</v>
      </c>
      <c r="S1905">
        <f t="shared" si="179"/>
        <v>-11407325.401824785</v>
      </c>
    </row>
    <row r="1906" spans="1:19" x14ac:dyDescent="0.3">
      <c r="A1906">
        <v>1905</v>
      </c>
      <c r="B1906">
        <v>0</v>
      </c>
      <c r="C1906" t="s">
        <v>16</v>
      </c>
      <c r="D1906" t="s">
        <v>20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18</v>
      </c>
      <c r="N1906" s="2">
        <f t="shared" si="174"/>
        <v>78805.148486184728</v>
      </c>
      <c r="O1906">
        <f t="shared" si="175"/>
        <v>112500</v>
      </c>
      <c r="P1906" s="1">
        <f t="shared" si="176"/>
        <v>0.70049020876608648</v>
      </c>
      <c r="Q1906" t="str">
        <f t="shared" si="177"/>
        <v>Below</v>
      </c>
      <c r="R1906" t="str">
        <f t="shared" si="178"/>
        <v>Yes</v>
      </c>
      <c r="S1906">
        <f t="shared" si="179"/>
        <v>-5347941.3820106015</v>
      </c>
    </row>
    <row r="1907" spans="1:19" x14ac:dyDescent="0.3">
      <c r="A1907">
        <v>1906</v>
      </c>
      <c r="B1907">
        <v>1</v>
      </c>
      <c r="C1907" t="s">
        <v>16</v>
      </c>
      <c r="D1907" t="s">
        <v>20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18</v>
      </c>
      <c r="N1907" s="2">
        <f t="shared" si="174"/>
        <v>486366.51508477115</v>
      </c>
      <c r="O1907">
        <f t="shared" si="175"/>
        <v>543750</v>
      </c>
      <c r="P1907" s="1">
        <f t="shared" si="176"/>
        <v>0.89446715417888945</v>
      </c>
      <c r="Q1907" t="str">
        <f t="shared" si="177"/>
        <v>Above</v>
      </c>
      <c r="R1907" t="str">
        <f t="shared" si="178"/>
        <v>Yes</v>
      </c>
      <c r="S1907">
        <f t="shared" si="179"/>
        <v>-24463981.810172535</v>
      </c>
    </row>
    <row r="1908" spans="1:19" x14ac:dyDescent="0.3">
      <c r="A1908">
        <v>1907</v>
      </c>
      <c r="B1908">
        <v>3</v>
      </c>
      <c r="C1908" t="s">
        <v>19</v>
      </c>
      <c r="D1908" t="s">
        <v>17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18</v>
      </c>
      <c r="N1908" s="2">
        <f t="shared" si="174"/>
        <v>277131.43884308293</v>
      </c>
      <c r="O1908">
        <f t="shared" si="175"/>
        <v>487500</v>
      </c>
      <c r="P1908" s="1">
        <f t="shared" si="176"/>
        <v>0.56847474634478545</v>
      </c>
      <c r="Q1908" t="str">
        <f t="shared" si="177"/>
        <v>Above</v>
      </c>
      <c r="R1908" t="str">
        <f t="shared" si="178"/>
        <v>Yes</v>
      </c>
      <c r="S1908">
        <f t="shared" si="179"/>
        <v>-18806927.193403944</v>
      </c>
    </row>
    <row r="1909" spans="1:19" x14ac:dyDescent="0.3">
      <c r="A1909">
        <v>1908</v>
      </c>
      <c r="B1909">
        <v>2</v>
      </c>
      <c r="C1909" t="s">
        <v>16</v>
      </c>
      <c r="D1909" t="s">
        <v>17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21</v>
      </c>
      <c r="N1909" s="2">
        <f t="shared" si="174"/>
        <v>90386.697493630039</v>
      </c>
      <c r="O1909">
        <f t="shared" si="175"/>
        <v>200000</v>
      </c>
      <c r="P1909" s="1">
        <f t="shared" si="176"/>
        <v>0.45193348746815021</v>
      </c>
      <c r="Q1909" t="str">
        <f t="shared" si="177"/>
        <v>Below</v>
      </c>
      <c r="R1909" t="str">
        <f t="shared" si="178"/>
        <v>Yes</v>
      </c>
      <c r="S1909">
        <f t="shared" si="179"/>
        <v>-4546403.6992356051</v>
      </c>
    </row>
    <row r="1910" spans="1:19" x14ac:dyDescent="0.3">
      <c r="A1910">
        <v>1909</v>
      </c>
      <c r="B1910">
        <v>0</v>
      </c>
      <c r="C1910" t="s">
        <v>19</v>
      </c>
      <c r="D1910" t="s">
        <v>17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21</v>
      </c>
      <c r="N1910" s="2">
        <f t="shared" si="174"/>
        <v>50937.767212728242</v>
      </c>
      <c r="O1910">
        <f t="shared" si="175"/>
        <v>100000</v>
      </c>
      <c r="P1910" s="1">
        <f t="shared" si="176"/>
        <v>0.50937767212728247</v>
      </c>
      <c r="Q1910" t="str">
        <f t="shared" si="177"/>
        <v>Below</v>
      </c>
      <c r="R1910" t="str">
        <f t="shared" si="178"/>
        <v>Yes</v>
      </c>
      <c r="S1910">
        <f t="shared" si="179"/>
        <v>-6502557.717949301</v>
      </c>
    </row>
    <row r="1911" spans="1:19" x14ac:dyDescent="0.3">
      <c r="A1911">
        <v>1910</v>
      </c>
      <c r="B1911">
        <v>4</v>
      </c>
      <c r="C1911" t="s">
        <v>19</v>
      </c>
      <c r="D1911" t="s">
        <v>17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18</v>
      </c>
      <c r="N1911" s="2">
        <f t="shared" si="174"/>
        <v>192236.99865307269</v>
      </c>
      <c r="O1911">
        <f t="shared" si="175"/>
        <v>150000</v>
      </c>
      <c r="P1911" s="1">
        <f t="shared" si="176"/>
        <v>1.2815799910204846</v>
      </c>
      <c r="Q1911" t="str">
        <f t="shared" si="177"/>
        <v>Below</v>
      </c>
      <c r="R1911" t="str">
        <f t="shared" si="178"/>
        <v>No</v>
      </c>
      <c r="S1911">
        <f t="shared" si="179"/>
        <v>-1927375.9353474909</v>
      </c>
    </row>
    <row r="1912" spans="1:19" x14ac:dyDescent="0.3">
      <c r="A1912">
        <v>1911</v>
      </c>
      <c r="B1912">
        <v>1</v>
      </c>
      <c r="C1912" t="s">
        <v>16</v>
      </c>
      <c r="D1912" t="s">
        <v>17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18</v>
      </c>
      <c r="N1912" s="2">
        <f t="shared" si="174"/>
        <v>69249.7824351913</v>
      </c>
      <c r="O1912">
        <f t="shared" si="175"/>
        <v>112500</v>
      </c>
      <c r="P1912" s="1">
        <f t="shared" si="176"/>
        <v>0.61555362164614491</v>
      </c>
      <c r="Q1912" t="str">
        <f t="shared" si="177"/>
        <v>Above</v>
      </c>
      <c r="R1912" t="str">
        <f t="shared" si="178"/>
        <v>Yes</v>
      </c>
      <c r="S1912">
        <f t="shared" si="179"/>
        <v>-7395958.2275567297</v>
      </c>
    </row>
    <row r="1913" spans="1:19" x14ac:dyDescent="0.3">
      <c r="A1913">
        <v>1912</v>
      </c>
      <c r="B1913">
        <v>1</v>
      </c>
      <c r="C1913" t="s">
        <v>16</v>
      </c>
      <c r="D1913" t="s">
        <v>17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21</v>
      </c>
      <c r="N1913" s="2">
        <f t="shared" si="174"/>
        <v>229553.51744413981</v>
      </c>
      <c r="O1913">
        <f t="shared" si="175"/>
        <v>468750</v>
      </c>
      <c r="P1913" s="1">
        <f t="shared" si="176"/>
        <v>0.48971417054749827</v>
      </c>
      <c r="Q1913" t="str">
        <f t="shared" si="177"/>
        <v>Below</v>
      </c>
      <c r="R1913" t="str">
        <f t="shared" si="178"/>
        <v>Yes</v>
      </c>
      <c r="S1913">
        <f t="shared" si="179"/>
        <v>-11546422.093296776</v>
      </c>
    </row>
    <row r="1914" spans="1:19" x14ac:dyDescent="0.3">
      <c r="A1914">
        <v>1913</v>
      </c>
      <c r="B1914">
        <v>4</v>
      </c>
      <c r="C1914" t="s">
        <v>19</v>
      </c>
      <c r="D1914" t="s">
        <v>20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21</v>
      </c>
      <c r="N1914" s="2">
        <f t="shared" si="174"/>
        <v>263986.54506076075</v>
      </c>
      <c r="O1914">
        <f t="shared" si="175"/>
        <v>418750</v>
      </c>
      <c r="P1914" s="1">
        <f t="shared" si="176"/>
        <v>0.63041562999584655</v>
      </c>
      <c r="Q1914" t="str">
        <f t="shared" si="177"/>
        <v>Below</v>
      </c>
      <c r="R1914" t="str">
        <f t="shared" si="178"/>
        <v>Yes</v>
      </c>
      <c r="S1914">
        <f t="shared" si="179"/>
        <v>-13278385.407291289</v>
      </c>
    </row>
    <row r="1915" spans="1:19" x14ac:dyDescent="0.3">
      <c r="A1915">
        <v>1914</v>
      </c>
      <c r="B1915">
        <v>5</v>
      </c>
      <c r="C1915" t="s">
        <v>16</v>
      </c>
      <c r="D1915" t="s">
        <v>17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21</v>
      </c>
      <c r="N1915" s="2">
        <f t="shared" si="174"/>
        <v>267837.63728697685</v>
      </c>
      <c r="O1915">
        <f t="shared" si="175"/>
        <v>362500</v>
      </c>
      <c r="P1915" s="1">
        <f t="shared" si="176"/>
        <v>0.73886244768821197</v>
      </c>
      <c r="Q1915" t="str">
        <f t="shared" si="177"/>
        <v>Below</v>
      </c>
      <c r="R1915" t="str">
        <f t="shared" si="178"/>
        <v>Yes</v>
      </c>
      <c r="S1915">
        <f t="shared" si="179"/>
        <v>-5584309.8846623339</v>
      </c>
    </row>
    <row r="1916" spans="1:19" x14ac:dyDescent="0.3">
      <c r="A1916">
        <v>1915</v>
      </c>
      <c r="B1916">
        <v>0</v>
      </c>
      <c r="C1916" t="s">
        <v>19</v>
      </c>
      <c r="D1916" t="s">
        <v>17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18</v>
      </c>
      <c r="N1916" s="2">
        <f t="shared" si="174"/>
        <v>84732.250001876469</v>
      </c>
      <c r="O1916">
        <f t="shared" si="175"/>
        <v>31250</v>
      </c>
      <c r="P1916" s="1">
        <f t="shared" si="176"/>
        <v>2.7114320000600469</v>
      </c>
      <c r="Q1916" t="str">
        <f t="shared" si="177"/>
        <v>Below</v>
      </c>
      <c r="R1916" t="str">
        <f t="shared" si="178"/>
        <v>No</v>
      </c>
      <c r="S1916">
        <f t="shared" si="179"/>
        <v>-233574.00004503527</v>
      </c>
    </row>
    <row r="1917" spans="1:19" x14ac:dyDescent="0.3">
      <c r="A1917">
        <v>1916</v>
      </c>
      <c r="B1917">
        <v>0</v>
      </c>
      <c r="C1917" t="s">
        <v>16</v>
      </c>
      <c r="D1917" t="s">
        <v>20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21</v>
      </c>
      <c r="N1917" s="2">
        <f t="shared" si="174"/>
        <v>440455.81159594323</v>
      </c>
      <c r="O1917">
        <f t="shared" si="175"/>
        <v>587500</v>
      </c>
      <c r="P1917" s="1">
        <f t="shared" si="176"/>
        <v>0.74971201973777568</v>
      </c>
      <c r="Q1917" t="str">
        <f t="shared" si="177"/>
        <v>Below</v>
      </c>
      <c r="R1917" t="str">
        <f t="shared" si="178"/>
        <v>Yes</v>
      </c>
      <c r="S1917">
        <f t="shared" si="179"/>
        <v>-22154697.391513187</v>
      </c>
    </row>
    <row r="1918" spans="1:19" x14ac:dyDescent="0.3">
      <c r="A1918">
        <v>1917</v>
      </c>
      <c r="B1918">
        <v>4</v>
      </c>
      <c r="C1918" t="s">
        <v>19</v>
      </c>
      <c r="D1918" t="s">
        <v>17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18</v>
      </c>
      <c r="N1918" s="2">
        <f t="shared" si="174"/>
        <v>70180.923715314479</v>
      </c>
      <c r="O1918">
        <f t="shared" si="175"/>
        <v>100000</v>
      </c>
      <c r="P1918" s="1">
        <f t="shared" si="176"/>
        <v>0.7018092371531448</v>
      </c>
      <c r="Q1918" t="str">
        <f t="shared" si="177"/>
        <v>Below</v>
      </c>
      <c r="R1918" t="str">
        <f t="shared" si="178"/>
        <v>Yes</v>
      </c>
      <c r="S1918">
        <f t="shared" si="179"/>
        <v>-8959079.5225079283</v>
      </c>
    </row>
    <row r="1919" spans="1:19" x14ac:dyDescent="0.3">
      <c r="A1919">
        <v>1918</v>
      </c>
      <c r="B1919">
        <v>0</v>
      </c>
      <c r="C1919" t="s">
        <v>16</v>
      </c>
      <c r="D1919" t="s">
        <v>20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21</v>
      </c>
      <c r="N1919" s="2">
        <f t="shared" si="174"/>
        <v>307857.38168452564</v>
      </c>
      <c r="O1919">
        <f t="shared" si="175"/>
        <v>581250</v>
      </c>
      <c r="P1919" s="1">
        <f t="shared" si="176"/>
        <v>0.52964710827445272</v>
      </c>
      <c r="Q1919" t="str">
        <f t="shared" si="177"/>
        <v>Below</v>
      </c>
      <c r="R1919" t="str">
        <f t="shared" si="178"/>
        <v>Yes</v>
      </c>
      <c r="S1919">
        <f t="shared" si="179"/>
        <v>-26720040.123000309</v>
      </c>
    </row>
    <row r="1920" spans="1:19" x14ac:dyDescent="0.3">
      <c r="A1920">
        <v>1919</v>
      </c>
      <c r="B1920">
        <v>5</v>
      </c>
      <c r="C1920" t="s">
        <v>16</v>
      </c>
      <c r="D1920" t="s">
        <v>17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18</v>
      </c>
      <c r="N1920" s="2">
        <f t="shared" si="174"/>
        <v>659028.61112570588</v>
      </c>
      <c r="O1920">
        <f t="shared" si="175"/>
        <v>231250</v>
      </c>
      <c r="P1920" s="1">
        <f t="shared" si="176"/>
        <v>2.849853453516566</v>
      </c>
      <c r="Q1920" t="str">
        <f t="shared" si="177"/>
        <v>Below</v>
      </c>
      <c r="R1920" t="str">
        <f t="shared" si="178"/>
        <v>No</v>
      </c>
      <c r="S1920">
        <f t="shared" si="179"/>
        <v>-1816686.6670169421</v>
      </c>
    </row>
    <row r="1921" spans="1:19" x14ac:dyDescent="0.3">
      <c r="A1921">
        <v>1920</v>
      </c>
      <c r="B1921">
        <v>3</v>
      </c>
      <c r="C1921" t="s">
        <v>19</v>
      </c>
      <c r="D1921" t="s">
        <v>17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21</v>
      </c>
      <c r="N1921" s="2">
        <f t="shared" si="174"/>
        <v>24954.963687291827</v>
      </c>
      <c r="O1921">
        <f t="shared" si="175"/>
        <v>56250</v>
      </c>
      <c r="P1921" s="1">
        <f t="shared" si="176"/>
        <v>0.44364379888518801</v>
      </c>
      <c r="Q1921" t="str">
        <f t="shared" si="177"/>
        <v>Below</v>
      </c>
      <c r="R1921" t="str">
        <f t="shared" si="178"/>
        <v>Yes</v>
      </c>
      <c r="S1921">
        <f t="shared" si="179"/>
        <v>-1693514.7709700235</v>
      </c>
    </row>
    <row r="1922" spans="1:19" x14ac:dyDescent="0.3">
      <c r="A1922">
        <v>1921</v>
      </c>
      <c r="B1922">
        <v>4</v>
      </c>
      <c r="C1922" t="s">
        <v>19</v>
      </c>
      <c r="D1922" t="s">
        <v>17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18</v>
      </c>
      <c r="N1922" s="2">
        <f t="shared" si="174"/>
        <v>25415.250253508759</v>
      </c>
      <c r="O1922">
        <f t="shared" si="175"/>
        <v>31250</v>
      </c>
      <c r="P1922" s="1">
        <f t="shared" si="176"/>
        <v>0.8132880081122803</v>
      </c>
      <c r="Q1922" t="str">
        <f t="shared" si="177"/>
        <v>Above</v>
      </c>
      <c r="R1922" t="str">
        <f t="shared" si="178"/>
        <v>Yes</v>
      </c>
      <c r="S1922">
        <f t="shared" si="179"/>
        <v>-529898.01825263049</v>
      </c>
    </row>
    <row r="1923" spans="1:19" x14ac:dyDescent="0.3">
      <c r="A1923">
        <v>1922</v>
      </c>
      <c r="B1923">
        <v>1</v>
      </c>
      <c r="C1923" t="s">
        <v>16</v>
      </c>
      <c r="D1923" t="s">
        <v>20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21</v>
      </c>
      <c r="N1923" s="2">
        <f t="shared" ref="N1923:N1986" si="180">PMT(1%,G1923*12,-F1923)</f>
        <v>762590.25001688825</v>
      </c>
      <c r="O1923">
        <f t="shared" ref="O1923:O1986" si="181">(E1923*0.75)/12</f>
        <v>487500</v>
      </c>
      <c r="P1923" s="1">
        <f t="shared" ref="P1923:P1986" si="182">N1923/O1923</f>
        <v>1.5642876923423348</v>
      </c>
      <c r="Q1923" t="str">
        <f t="shared" ref="Q1923:Q1986" si="183">IF(H1923&gt;700,"Above","Below")</f>
        <v>Below</v>
      </c>
      <c r="R1923" t="str">
        <f t="shared" ref="R1923:R1986" si="184">IF(O1923&gt;=N1923,"Yes","No")</f>
        <v>No</v>
      </c>
      <c r="S1923">
        <f t="shared" ref="S1923:S1986" si="185">CUMIPMT(1%,G1923*12,F1923,1,G1923*12,0)</f>
        <v>-2102166.000405319</v>
      </c>
    </row>
    <row r="1924" spans="1:19" x14ac:dyDescent="0.3">
      <c r="A1924">
        <v>1923</v>
      </c>
      <c r="B1924">
        <v>5</v>
      </c>
      <c r="C1924" t="s">
        <v>19</v>
      </c>
      <c r="D1924" t="s">
        <v>20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18</v>
      </c>
      <c r="N1924" s="2">
        <f t="shared" si="180"/>
        <v>155077.20240319488</v>
      </c>
      <c r="O1924">
        <f t="shared" si="181"/>
        <v>331250</v>
      </c>
      <c r="P1924" s="1">
        <f t="shared" si="182"/>
        <v>0.46815759216058833</v>
      </c>
      <c r="Q1924" t="str">
        <f t="shared" si="183"/>
        <v>Above</v>
      </c>
      <c r="R1924" t="str">
        <f t="shared" si="184"/>
        <v>Yes</v>
      </c>
      <c r="S1924">
        <f t="shared" si="185"/>
        <v>-19796675.719090097</v>
      </c>
    </row>
    <row r="1925" spans="1:19" x14ac:dyDescent="0.3">
      <c r="A1925">
        <v>1924</v>
      </c>
      <c r="B1925">
        <v>0</v>
      </c>
      <c r="C1925" t="s">
        <v>16</v>
      </c>
      <c r="D1925" t="s">
        <v>17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18</v>
      </c>
      <c r="N1925" s="2">
        <f t="shared" si="180"/>
        <v>8216.0758821413419</v>
      </c>
      <c r="O1925">
        <f t="shared" si="181"/>
        <v>18750</v>
      </c>
      <c r="P1925" s="1">
        <f t="shared" si="182"/>
        <v>0.43819071371420493</v>
      </c>
      <c r="Q1925" t="str">
        <f t="shared" si="183"/>
        <v>Above</v>
      </c>
      <c r="R1925" t="str">
        <f t="shared" si="184"/>
        <v>Yes</v>
      </c>
      <c r="S1925">
        <f t="shared" si="185"/>
        <v>-877486.56937113777</v>
      </c>
    </row>
    <row r="1926" spans="1:19" x14ac:dyDescent="0.3">
      <c r="A1926">
        <v>1925</v>
      </c>
      <c r="B1926">
        <v>0</v>
      </c>
      <c r="C1926" t="s">
        <v>16</v>
      </c>
      <c r="D1926" t="s">
        <v>20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18</v>
      </c>
      <c r="N1926" s="2">
        <f t="shared" si="180"/>
        <v>389048.83080371097</v>
      </c>
      <c r="O1926">
        <f t="shared" si="181"/>
        <v>312500</v>
      </c>
      <c r="P1926" s="1">
        <f t="shared" si="182"/>
        <v>1.2449562585718752</v>
      </c>
      <c r="Q1926" t="str">
        <f t="shared" si="183"/>
        <v>Above</v>
      </c>
      <c r="R1926" t="str">
        <f t="shared" si="184"/>
        <v>No</v>
      </c>
      <c r="S1926">
        <f t="shared" si="185"/>
        <v>-8111515.8178671896</v>
      </c>
    </row>
    <row r="1927" spans="1:19" x14ac:dyDescent="0.3">
      <c r="A1927">
        <v>1926</v>
      </c>
      <c r="B1927">
        <v>0</v>
      </c>
      <c r="C1927" t="s">
        <v>16</v>
      </c>
      <c r="D1927" t="s">
        <v>17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21</v>
      </c>
      <c r="N1927" s="2">
        <f t="shared" si="180"/>
        <v>323737.80939645064</v>
      </c>
      <c r="O1927">
        <f t="shared" si="181"/>
        <v>493750</v>
      </c>
      <c r="P1927" s="1">
        <f t="shared" si="182"/>
        <v>0.65567151270167223</v>
      </c>
      <c r="Q1927" t="str">
        <f t="shared" si="183"/>
        <v>Below</v>
      </c>
      <c r="R1927" t="str">
        <f t="shared" si="184"/>
        <v>Yes</v>
      </c>
      <c r="S1927">
        <f t="shared" si="185"/>
        <v>-41327366.82963334</v>
      </c>
    </row>
    <row r="1928" spans="1:19" x14ac:dyDescent="0.3">
      <c r="A1928">
        <v>1927</v>
      </c>
      <c r="B1928">
        <v>4</v>
      </c>
      <c r="C1928" t="s">
        <v>16</v>
      </c>
      <c r="D1928" t="s">
        <v>17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21</v>
      </c>
      <c r="N1928" s="2">
        <f t="shared" si="180"/>
        <v>743760.86112758238</v>
      </c>
      <c r="O1928">
        <f t="shared" si="181"/>
        <v>331250</v>
      </c>
      <c r="P1928" s="1">
        <f t="shared" si="182"/>
        <v>2.2453158071776071</v>
      </c>
      <c r="Q1928" t="str">
        <f t="shared" si="183"/>
        <v>Below</v>
      </c>
      <c r="R1928" t="str">
        <f t="shared" si="184"/>
        <v>No</v>
      </c>
      <c r="S1928">
        <f t="shared" si="185"/>
        <v>-2050260.6670619771</v>
      </c>
    </row>
    <row r="1929" spans="1:19" x14ac:dyDescent="0.3">
      <c r="A1929">
        <v>1928</v>
      </c>
      <c r="B1929">
        <v>0</v>
      </c>
      <c r="C1929" t="s">
        <v>19</v>
      </c>
      <c r="D1929" t="s">
        <v>20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18</v>
      </c>
      <c r="N1929" s="2">
        <f t="shared" si="180"/>
        <v>402907.6821084948</v>
      </c>
      <c r="O1929">
        <f t="shared" si="181"/>
        <v>343750</v>
      </c>
      <c r="P1929" s="1">
        <f t="shared" si="182"/>
        <v>1.1720950752247121</v>
      </c>
      <c r="Q1929" t="str">
        <f t="shared" si="183"/>
        <v>Above</v>
      </c>
      <c r="R1929" t="str">
        <f t="shared" si="184"/>
        <v>No</v>
      </c>
      <c r="S1929">
        <f t="shared" si="185"/>
        <v>-4039568.7412077505</v>
      </c>
    </row>
    <row r="1930" spans="1:19" x14ac:dyDescent="0.3">
      <c r="A1930">
        <v>1929</v>
      </c>
      <c r="B1930">
        <v>0</v>
      </c>
      <c r="C1930" t="s">
        <v>16</v>
      </c>
      <c r="D1930" t="s">
        <v>17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18</v>
      </c>
      <c r="N1930" s="2">
        <f t="shared" si="180"/>
        <v>63389.221420284048</v>
      </c>
      <c r="O1930">
        <f t="shared" si="181"/>
        <v>93750</v>
      </c>
      <c r="P1930" s="1">
        <f t="shared" si="182"/>
        <v>0.67615169514969653</v>
      </c>
      <c r="Q1930" t="str">
        <f t="shared" si="183"/>
        <v>Below</v>
      </c>
      <c r="R1930" t="str">
        <f t="shared" si="184"/>
        <v>Yes</v>
      </c>
      <c r="S1930">
        <f t="shared" si="185"/>
        <v>-8092071.8267813548</v>
      </c>
    </row>
    <row r="1931" spans="1:19" x14ac:dyDescent="0.3">
      <c r="A1931">
        <v>1930</v>
      </c>
      <c r="B1931">
        <v>5</v>
      </c>
      <c r="C1931" t="s">
        <v>16</v>
      </c>
      <c r="D1931" t="s">
        <v>17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21</v>
      </c>
      <c r="N1931" s="2">
        <f t="shared" si="180"/>
        <v>227522.02688351952</v>
      </c>
      <c r="O1931">
        <f t="shared" si="181"/>
        <v>412500</v>
      </c>
      <c r="P1931" s="1">
        <f t="shared" si="182"/>
        <v>0.55156855002065341</v>
      </c>
      <c r="Q1931" t="str">
        <f t="shared" si="183"/>
        <v>Below</v>
      </c>
      <c r="R1931" t="str">
        <f t="shared" si="184"/>
        <v>Yes</v>
      </c>
      <c r="S1931">
        <f t="shared" si="185"/>
        <v>-29044757.806840219</v>
      </c>
    </row>
    <row r="1932" spans="1:19" x14ac:dyDescent="0.3">
      <c r="A1932">
        <v>1931</v>
      </c>
      <c r="B1932">
        <v>4</v>
      </c>
      <c r="C1932" t="s">
        <v>16</v>
      </c>
      <c r="D1932" t="s">
        <v>20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18</v>
      </c>
      <c r="N1932" s="2">
        <f t="shared" si="180"/>
        <v>178375.95363827678</v>
      </c>
      <c r="O1932">
        <f t="shared" si="181"/>
        <v>387500</v>
      </c>
      <c r="P1932" s="1">
        <f t="shared" si="182"/>
        <v>0.46032504164716587</v>
      </c>
      <c r="Q1932" t="str">
        <f t="shared" si="183"/>
        <v>Above</v>
      </c>
      <c r="R1932" t="str">
        <f t="shared" si="184"/>
        <v>Yes</v>
      </c>
      <c r="S1932">
        <f t="shared" si="185"/>
        <v>-26610228.873186424</v>
      </c>
    </row>
    <row r="1933" spans="1:19" x14ac:dyDescent="0.3">
      <c r="A1933">
        <v>1932</v>
      </c>
      <c r="B1933">
        <v>3</v>
      </c>
      <c r="C1933" t="s">
        <v>16</v>
      </c>
      <c r="D1933" t="s">
        <v>17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21</v>
      </c>
      <c r="N1933" s="2">
        <f t="shared" si="180"/>
        <v>199533.27142343257</v>
      </c>
      <c r="O1933">
        <f t="shared" si="181"/>
        <v>393750</v>
      </c>
      <c r="P1933" s="1">
        <f t="shared" si="182"/>
        <v>0.50675116551982879</v>
      </c>
      <c r="Q1933" t="str">
        <f t="shared" si="183"/>
        <v>Below</v>
      </c>
      <c r="R1933" t="str">
        <f t="shared" si="184"/>
        <v>Yes</v>
      </c>
      <c r="S1933">
        <f t="shared" si="185"/>
        <v>-21310388.113299053</v>
      </c>
    </row>
    <row r="1934" spans="1:19" x14ac:dyDescent="0.3">
      <c r="A1934">
        <v>1933</v>
      </c>
      <c r="B1934">
        <v>0</v>
      </c>
      <c r="C1934" t="s">
        <v>16</v>
      </c>
      <c r="D1934" t="s">
        <v>20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18</v>
      </c>
      <c r="N1934" s="2">
        <f t="shared" si="180"/>
        <v>89187.976819138392</v>
      </c>
      <c r="O1934">
        <f t="shared" si="181"/>
        <v>237500</v>
      </c>
      <c r="P1934" s="1">
        <f t="shared" si="182"/>
        <v>0.37552832344900378</v>
      </c>
      <c r="Q1934" t="str">
        <f t="shared" si="183"/>
        <v>Above</v>
      </c>
      <c r="R1934" t="str">
        <f t="shared" si="184"/>
        <v>Yes</v>
      </c>
      <c r="S1934">
        <f t="shared" si="185"/>
        <v>-13305114.436593212</v>
      </c>
    </row>
    <row r="1935" spans="1:19" x14ac:dyDescent="0.3">
      <c r="A1935">
        <v>1934</v>
      </c>
      <c r="B1935">
        <v>5</v>
      </c>
      <c r="C1935" t="s">
        <v>19</v>
      </c>
      <c r="D1935" t="s">
        <v>17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21</v>
      </c>
      <c r="N1935" s="2">
        <f t="shared" si="180"/>
        <v>29325.288754048561</v>
      </c>
      <c r="O1935">
        <f t="shared" si="181"/>
        <v>31250</v>
      </c>
      <c r="P1935" s="1">
        <f t="shared" si="182"/>
        <v>0.93840924012955396</v>
      </c>
      <c r="Q1935" t="str">
        <f t="shared" si="183"/>
        <v>Below</v>
      </c>
      <c r="R1935" t="str">
        <f t="shared" si="184"/>
        <v>Yes</v>
      </c>
      <c r="S1935">
        <f t="shared" si="185"/>
        <v>-611420.79029149655</v>
      </c>
    </row>
    <row r="1936" spans="1:19" x14ac:dyDescent="0.3">
      <c r="A1936">
        <v>1935</v>
      </c>
      <c r="B1936">
        <v>2</v>
      </c>
      <c r="C1936" t="s">
        <v>16</v>
      </c>
      <c r="D1936" t="s">
        <v>20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18</v>
      </c>
      <c r="N1936" s="2">
        <f t="shared" si="180"/>
        <v>186622.29503721042</v>
      </c>
      <c r="O1936">
        <f t="shared" si="181"/>
        <v>312500</v>
      </c>
      <c r="P1936" s="1">
        <f t="shared" si="182"/>
        <v>0.59719134411907338</v>
      </c>
      <c r="Q1936" t="str">
        <f t="shared" si="183"/>
        <v>Below</v>
      </c>
      <c r="R1936" t="str">
        <f t="shared" si="184"/>
        <v>Yes</v>
      </c>
      <c r="S1936">
        <f t="shared" si="185"/>
        <v>-19931480.6471444</v>
      </c>
    </row>
    <row r="1937" spans="1:19" x14ac:dyDescent="0.3">
      <c r="A1937">
        <v>1936</v>
      </c>
      <c r="B1937">
        <v>0</v>
      </c>
      <c r="C1937" t="s">
        <v>19</v>
      </c>
      <c r="D1937" t="s">
        <v>17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21</v>
      </c>
      <c r="N1937" s="2">
        <f t="shared" si="180"/>
        <v>277923.58838013129</v>
      </c>
      <c r="O1937">
        <f t="shared" si="181"/>
        <v>281250</v>
      </c>
      <c r="P1937" s="1">
        <f t="shared" si="182"/>
        <v>0.98817275868491128</v>
      </c>
      <c r="Q1937" t="str">
        <f t="shared" si="183"/>
        <v>Below</v>
      </c>
      <c r="R1937" t="str">
        <f t="shared" si="184"/>
        <v>Yes</v>
      </c>
      <c r="S1937">
        <f t="shared" si="185"/>
        <v>-9580664.4844926074</v>
      </c>
    </row>
    <row r="1938" spans="1:19" x14ac:dyDescent="0.3">
      <c r="A1938">
        <v>1937</v>
      </c>
      <c r="B1938">
        <v>4</v>
      </c>
      <c r="C1938" t="s">
        <v>19</v>
      </c>
      <c r="D1938" t="s">
        <v>17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18</v>
      </c>
      <c r="N1938" s="2">
        <f t="shared" si="180"/>
        <v>178879.19444840588</v>
      </c>
      <c r="O1938">
        <f t="shared" si="181"/>
        <v>62500</v>
      </c>
      <c r="P1938" s="1">
        <f t="shared" si="182"/>
        <v>2.8620671111744942</v>
      </c>
      <c r="Q1938" t="str">
        <f t="shared" si="183"/>
        <v>Below</v>
      </c>
      <c r="R1938" t="str">
        <f t="shared" si="184"/>
        <v>No</v>
      </c>
      <c r="S1938">
        <f t="shared" si="185"/>
        <v>-493100.66676174104</v>
      </c>
    </row>
    <row r="1939" spans="1:19" x14ac:dyDescent="0.3">
      <c r="A1939">
        <v>1938</v>
      </c>
      <c r="B1939">
        <v>2</v>
      </c>
      <c r="C1939" t="s">
        <v>16</v>
      </c>
      <c r="D1939" t="s">
        <v>17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18</v>
      </c>
      <c r="N1939" s="2">
        <f t="shared" si="180"/>
        <v>40740.186942075568</v>
      </c>
      <c r="O1939">
        <f t="shared" si="181"/>
        <v>106250</v>
      </c>
      <c r="P1939" s="1">
        <f t="shared" si="182"/>
        <v>0.38343705357247593</v>
      </c>
      <c r="Q1939" t="str">
        <f t="shared" si="183"/>
        <v>Below</v>
      </c>
      <c r="R1939" t="str">
        <f t="shared" si="184"/>
        <v>Yes</v>
      </c>
      <c r="S1939">
        <f t="shared" si="185"/>
        <v>-6077644.8660981357</v>
      </c>
    </row>
    <row r="1940" spans="1:19" x14ac:dyDescent="0.3">
      <c r="A1940">
        <v>1939</v>
      </c>
      <c r="B1940">
        <v>4</v>
      </c>
      <c r="C1940" t="s">
        <v>16</v>
      </c>
      <c r="D1940" t="s">
        <v>20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18</v>
      </c>
      <c r="N1940" s="2">
        <f t="shared" si="180"/>
        <v>225952.66667167057</v>
      </c>
      <c r="O1940">
        <f t="shared" si="181"/>
        <v>75000</v>
      </c>
      <c r="P1940" s="1">
        <f t="shared" si="182"/>
        <v>3.012702222288941</v>
      </c>
      <c r="Q1940" t="str">
        <f t="shared" si="183"/>
        <v>Above</v>
      </c>
      <c r="R1940" t="str">
        <f t="shared" si="184"/>
        <v>No</v>
      </c>
      <c r="S1940">
        <f t="shared" si="185"/>
        <v>-622864.00012009405</v>
      </c>
    </row>
    <row r="1941" spans="1:19" x14ac:dyDescent="0.3">
      <c r="A1941">
        <v>1940</v>
      </c>
      <c r="B1941">
        <v>5</v>
      </c>
      <c r="C1941" t="s">
        <v>19</v>
      </c>
      <c r="D1941" t="s">
        <v>20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18</v>
      </c>
      <c r="N1941" s="2">
        <f t="shared" si="180"/>
        <v>317708.81789843051</v>
      </c>
      <c r="O1941">
        <f t="shared" si="181"/>
        <v>531250</v>
      </c>
      <c r="P1941" s="1">
        <f t="shared" si="182"/>
        <v>0.59804012780881033</v>
      </c>
      <c r="Q1941" t="str">
        <f t="shared" si="183"/>
        <v>Above</v>
      </c>
      <c r="R1941" t="str">
        <f t="shared" si="184"/>
        <v>Yes</v>
      </c>
      <c r="S1941">
        <f t="shared" si="185"/>
        <v>-27575081.406936321</v>
      </c>
    </row>
    <row r="1942" spans="1:19" x14ac:dyDescent="0.3">
      <c r="A1942">
        <v>1941</v>
      </c>
      <c r="B1942">
        <v>0</v>
      </c>
      <c r="C1942" t="s">
        <v>16</v>
      </c>
      <c r="D1942" t="s">
        <v>17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21</v>
      </c>
      <c r="N1942" s="2">
        <f t="shared" si="180"/>
        <v>328265.61092647089</v>
      </c>
      <c r="O1942">
        <f t="shared" si="181"/>
        <v>537500</v>
      </c>
      <c r="P1942" s="1">
        <f t="shared" si="182"/>
        <v>0.61072671800273659</v>
      </c>
      <c r="Q1942" t="str">
        <f t="shared" si="183"/>
        <v>Below</v>
      </c>
      <c r="R1942" t="str">
        <f t="shared" si="184"/>
        <v>Yes</v>
      </c>
      <c r="S1942">
        <f t="shared" si="185"/>
        <v>-41905371.960117713</v>
      </c>
    </row>
    <row r="1943" spans="1:19" x14ac:dyDescent="0.3">
      <c r="A1943">
        <v>1942</v>
      </c>
      <c r="B1943">
        <v>2</v>
      </c>
      <c r="C1943" t="s">
        <v>16</v>
      </c>
      <c r="D1943" t="s">
        <v>17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21</v>
      </c>
      <c r="N1943" s="2">
        <f t="shared" si="180"/>
        <v>15258.426638262488</v>
      </c>
      <c r="O1943">
        <f t="shared" si="181"/>
        <v>25000</v>
      </c>
      <c r="P1943" s="1">
        <f t="shared" si="182"/>
        <v>0.61033706553049949</v>
      </c>
      <c r="Q1943" t="str">
        <f t="shared" si="183"/>
        <v>Below</v>
      </c>
      <c r="R1943" t="str">
        <f t="shared" si="184"/>
        <v>Yes</v>
      </c>
      <c r="S1943">
        <f t="shared" si="185"/>
        <v>-1629617.9145463975</v>
      </c>
    </row>
    <row r="1944" spans="1:19" x14ac:dyDescent="0.3">
      <c r="A1944">
        <v>1943</v>
      </c>
      <c r="B1944">
        <v>4</v>
      </c>
      <c r="C1944" t="s">
        <v>16</v>
      </c>
      <c r="D1944" t="s">
        <v>17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18</v>
      </c>
      <c r="N1944" s="2">
        <f t="shared" si="180"/>
        <v>243823.04629414433</v>
      </c>
      <c r="O1944">
        <f t="shared" si="181"/>
        <v>543750</v>
      </c>
      <c r="P1944" s="1">
        <f t="shared" si="182"/>
        <v>0.44841020008118498</v>
      </c>
      <c r="Q1944" t="str">
        <f t="shared" si="183"/>
        <v>Above</v>
      </c>
      <c r="R1944" t="str">
        <f t="shared" si="184"/>
        <v>Yes</v>
      </c>
      <c r="S1944">
        <f t="shared" si="185"/>
        <v>-21162271.777416244</v>
      </c>
    </row>
    <row r="1945" spans="1:19" x14ac:dyDescent="0.3">
      <c r="A1945">
        <v>1944</v>
      </c>
      <c r="B1945">
        <v>0</v>
      </c>
      <c r="C1945" t="s">
        <v>19</v>
      </c>
      <c r="D1945" t="s">
        <v>17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21</v>
      </c>
      <c r="N1945" s="2">
        <f t="shared" si="180"/>
        <v>62761.90961346776</v>
      </c>
      <c r="O1945">
        <f t="shared" si="181"/>
        <v>112500</v>
      </c>
      <c r="P1945" s="1">
        <f t="shared" si="182"/>
        <v>0.55788364100860233</v>
      </c>
      <c r="Q1945" t="str">
        <f t="shared" si="183"/>
        <v>Below</v>
      </c>
      <c r="R1945" t="str">
        <f t="shared" si="184"/>
        <v>Yes</v>
      </c>
      <c r="S1945">
        <f t="shared" si="185"/>
        <v>-9362858.3072322626</v>
      </c>
    </row>
    <row r="1946" spans="1:19" x14ac:dyDescent="0.3">
      <c r="A1946">
        <v>1945</v>
      </c>
      <c r="B1946">
        <v>0</v>
      </c>
      <c r="C1946" t="s">
        <v>16</v>
      </c>
      <c r="D1946" t="s">
        <v>20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18</v>
      </c>
      <c r="N1946" s="2">
        <f t="shared" si="180"/>
        <v>207749.3473055739</v>
      </c>
      <c r="O1946">
        <f t="shared" si="181"/>
        <v>293750</v>
      </c>
      <c r="P1946" s="1">
        <f t="shared" si="182"/>
        <v>0.70723182061471968</v>
      </c>
      <c r="Q1946" t="str">
        <f t="shared" si="183"/>
        <v>Above</v>
      </c>
      <c r="R1946" t="str">
        <f t="shared" si="184"/>
        <v>Yes</v>
      </c>
      <c r="S1946">
        <f t="shared" si="185"/>
        <v>-22187874.682670191</v>
      </c>
    </row>
    <row r="1947" spans="1:19" x14ac:dyDescent="0.3">
      <c r="A1947">
        <v>1946</v>
      </c>
      <c r="B1947">
        <v>0</v>
      </c>
      <c r="C1947" t="s">
        <v>19</v>
      </c>
      <c r="D1947" t="s">
        <v>17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21</v>
      </c>
      <c r="N1947" s="2">
        <f t="shared" si="180"/>
        <v>1016787.0000225176</v>
      </c>
      <c r="O1947">
        <f t="shared" si="181"/>
        <v>456250</v>
      </c>
      <c r="P1947" s="1">
        <f t="shared" si="182"/>
        <v>2.2285742466246963</v>
      </c>
      <c r="Q1947" t="str">
        <f t="shared" si="183"/>
        <v>Below</v>
      </c>
      <c r="R1947" t="str">
        <f t="shared" si="184"/>
        <v>No</v>
      </c>
      <c r="S1947">
        <f t="shared" si="185"/>
        <v>-2802888.0005404241</v>
      </c>
    </row>
    <row r="1948" spans="1:19" x14ac:dyDescent="0.3">
      <c r="A1948">
        <v>1947</v>
      </c>
      <c r="B1948">
        <v>2</v>
      </c>
      <c r="C1948" t="s">
        <v>16</v>
      </c>
      <c r="D1948" t="s">
        <v>17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21</v>
      </c>
      <c r="N1948" s="2">
        <f t="shared" si="180"/>
        <v>353448.64887584478</v>
      </c>
      <c r="O1948">
        <f t="shared" si="181"/>
        <v>525000</v>
      </c>
      <c r="P1948" s="1">
        <f t="shared" si="182"/>
        <v>0.67323552166827583</v>
      </c>
      <c r="Q1948" t="str">
        <f t="shared" si="183"/>
        <v>Below</v>
      </c>
      <c r="R1948" t="str">
        <f t="shared" si="184"/>
        <v>Yes</v>
      </c>
      <c r="S1948">
        <f t="shared" si="185"/>
        <v>-52727675.730202749</v>
      </c>
    </row>
    <row r="1949" spans="1:19" x14ac:dyDescent="0.3">
      <c r="A1949">
        <v>1948</v>
      </c>
      <c r="B1949">
        <v>2</v>
      </c>
      <c r="C1949" t="s">
        <v>16</v>
      </c>
      <c r="D1949" t="s">
        <v>20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18</v>
      </c>
      <c r="N1949" s="2">
        <f t="shared" si="180"/>
        <v>209661.65439202887</v>
      </c>
      <c r="O1949">
        <f t="shared" si="181"/>
        <v>300000</v>
      </c>
      <c r="P1949" s="1">
        <f t="shared" si="182"/>
        <v>0.69887218130676287</v>
      </c>
      <c r="Q1949" t="str">
        <f t="shared" si="183"/>
        <v>Above</v>
      </c>
      <c r="R1949" t="str">
        <f t="shared" si="184"/>
        <v>Yes</v>
      </c>
      <c r="S1949">
        <f t="shared" si="185"/>
        <v>-7227518.8216347713</v>
      </c>
    </row>
    <row r="1950" spans="1:19" x14ac:dyDescent="0.3">
      <c r="A1950">
        <v>1949</v>
      </c>
      <c r="B1950">
        <v>2</v>
      </c>
      <c r="C1950" t="s">
        <v>16</v>
      </c>
      <c r="D1950" t="s">
        <v>17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18</v>
      </c>
      <c r="N1950" s="2">
        <f t="shared" si="180"/>
        <v>1609912.7500356529</v>
      </c>
      <c r="O1950">
        <f t="shared" si="181"/>
        <v>575000</v>
      </c>
      <c r="P1950" s="1">
        <f t="shared" si="182"/>
        <v>2.7998482609315705</v>
      </c>
      <c r="Q1950" t="str">
        <f t="shared" si="183"/>
        <v>Below</v>
      </c>
      <c r="R1950" t="str">
        <f t="shared" si="184"/>
        <v>No</v>
      </c>
      <c r="S1950">
        <f t="shared" si="185"/>
        <v>-4437906.0008556768</v>
      </c>
    </row>
    <row r="1951" spans="1:19" x14ac:dyDescent="0.3">
      <c r="A1951">
        <v>1950</v>
      </c>
      <c r="B1951">
        <v>1</v>
      </c>
      <c r="C1951" t="s">
        <v>19</v>
      </c>
      <c r="D1951" t="s">
        <v>17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21</v>
      </c>
      <c r="N1951" s="2">
        <f t="shared" si="180"/>
        <v>302723.70112945931</v>
      </c>
      <c r="O1951">
        <f t="shared" si="181"/>
        <v>387500</v>
      </c>
      <c r="P1951" s="1">
        <f t="shared" si="182"/>
        <v>0.78122245452763694</v>
      </c>
      <c r="Q1951" t="str">
        <f t="shared" si="183"/>
        <v>Below</v>
      </c>
      <c r="R1951" t="str">
        <f t="shared" si="184"/>
        <v>Yes</v>
      </c>
      <c r="S1951">
        <f t="shared" si="185"/>
        <v>-15226844.135535121</v>
      </c>
    </row>
    <row r="1952" spans="1:19" x14ac:dyDescent="0.3">
      <c r="A1952">
        <v>1951</v>
      </c>
      <c r="B1952">
        <v>0</v>
      </c>
      <c r="C1952" t="s">
        <v>16</v>
      </c>
      <c r="D1952" t="s">
        <v>20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21</v>
      </c>
      <c r="N1952" s="2">
        <f t="shared" si="180"/>
        <v>10042.966388181116</v>
      </c>
      <c r="O1952">
        <f t="shared" si="181"/>
        <v>12500</v>
      </c>
      <c r="P1952" s="1">
        <f t="shared" si="182"/>
        <v>0.80343731105448923</v>
      </c>
      <c r="Q1952" t="str">
        <f t="shared" si="183"/>
        <v>Below</v>
      </c>
      <c r="R1952" t="str">
        <f t="shared" si="184"/>
        <v>Yes</v>
      </c>
      <c r="S1952">
        <f t="shared" si="185"/>
        <v>-505155.9665817339</v>
      </c>
    </row>
    <row r="1953" spans="1:19" x14ac:dyDescent="0.3">
      <c r="A1953">
        <v>1952</v>
      </c>
      <c r="B1953">
        <v>0</v>
      </c>
      <c r="C1953" t="s">
        <v>19</v>
      </c>
      <c r="D1953" t="s">
        <v>20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18</v>
      </c>
      <c r="N1953" s="2">
        <f t="shared" si="180"/>
        <v>78639.583443352836</v>
      </c>
      <c r="O1953">
        <f t="shared" si="181"/>
        <v>156250</v>
      </c>
      <c r="P1953" s="1">
        <f t="shared" si="182"/>
        <v>0.50329333403745813</v>
      </c>
      <c r="Q1953" t="str">
        <f t="shared" si="183"/>
        <v>Below</v>
      </c>
      <c r="R1953" t="str">
        <f t="shared" si="184"/>
        <v>Yes</v>
      </c>
      <c r="S1953">
        <f t="shared" si="185"/>
        <v>-8398800.0211237445</v>
      </c>
    </row>
    <row r="1954" spans="1:19" x14ac:dyDescent="0.3">
      <c r="A1954">
        <v>1953</v>
      </c>
      <c r="B1954">
        <v>3</v>
      </c>
      <c r="C1954" t="s">
        <v>19</v>
      </c>
      <c r="D1954" t="s">
        <v>20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21</v>
      </c>
      <c r="N1954" s="2">
        <f t="shared" si="180"/>
        <v>300468.80452409707</v>
      </c>
      <c r="O1954">
        <f t="shared" si="181"/>
        <v>500000</v>
      </c>
      <c r="P1954" s="1">
        <f t="shared" si="182"/>
        <v>0.60093760904819415</v>
      </c>
      <c r="Q1954" t="str">
        <f t="shared" si="183"/>
        <v>Below</v>
      </c>
      <c r="R1954" t="str">
        <f t="shared" si="184"/>
        <v>Yes</v>
      </c>
      <c r="S1954">
        <f t="shared" si="185"/>
        <v>-26078759.160048306</v>
      </c>
    </row>
    <row r="1955" spans="1:19" x14ac:dyDescent="0.3">
      <c r="A1955">
        <v>1954</v>
      </c>
      <c r="B1955">
        <v>1</v>
      </c>
      <c r="C1955" t="s">
        <v>19</v>
      </c>
      <c r="D1955" t="s">
        <v>17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18</v>
      </c>
      <c r="N1955" s="2">
        <f t="shared" si="180"/>
        <v>400274.29856530204</v>
      </c>
      <c r="O1955">
        <f t="shared" si="181"/>
        <v>287500</v>
      </c>
      <c r="P1955" s="1">
        <f t="shared" si="182"/>
        <v>1.392258429792355</v>
      </c>
      <c r="Q1955" t="str">
        <f t="shared" si="183"/>
        <v>Below</v>
      </c>
      <c r="R1955" t="str">
        <f t="shared" si="184"/>
        <v>No</v>
      </c>
      <c r="S1955">
        <f t="shared" si="185"/>
        <v>-4013166.3311344981</v>
      </c>
    </row>
    <row r="1956" spans="1:19" x14ac:dyDescent="0.3">
      <c r="A1956">
        <v>1955</v>
      </c>
      <c r="B1956">
        <v>3</v>
      </c>
      <c r="C1956" t="s">
        <v>19</v>
      </c>
      <c r="D1956" t="s">
        <v>20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21</v>
      </c>
      <c r="N1956" s="2">
        <f t="shared" si="180"/>
        <v>206411.08610688112</v>
      </c>
      <c r="O1956">
        <f t="shared" si="181"/>
        <v>306250</v>
      </c>
      <c r="P1956" s="1">
        <f t="shared" si="182"/>
        <v>0.67399538320614238</v>
      </c>
      <c r="Q1956" t="str">
        <f t="shared" si="183"/>
        <v>Below</v>
      </c>
      <c r="R1956" t="str">
        <f t="shared" si="184"/>
        <v>Yes</v>
      </c>
      <c r="S1956">
        <f t="shared" si="185"/>
        <v>-7115464.2662605885</v>
      </c>
    </row>
    <row r="1957" spans="1:19" x14ac:dyDescent="0.3">
      <c r="A1957">
        <v>1956</v>
      </c>
      <c r="B1957">
        <v>4</v>
      </c>
      <c r="C1957" t="s">
        <v>19</v>
      </c>
      <c r="D1957" t="s">
        <v>17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21</v>
      </c>
      <c r="N1957" s="2">
        <f t="shared" si="180"/>
        <v>241105.43147358039</v>
      </c>
      <c r="O1957">
        <f t="shared" si="181"/>
        <v>593750</v>
      </c>
      <c r="P1957" s="1">
        <f t="shared" si="182"/>
        <v>0.40607230563971436</v>
      </c>
      <c r="Q1957" t="str">
        <f t="shared" si="183"/>
        <v>Below</v>
      </c>
      <c r="R1957" t="str">
        <f t="shared" si="184"/>
        <v>Yes</v>
      </c>
      <c r="S1957">
        <f t="shared" si="185"/>
        <v>-30778773.198293366</v>
      </c>
    </row>
    <row r="1958" spans="1:19" x14ac:dyDescent="0.3">
      <c r="A1958">
        <v>1957</v>
      </c>
      <c r="B1958">
        <v>5</v>
      </c>
      <c r="C1958" t="s">
        <v>16</v>
      </c>
      <c r="D1958" t="s">
        <v>20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21</v>
      </c>
      <c r="N1958" s="2">
        <f t="shared" si="180"/>
        <v>127725.99149407474</v>
      </c>
      <c r="O1958">
        <f t="shared" si="181"/>
        <v>281250</v>
      </c>
      <c r="P1958" s="1">
        <f t="shared" si="182"/>
        <v>0.45413685864559905</v>
      </c>
      <c r="Q1958" t="str">
        <f t="shared" si="183"/>
        <v>Below</v>
      </c>
      <c r="R1958" t="str">
        <f t="shared" si="184"/>
        <v>Yes</v>
      </c>
      <c r="S1958">
        <f t="shared" si="185"/>
        <v>-19054237.958577938</v>
      </c>
    </row>
    <row r="1959" spans="1:19" x14ac:dyDescent="0.3">
      <c r="A1959">
        <v>1958</v>
      </c>
      <c r="B1959">
        <v>2</v>
      </c>
      <c r="C1959" t="s">
        <v>16</v>
      </c>
      <c r="D1959" t="s">
        <v>20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21</v>
      </c>
      <c r="N1959" s="2">
        <f t="shared" si="180"/>
        <v>186505.5180839705</v>
      </c>
      <c r="O1959">
        <f t="shared" si="181"/>
        <v>368750</v>
      </c>
      <c r="P1959" s="1">
        <f t="shared" si="182"/>
        <v>0.50577767615991998</v>
      </c>
      <c r="Q1959" t="str">
        <f t="shared" si="183"/>
        <v>Below</v>
      </c>
      <c r="R1959" t="str">
        <f t="shared" si="184"/>
        <v>Yes</v>
      </c>
      <c r="S1959">
        <f t="shared" si="185"/>
        <v>-12656794.60409175</v>
      </c>
    </row>
    <row r="1960" spans="1:19" x14ac:dyDescent="0.3">
      <c r="A1960">
        <v>1959</v>
      </c>
      <c r="B1960">
        <v>4</v>
      </c>
      <c r="C1960" t="s">
        <v>16</v>
      </c>
      <c r="D1960" t="s">
        <v>17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21</v>
      </c>
      <c r="N1960" s="2">
        <f t="shared" si="180"/>
        <v>285432.81053940603</v>
      </c>
      <c r="O1960">
        <f t="shared" si="181"/>
        <v>262500</v>
      </c>
      <c r="P1960" s="1">
        <f t="shared" si="182"/>
        <v>1.0873630877691658</v>
      </c>
      <c r="Q1960" t="str">
        <f t="shared" si="183"/>
        <v>Below</v>
      </c>
      <c r="R1960" t="str">
        <f t="shared" si="184"/>
        <v>No</v>
      </c>
      <c r="S1960">
        <f t="shared" si="185"/>
        <v>-5951162.358837232</v>
      </c>
    </row>
    <row r="1961" spans="1:19" x14ac:dyDescent="0.3">
      <c r="A1961">
        <v>1960</v>
      </c>
      <c r="B1961">
        <v>2</v>
      </c>
      <c r="C1961" t="s">
        <v>19</v>
      </c>
      <c r="D1961" t="s">
        <v>20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18</v>
      </c>
      <c r="N1961" s="2">
        <f t="shared" si="180"/>
        <v>220917.17528049916</v>
      </c>
      <c r="O1961">
        <f t="shared" si="181"/>
        <v>206250</v>
      </c>
      <c r="P1961" s="1">
        <f t="shared" si="182"/>
        <v>1.0711135771175717</v>
      </c>
      <c r="Q1961" t="str">
        <f t="shared" si="183"/>
        <v>Below</v>
      </c>
      <c r="R1961" t="str">
        <f t="shared" si="184"/>
        <v>No</v>
      </c>
      <c r="S1961">
        <f t="shared" si="185"/>
        <v>-4606036.6201959401</v>
      </c>
    </row>
    <row r="1962" spans="1:19" x14ac:dyDescent="0.3">
      <c r="A1962">
        <v>1961</v>
      </c>
      <c r="B1962">
        <v>2</v>
      </c>
      <c r="C1962" t="s">
        <v>16</v>
      </c>
      <c r="D1962" t="s">
        <v>20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18</v>
      </c>
      <c r="N1962" s="2">
        <f t="shared" si="180"/>
        <v>593125.75001313526</v>
      </c>
      <c r="O1962">
        <f t="shared" si="181"/>
        <v>306250</v>
      </c>
      <c r="P1962" s="1">
        <f t="shared" si="182"/>
        <v>1.9367371429000335</v>
      </c>
      <c r="Q1962" t="str">
        <f t="shared" si="183"/>
        <v>Above</v>
      </c>
      <c r="R1962" t="str">
        <f t="shared" si="184"/>
        <v>No</v>
      </c>
      <c r="S1962">
        <f t="shared" si="185"/>
        <v>-1635018.0003152471</v>
      </c>
    </row>
    <row r="1963" spans="1:19" x14ac:dyDescent="0.3">
      <c r="A1963">
        <v>1962</v>
      </c>
      <c r="B1963">
        <v>4</v>
      </c>
      <c r="C1963" t="s">
        <v>19</v>
      </c>
      <c r="D1963" t="s">
        <v>17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18</v>
      </c>
      <c r="N1963" s="2">
        <f t="shared" si="180"/>
        <v>140535.84813369607</v>
      </c>
      <c r="O1963">
        <f t="shared" si="181"/>
        <v>331250</v>
      </c>
      <c r="P1963" s="1">
        <f t="shared" si="182"/>
        <v>0.42425916417719567</v>
      </c>
      <c r="Q1963" t="str">
        <f t="shared" si="183"/>
        <v>Above</v>
      </c>
      <c r="R1963" t="str">
        <f t="shared" si="184"/>
        <v>Yes</v>
      </c>
      <c r="S1963">
        <f t="shared" si="185"/>
        <v>-9537162.1312522329</v>
      </c>
    </row>
    <row r="1964" spans="1:19" x14ac:dyDescent="0.3">
      <c r="A1964">
        <v>1963</v>
      </c>
      <c r="B1964">
        <v>4</v>
      </c>
      <c r="C1964" t="s">
        <v>19</v>
      </c>
      <c r="D1964" t="s">
        <v>17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21</v>
      </c>
      <c r="N1964" s="2">
        <f t="shared" si="180"/>
        <v>346038.40729777305</v>
      </c>
      <c r="O1964">
        <f t="shared" si="181"/>
        <v>450000</v>
      </c>
      <c r="P1964" s="1">
        <f t="shared" si="182"/>
        <v>0.76897423843949564</v>
      </c>
      <c r="Q1964" t="str">
        <f t="shared" si="183"/>
        <v>Below</v>
      </c>
      <c r="R1964" t="str">
        <f t="shared" si="184"/>
        <v>Yes</v>
      </c>
      <c r="S1964">
        <f t="shared" si="185"/>
        <v>-7214765.3254396617</v>
      </c>
    </row>
    <row r="1965" spans="1:19" x14ac:dyDescent="0.3">
      <c r="A1965">
        <v>1964</v>
      </c>
      <c r="B1965">
        <v>0</v>
      </c>
      <c r="C1965" t="s">
        <v>16</v>
      </c>
      <c r="D1965" t="s">
        <v>17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18</v>
      </c>
      <c r="N1965" s="2">
        <f t="shared" si="180"/>
        <v>639912.20099584467</v>
      </c>
      <c r="O1965">
        <f t="shared" si="181"/>
        <v>525000</v>
      </c>
      <c r="P1965" s="1">
        <f t="shared" si="182"/>
        <v>1.2188803828492278</v>
      </c>
      <c r="Q1965" t="str">
        <f t="shared" si="183"/>
        <v>Above</v>
      </c>
      <c r="R1965" t="str">
        <f t="shared" si="184"/>
        <v>No</v>
      </c>
      <c r="S1965">
        <f t="shared" si="185"/>
        <v>-6415785.6478005424</v>
      </c>
    </row>
    <row r="1966" spans="1:19" x14ac:dyDescent="0.3">
      <c r="A1966">
        <v>1965</v>
      </c>
      <c r="B1966">
        <v>3</v>
      </c>
      <c r="C1966" t="s">
        <v>16</v>
      </c>
      <c r="D1966" t="s">
        <v>17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18</v>
      </c>
      <c r="N1966" s="2">
        <f t="shared" si="180"/>
        <v>310739.25809674762</v>
      </c>
      <c r="O1966">
        <f t="shared" si="181"/>
        <v>237500</v>
      </c>
      <c r="P1966" s="1">
        <f t="shared" si="182"/>
        <v>1.3083758235652532</v>
      </c>
      <c r="Q1966" t="str">
        <f t="shared" si="183"/>
        <v>Below</v>
      </c>
      <c r="R1966" t="str">
        <f t="shared" si="184"/>
        <v>No</v>
      </c>
      <c r="S1966">
        <f t="shared" si="185"/>
        <v>-3115484.3886438888</v>
      </c>
    </row>
    <row r="1967" spans="1:19" x14ac:dyDescent="0.3">
      <c r="A1967">
        <v>1966</v>
      </c>
      <c r="B1967">
        <v>0</v>
      </c>
      <c r="C1967" t="s">
        <v>19</v>
      </c>
      <c r="D1967" t="s">
        <v>17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18</v>
      </c>
      <c r="N1967" s="2">
        <f t="shared" si="180"/>
        <v>245542.20778602303</v>
      </c>
      <c r="O1967">
        <f t="shared" si="181"/>
        <v>618750</v>
      </c>
      <c r="P1967" s="1">
        <f t="shared" si="182"/>
        <v>0.39683589137135034</v>
      </c>
      <c r="Q1967" t="str">
        <f t="shared" si="183"/>
        <v>Below</v>
      </c>
      <c r="R1967" t="str">
        <f t="shared" si="184"/>
        <v>Yes</v>
      </c>
      <c r="S1967">
        <f t="shared" si="185"/>
        <v>-36630129.868645526</v>
      </c>
    </row>
    <row r="1968" spans="1:19" x14ac:dyDescent="0.3">
      <c r="A1968">
        <v>1967</v>
      </c>
      <c r="B1968">
        <v>4</v>
      </c>
      <c r="C1968" t="s">
        <v>16</v>
      </c>
      <c r="D1968" t="s">
        <v>20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21</v>
      </c>
      <c r="N1968" s="2">
        <f t="shared" si="180"/>
        <v>119080.88717414752</v>
      </c>
      <c r="O1968">
        <f t="shared" si="181"/>
        <v>181250</v>
      </c>
      <c r="P1968" s="1">
        <f t="shared" si="182"/>
        <v>0.65699799820219318</v>
      </c>
      <c r="Q1968" t="str">
        <f t="shared" si="183"/>
        <v>Below</v>
      </c>
      <c r="R1968" t="str">
        <f t="shared" si="184"/>
        <v>Yes</v>
      </c>
      <c r="S1968">
        <f t="shared" si="185"/>
        <v>-5989706.4608977018</v>
      </c>
    </row>
    <row r="1969" spans="1:19" x14ac:dyDescent="0.3">
      <c r="A1969">
        <v>1968</v>
      </c>
      <c r="B1969">
        <v>3</v>
      </c>
      <c r="C1969" t="s">
        <v>19</v>
      </c>
      <c r="D1969" t="s">
        <v>20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18</v>
      </c>
      <c r="N1969" s="2">
        <f t="shared" si="180"/>
        <v>211674.72152844851</v>
      </c>
      <c r="O1969">
        <f t="shared" si="181"/>
        <v>375000</v>
      </c>
      <c r="P1969" s="1">
        <f t="shared" si="182"/>
        <v>0.56446592407586271</v>
      </c>
      <c r="Q1969" t="str">
        <f t="shared" si="183"/>
        <v>Above</v>
      </c>
      <c r="R1969" t="str">
        <f t="shared" si="184"/>
        <v>Yes</v>
      </c>
      <c r="S1969">
        <f t="shared" si="185"/>
        <v>-27021739.850144878</v>
      </c>
    </row>
    <row r="1970" spans="1:19" x14ac:dyDescent="0.3">
      <c r="A1970">
        <v>1969</v>
      </c>
      <c r="B1970">
        <v>2</v>
      </c>
      <c r="C1970" t="s">
        <v>19</v>
      </c>
      <c r="D1970" t="s">
        <v>17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18</v>
      </c>
      <c r="N1970" s="2">
        <f t="shared" si="180"/>
        <v>58357.565079189328</v>
      </c>
      <c r="O1970">
        <f t="shared" si="181"/>
        <v>106250</v>
      </c>
      <c r="P1970" s="1">
        <f t="shared" si="182"/>
        <v>0.54924767133354657</v>
      </c>
      <c r="Q1970" t="str">
        <f t="shared" si="183"/>
        <v>Above</v>
      </c>
      <c r="R1970" t="str">
        <f t="shared" si="184"/>
        <v>Yes</v>
      </c>
      <c r="S1970">
        <f t="shared" si="185"/>
        <v>-8705815.6190054379</v>
      </c>
    </row>
    <row r="1971" spans="1:19" x14ac:dyDescent="0.3">
      <c r="A1971">
        <v>1970</v>
      </c>
      <c r="B1971">
        <v>4</v>
      </c>
      <c r="C1971" t="s">
        <v>16</v>
      </c>
      <c r="D1971" t="s">
        <v>20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21</v>
      </c>
      <c r="N1971" s="2">
        <f t="shared" si="180"/>
        <v>172165.13808310483</v>
      </c>
      <c r="O1971">
        <f t="shared" si="181"/>
        <v>331250</v>
      </c>
      <c r="P1971" s="1">
        <f t="shared" si="182"/>
        <v>0.5197438130810712</v>
      </c>
      <c r="Q1971" t="str">
        <f t="shared" si="183"/>
        <v>Below</v>
      </c>
      <c r="R1971" t="str">
        <f t="shared" si="184"/>
        <v>Yes</v>
      </c>
      <c r="S1971">
        <f t="shared" si="185"/>
        <v>-8659816.5699725784</v>
      </c>
    </row>
    <row r="1972" spans="1:19" x14ac:dyDescent="0.3">
      <c r="A1972">
        <v>1971</v>
      </c>
      <c r="B1972">
        <v>5</v>
      </c>
      <c r="C1972" t="s">
        <v>19</v>
      </c>
      <c r="D1972" t="s">
        <v>20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18</v>
      </c>
      <c r="N1972" s="2">
        <f t="shared" si="180"/>
        <v>184714.42901071542</v>
      </c>
      <c r="O1972">
        <f t="shared" si="181"/>
        <v>468750</v>
      </c>
      <c r="P1972" s="1">
        <f t="shared" si="182"/>
        <v>0.3940574485561929</v>
      </c>
      <c r="Q1972" t="str">
        <f t="shared" si="183"/>
        <v>Below</v>
      </c>
      <c r="R1972" t="str">
        <f t="shared" si="184"/>
        <v>Yes</v>
      </c>
      <c r="S1972">
        <f t="shared" si="185"/>
        <v>-16032024.073800189</v>
      </c>
    </row>
    <row r="1973" spans="1:19" x14ac:dyDescent="0.3">
      <c r="A1973">
        <v>1972</v>
      </c>
      <c r="B1973">
        <v>4</v>
      </c>
      <c r="C1973" t="s">
        <v>19</v>
      </c>
      <c r="D1973" t="s">
        <v>17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21</v>
      </c>
      <c r="N1973" s="2">
        <f t="shared" si="180"/>
        <v>10187.55344254565</v>
      </c>
      <c r="O1973">
        <f t="shared" si="181"/>
        <v>25000</v>
      </c>
      <c r="P1973" s="1">
        <f t="shared" si="182"/>
        <v>0.40750213770182597</v>
      </c>
      <c r="Q1973" t="str">
        <f t="shared" si="183"/>
        <v>Below</v>
      </c>
      <c r="R1973" t="str">
        <f t="shared" si="184"/>
        <v>Yes</v>
      </c>
      <c r="S1973">
        <f t="shared" si="185"/>
        <v>-1300511.5435898602</v>
      </c>
    </row>
    <row r="1974" spans="1:19" x14ac:dyDescent="0.3">
      <c r="A1974">
        <v>1973</v>
      </c>
      <c r="B1974">
        <v>1</v>
      </c>
      <c r="C1974" t="s">
        <v>16</v>
      </c>
      <c r="D1974" t="s">
        <v>20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18</v>
      </c>
      <c r="N1974" s="2">
        <f t="shared" si="180"/>
        <v>253943.57867257964</v>
      </c>
      <c r="O1974">
        <f t="shared" si="181"/>
        <v>518750</v>
      </c>
      <c r="P1974" s="1">
        <f t="shared" si="182"/>
        <v>0.48952979021220172</v>
      </c>
      <c r="Q1974" t="str">
        <f t="shared" si="183"/>
        <v>Below</v>
      </c>
      <c r="R1974" t="str">
        <f t="shared" si="184"/>
        <v>Yes</v>
      </c>
      <c r="S1974">
        <f t="shared" si="185"/>
        <v>-12773229.440709557</v>
      </c>
    </row>
    <row r="1975" spans="1:19" x14ac:dyDescent="0.3">
      <c r="A1975">
        <v>1974</v>
      </c>
      <c r="B1975">
        <v>3</v>
      </c>
      <c r="C1975" t="s">
        <v>16</v>
      </c>
      <c r="D1975" t="s">
        <v>17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18</v>
      </c>
      <c r="N1975" s="2">
        <f t="shared" si="180"/>
        <v>191299.6146433572</v>
      </c>
      <c r="O1975">
        <f t="shared" si="181"/>
        <v>281250</v>
      </c>
      <c r="P1975" s="1">
        <f t="shared" si="182"/>
        <v>0.68017640762082565</v>
      </c>
      <c r="Q1975" t="str">
        <f t="shared" si="183"/>
        <v>Above</v>
      </c>
      <c r="R1975" t="str">
        <f t="shared" si="184"/>
        <v>Yes</v>
      </c>
      <c r="S1975">
        <f t="shared" si="185"/>
        <v>-24420716.762965158</v>
      </c>
    </row>
    <row r="1976" spans="1:19" x14ac:dyDescent="0.3">
      <c r="A1976">
        <v>1975</v>
      </c>
      <c r="B1976">
        <v>3</v>
      </c>
      <c r="C1976" t="s">
        <v>16</v>
      </c>
      <c r="D1976" t="s">
        <v>17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18</v>
      </c>
      <c r="N1976" s="2">
        <f t="shared" si="180"/>
        <v>263338.35431927769</v>
      </c>
      <c r="O1976">
        <f t="shared" si="181"/>
        <v>287500</v>
      </c>
      <c r="P1976" s="1">
        <f t="shared" si="182"/>
        <v>0.91595949328444415</v>
      </c>
      <c r="Q1976" t="str">
        <f t="shared" si="183"/>
        <v>Above</v>
      </c>
      <c r="R1976" t="str">
        <f t="shared" si="184"/>
        <v>Yes</v>
      </c>
      <c r="S1976">
        <f t="shared" si="185"/>
        <v>-2640241.0073253289</v>
      </c>
    </row>
    <row r="1977" spans="1:19" x14ac:dyDescent="0.3">
      <c r="A1977">
        <v>1976</v>
      </c>
      <c r="B1977">
        <v>4</v>
      </c>
      <c r="C1977" t="s">
        <v>19</v>
      </c>
      <c r="D1977" t="s">
        <v>17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18</v>
      </c>
      <c r="N1977" s="2">
        <f t="shared" si="180"/>
        <v>135282.17156795043</v>
      </c>
      <c r="O1977">
        <f t="shared" si="181"/>
        <v>293750</v>
      </c>
      <c r="P1977" s="1">
        <f t="shared" si="182"/>
        <v>0.46053505214621421</v>
      </c>
      <c r="Q1977" t="str">
        <f t="shared" si="183"/>
        <v>Above</v>
      </c>
      <c r="R1977" t="str">
        <f t="shared" si="184"/>
        <v>Yes</v>
      </c>
      <c r="S1977">
        <f t="shared" si="185"/>
        <v>-9180632.705784861</v>
      </c>
    </row>
    <row r="1978" spans="1:19" x14ac:dyDescent="0.3">
      <c r="A1978">
        <v>1977</v>
      </c>
      <c r="B1978">
        <v>0</v>
      </c>
      <c r="C1978" t="s">
        <v>16</v>
      </c>
      <c r="D1978" t="s">
        <v>20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21</v>
      </c>
      <c r="N1978" s="2">
        <f t="shared" si="180"/>
        <v>68425.673759446654</v>
      </c>
      <c r="O1978">
        <f t="shared" si="181"/>
        <v>56250</v>
      </c>
      <c r="P1978" s="1">
        <f t="shared" si="182"/>
        <v>1.2164564223901628</v>
      </c>
      <c r="Q1978" t="str">
        <f t="shared" si="183"/>
        <v>Below</v>
      </c>
      <c r="R1978" t="str">
        <f t="shared" si="184"/>
        <v>No</v>
      </c>
      <c r="S1978">
        <f t="shared" si="185"/>
        <v>-1426648.5106801596</v>
      </c>
    </row>
    <row r="1979" spans="1:19" x14ac:dyDescent="0.3">
      <c r="A1979">
        <v>1978</v>
      </c>
      <c r="B1979">
        <v>1</v>
      </c>
      <c r="C1979" t="s">
        <v>19</v>
      </c>
      <c r="D1979" t="s">
        <v>17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21</v>
      </c>
      <c r="N1979" s="2">
        <f t="shared" si="180"/>
        <v>99819.854749167309</v>
      </c>
      <c r="O1979">
        <f t="shared" si="181"/>
        <v>150000</v>
      </c>
      <c r="P1979" s="1">
        <f t="shared" si="182"/>
        <v>0.66546569832778202</v>
      </c>
      <c r="Q1979" t="str">
        <f t="shared" si="183"/>
        <v>Below</v>
      </c>
      <c r="R1979" t="str">
        <f t="shared" si="184"/>
        <v>Yes</v>
      </c>
      <c r="S1979">
        <f t="shared" si="185"/>
        <v>-6774059.0838800939</v>
      </c>
    </row>
    <row r="1980" spans="1:19" x14ac:dyDescent="0.3">
      <c r="A1980">
        <v>1979</v>
      </c>
      <c r="B1980">
        <v>0</v>
      </c>
      <c r="C1980" t="s">
        <v>19</v>
      </c>
      <c r="D1980" t="s">
        <v>20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18</v>
      </c>
      <c r="N1980" s="2">
        <f t="shared" si="180"/>
        <v>137732.11046648386</v>
      </c>
      <c r="O1980">
        <f t="shared" si="181"/>
        <v>243750</v>
      </c>
      <c r="P1980" s="1">
        <f t="shared" si="182"/>
        <v>0.56505481217019016</v>
      </c>
      <c r="Q1980" t="str">
        <f t="shared" si="183"/>
        <v>Above</v>
      </c>
      <c r="R1980" t="str">
        <f t="shared" si="184"/>
        <v>Yes</v>
      </c>
      <c r="S1980">
        <f t="shared" si="185"/>
        <v>-6927853.2559780627</v>
      </c>
    </row>
    <row r="1981" spans="1:19" x14ac:dyDescent="0.3">
      <c r="A1981">
        <v>1980</v>
      </c>
      <c r="B1981">
        <v>0</v>
      </c>
      <c r="C1981" t="s">
        <v>16</v>
      </c>
      <c r="D1981" t="s">
        <v>17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18</v>
      </c>
      <c r="N1981" s="2">
        <f t="shared" si="180"/>
        <v>355432.42010659265</v>
      </c>
      <c r="O1981">
        <f t="shared" si="181"/>
        <v>518750</v>
      </c>
      <c r="P1981" s="1">
        <f t="shared" si="182"/>
        <v>0.68517093032596177</v>
      </c>
      <c r="Q1981" t="str">
        <f t="shared" si="183"/>
        <v>Below</v>
      </c>
      <c r="R1981" t="str">
        <f t="shared" si="184"/>
        <v>Yes</v>
      </c>
      <c r="S1981">
        <f t="shared" si="185"/>
        <v>-45373402.743024006</v>
      </c>
    </row>
    <row r="1982" spans="1:19" x14ac:dyDescent="0.3">
      <c r="A1982">
        <v>1981</v>
      </c>
      <c r="B1982">
        <v>4</v>
      </c>
      <c r="C1982" t="s">
        <v>16</v>
      </c>
      <c r="D1982" t="s">
        <v>20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18</v>
      </c>
      <c r="N1982" s="2">
        <f t="shared" si="180"/>
        <v>254152.50253508755</v>
      </c>
      <c r="O1982">
        <f t="shared" si="181"/>
        <v>293750</v>
      </c>
      <c r="P1982" s="1">
        <f t="shared" si="182"/>
        <v>0.86520000863008528</v>
      </c>
      <c r="Q1982" t="str">
        <f t="shared" si="183"/>
        <v>Below</v>
      </c>
      <c r="R1982" t="str">
        <f t="shared" si="184"/>
        <v>Yes</v>
      </c>
      <c r="S1982">
        <f t="shared" si="185"/>
        <v>-5298980.1825263053</v>
      </c>
    </row>
    <row r="1983" spans="1:19" x14ac:dyDescent="0.3">
      <c r="A1983">
        <v>1982</v>
      </c>
      <c r="B1983">
        <v>4</v>
      </c>
      <c r="C1983" t="s">
        <v>19</v>
      </c>
      <c r="D1983" t="s">
        <v>17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21</v>
      </c>
      <c r="N1983" s="2">
        <f t="shared" si="180"/>
        <v>116715.13015837866</v>
      </c>
      <c r="O1983">
        <f t="shared" si="181"/>
        <v>243750</v>
      </c>
      <c r="P1983" s="1">
        <f t="shared" si="182"/>
        <v>0.47883130321386114</v>
      </c>
      <c r="Q1983" t="str">
        <f t="shared" si="183"/>
        <v>Below</v>
      </c>
      <c r="R1983" t="str">
        <f t="shared" si="184"/>
        <v>Yes</v>
      </c>
      <c r="S1983">
        <f t="shared" si="185"/>
        <v>-17411631.238010876</v>
      </c>
    </row>
    <row r="1984" spans="1:19" x14ac:dyDescent="0.3">
      <c r="A1984">
        <v>1983</v>
      </c>
      <c r="B1984">
        <v>2</v>
      </c>
      <c r="C1984" t="s">
        <v>19</v>
      </c>
      <c r="D1984" t="s">
        <v>17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21</v>
      </c>
      <c r="N1984" s="2">
        <f t="shared" si="180"/>
        <v>19550.192502699043</v>
      </c>
      <c r="O1984">
        <f t="shared" si="181"/>
        <v>25000</v>
      </c>
      <c r="P1984" s="1">
        <f t="shared" si="182"/>
        <v>0.78200770010796172</v>
      </c>
      <c r="Q1984" t="str">
        <f t="shared" si="183"/>
        <v>Below</v>
      </c>
      <c r="R1984" t="str">
        <f t="shared" si="184"/>
        <v>Yes</v>
      </c>
      <c r="S1984">
        <f t="shared" si="185"/>
        <v>-407613.86019433092</v>
      </c>
    </row>
    <row r="1985" spans="1:19" x14ac:dyDescent="0.3">
      <c r="A1985">
        <v>1984</v>
      </c>
      <c r="B1985">
        <v>2</v>
      </c>
      <c r="C1985" t="s">
        <v>19</v>
      </c>
      <c r="D1985" t="s">
        <v>20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21</v>
      </c>
      <c r="N1985" s="2">
        <f t="shared" si="180"/>
        <v>57729.46950775868</v>
      </c>
      <c r="O1985">
        <f t="shared" si="181"/>
        <v>106250</v>
      </c>
      <c r="P1985" s="1">
        <f t="shared" si="182"/>
        <v>0.54333618360243463</v>
      </c>
      <c r="Q1985" t="str">
        <f t="shared" si="183"/>
        <v>Below</v>
      </c>
      <c r="R1985" t="str">
        <f t="shared" si="184"/>
        <v>Yes</v>
      </c>
      <c r="S1985">
        <f t="shared" si="185"/>
        <v>-7369565.4136758745</v>
      </c>
    </row>
    <row r="1986" spans="1:19" x14ac:dyDescent="0.3">
      <c r="A1986">
        <v>1985</v>
      </c>
      <c r="B1986">
        <v>2</v>
      </c>
      <c r="C1986" t="s">
        <v>16</v>
      </c>
      <c r="D1986" t="s">
        <v>20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18</v>
      </c>
      <c r="N1986" s="2">
        <f t="shared" si="180"/>
        <v>251919.04209894943</v>
      </c>
      <c r="O1986">
        <f t="shared" si="181"/>
        <v>381250</v>
      </c>
      <c r="P1986" s="1">
        <f t="shared" si="182"/>
        <v>0.66077125796445757</v>
      </c>
      <c r="Q1986" t="str">
        <f t="shared" si="183"/>
        <v>Above</v>
      </c>
      <c r="R1986" t="str">
        <f t="shared" si="184"/>
        <v>Yes</v>
      </c>
      <c r="S1986">
        <f t="shared" si="185"/>
        <v>-8684228.0414991453</v>
      </c>
    </row>
    <row r="1987" spans="1:19" x14ac:dyDescent="0.3">
      <c r="A1987">
        <v>1986</v>
      </c>
      <c r="B1987">
        <v>5</v>
      </c>
      <c r="C1987" t="s">
        <v>16</v>
      </c>
      <c r="D1987" t="s">
        <v>20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21</v>
      </c>
      <c r="N1987" s="2">
        <f t="shared" ref="N1987:N2050" si="186">PMT(1%,G1987*12,-F1987)</f>
        <v>281203.05886907125</v>
      </c>
      <c r="O1987">
        <f t="shared" ref="O1987:O2050" si="187">(E1987*0.75)/12</f>
        <v>456250</v>
      </c>
      <c r="P1987" s="1">
        <f t="shared" ref="P1987:P2050" si="188">N1987/O1987</f>
        <v>0.61633547149385481</v>
      </c>
      <c r="Q1987" t="str">
        <f t="shared" ref="Q1987:Q2050" si="189">IF(H1987&gt;700,"Above","Below")</f>
        <v>Below</v>
      </c>
      <c r="R1987" t="str">
        <f t="shared" ref="R1987:R2050" si="190">IF(O1987&gt;=N1987,"Yes","No")</f>
        <v>Yes</v>
      </c>
      <c r="S1987">
        <f t="shared" ref="S1987:S2050" si="191">CUMIPMT(1%,G1987*12,F1987,1,G1987*12,0)</f>
        <v>-14144367.064288545</v>
      </c>
    </row>
    <row r="1988" spans="1:19" x14ac:dyDescent="0.3">
      <c r="A1988">
        <v>1987</v>
      </c>
      <c r="B1988">
        <v>3</v>
      </c>
      <c r="C1988" t="s">
        <v>19</v>
      </c>
      <c r="D1988" t="s">
        <v>20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18</v>
      </c>
      <c r="N1988" s="2">
        <f t="shared" si="186"/>
        <v>9775.0962513495215</v>
      </c>
      <c r="O1988">
        <f t="shared" si="187"/>
        <v>18750</v>
      </c>
      <c r="P1988" s="1">
        <f t="shared" si="188"/>
        <v>0.52133846673864115</v>
      </c>
      <c r="Q1988" t="str">
        <f t="shared" si="189"/>
        <v>Above</v>
      </c>
      <c r="R1988" t="str">
        <f t="shared" si="190"/>
        <v>Yes</v>
      </c>
      <c r="S1988">
        <f t="shared" si="191"/>
        <v>-203806.93009716546</v>
      </c>
    </row>
    <row r="1989" spans="1:19" x14ac:dyDescent="0.3">
      <c r="A1989">
        <v>1988</v>
      </c>
      <c r="B1989">
        <v>2</v>
      </c>
      <c r="C1989" t="s">
        <v>19</v>
      </c>
      <c r="D1989" t="s">
        <v>17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18</v>
      </c>
      <c r="N1989" s="2">
        <f t="shared" si="186"/>
        <v>208032.87518375166</v>
      </c>
      <c r="O1989">
        <f t="shared" si="187"/>
        <v>268750</v>
      </c>
      <c r="P1989" s="1">
        <f t="shared" si="188"/>
        <v>0.77407581463721553</v>
      </c>
      <c r="Q1989" t="str">
        <f t="shared" si="189"/>
        <v>Below</v>
      </c>
      <c r="R1989" t="str">
        <f t="shared" si="190"/>
        <v>Yes</v>
      </c>
      <c r="S1989">
        <f t="shared" si="191"/>
        <v>-10463945.022050198</v>
      </c>
    </row>
    <row r="1990" spans="1:19" x14ac:dyDescent="0.3">
      <c r="A1990">
        <v>1989</v>
      </c>
      <c r="B1990">
        <v>3</v>
      </c>
      <c r="C1990" t="s">
        <v>19</v>
      </c>
      <c r="D1990" t="s">
        <v>17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18</v>
      </c>
      <c r="N1990" s="2">
        <f t="shared" si="186"/>
        <v>208278.87038093328</v>
      </c>
      <c r="O1990">
        <f t="shared" si="187"/>
        <v>437500</v>
      </c>
      <c r="P1990" s="1">
        <f t="shared" si="188"/>
        <v>0.47606598944213319</v>
      </c>
      <c r="Q1990" t="str">
        <f t="shared" si="189"/>
        <v>Above</v>
      </c>
      <c r="R1990" t="str">
        <f t="shared" si="190"/>
        <v>Yes</v>
      </c>
      <c r="S1990">
        <f t="shared" si="191"/>
        <v>-26588236.002281591</v>
      </c>
    </row>
    <row r="1991" spans="1:19" x14ac:dyDescent="0.3">
      <c r="A1991">
        <v>1990</v>
      </c>
      <c r="B1991">
        <v>0</v>
      </c>
      <c r="C1991" t="s">
        <v>19</v>
      </c>
      <c r="D1991" t="s">
        <v>20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18</v>
      </c>
      <c r="N1991" s="2">
        <f t="shared" si="186"/>
        <v>434508.28462680808</v>
      </c>
      <c r="O1991">
        <f t="shared" si="187"/>
        <v>306250</v>
      </c>
      <c r="P1991" s="1">
        <f t="shared" si="188"/>
        <v>1.4188025620467202</v>
      </c>
      <c r="Q1991" t="str">
        <f t="shared" si="189"/>
        <v>Below</v>
      </c>
      <c r="R1991" t="str">
        <f t="shared" si="190"/>
        <v>No</v>
      </c>
      <c r="S1991">
        <f t="shared" si="191"/>
        <v>-4356397.6620867904</v>
      </c>
    </row>
    <row r="1992" spans="1:19" x14ac:dyDescent="0.3">
      <c r="A1992">
        <v>1991</v>
      </c>
      <c r="B1992">
        <v>4</v>
      </c>
      <c r="C1992" t="s">
        <v>16</v>
      </c>
      <c r="D1992" t="s">
        <v>17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21</v>
      </c>
      <c r="N1992" s="2">
        <f t="shared" si="186"/>
        <v>136534.68056263163</v>
      </c>
      <c r="O1992">
        <f t="shared" si="187"/>
        <v>387500</v>
      </c>
      <c r="P1992" s="1">
        <f t="shared" si="188"/>
        <v>0.35234756274227519</v>
      </c>
      <c r="Q1992" t="str">
        <f t="shared" si="189"/>
        <v>Below</v>
      </c>
      <c r="R1992" t="str">
        <f t="shared" si="190"/>
        <v>Yes</v>
      </c>
      <c r="S1992">
        <f t="shared" si="191"/>
        <v>-20368323.335031591</v>
      </c>
    </row>
    <row r="1993" spans="1:19" x14ac:dyDescent="0.3">
      <c r="A1993">
        <v>1992</v>
      </c>
      <c r="B1993">
        <v>1</v>
      </c>
      <c r="C1993" t="s">
        <v>19</v>
      </c>
      <c r="D1993" t="s">
        <v>17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21</v>
      </c>
      <c r="N1993" s="2">
        <f t="shared" si="186"/>
        <v>207520.22434695307</v>
      </c>
      <c r="O1993">
        <f t="shared" si="187"/>
        <v>256250</v>
      </c>
      <c r="P1993" s="1">
        <f t="shared" si="188"/>
        <v>0.80983502184176803</v>
      </c>
      <c r="Q1993" t="str">
        <f t="shared" si="189"/>
        <v>Below</v>
      </c>
      <c r="R1993" t="str">
        <f t="shared" si="190"/>
        <v>Yes</v>
      </c>
      <c r="S1993">
        <f t="shared" si="191"/>
        <v>-14082912.305961242</v>
      </c>
    </row>
    <row r="1994" spans="1:19" x14ac:dyDescent="0.3">
      <c r="A1994">
        <v>1993</v>
      </c>
      <c r="B1994">
        <v>0</v>
      </c>
      <c r="C1994" t="s">
        <v>19</v>
      </c>
      <c r="D1994" t="s">
        <v>20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18</v>
      </c>
      <c r="N1994" s="2">
        <f t="shared" si="186"/>
        <v>296832.72596462909</v>
      </c>
      <c r="O1994">
        <f t="shared" si="187"/>
        <v>456250</v>
      </c>
      <c r="P1994" s="1">
        <f t="shared" si="188"/>
        <v>0.65059227608685832</v>
      </c>
      <c r="Q1994" t="str">
        <f t="shared" si="189"/>
        <v>Above</v>
      </c>
      <c r="R1994" t="str">
        <f t="shared" si="190"/>
        <v>Yes</v>
      </c>
      <c r="S1994">
        <f t="shared" si="191"/>
        <v>-20143912.538906593</v>
      </c>
    </row>
    <row r="1995" spans="1:19" x14ac:dyDescent="0.3">
      <c r="A1995">
        <v>1994</v>
      </c>
      <c r="B1995">
        <v>4</v>
      </c>
      <c r="C1995" t="s">
        <v>19</v>
      </c>
      <c r="D1995" t="s">
        <v>20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18</v>
      </c>
      <c r="N1995" s="2">
        <f t="shared" si="186"/>
        <v>369070.77874363179</v>
      </c>
      <c r="O1995">
        <f t="shared" si="187"/>
        <v>575000</v>
      </c>
      <c r="P1995" s="1">
        <f t="shared" si="188"/>
        <v>0.64186222390196834</v>
      </c>
      <c r="Q1995" t="str">
        <f t="shared" si="189"/>
        <v>Above</v>
      </c>
      <c r="R1995" t="str">
        <f t="shared" si="190"/>
        <v>Yes</v>
      </c>
      <c r="S1995">
        <f t="shared" si="191"/>
        <v>-25046192.139082976</v>
      </c>
    </row>
    <row r="1996" spans="1:19" x14ac:dyDescent="0.3">
      <c r="A1996">
        <v>1995</v>
      </c>
      <c r="B1996">
        <v>0</v>
      </c>
      <c r="C1996" t="s">
        <v>19</v>
      </c>
      <c r="D1996" t="s">
        <v>17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18</v>
      </c>
      <c r="N1996" s="2">
        <f t="shared" si="186"/>
        <v>112976.33333583528</v>
      </c>
      <c r="O1996">
        <f t="shared" si="187"/>
        <v>50000</v>
      </c>
      <c r="P1996" s="1">
        <f t="shared" si="188"/>
        <v>2.2595266667167055</v>
      </c>
      <c r="Q1996" t="str">
        <f t="shared" si="189"/>
        <v>Above</v>
      </c>
      <c r="R1996" t="str">
        <f t="shared" si="190"/>
        <v>No</v>
      </c>
      <c r="S1996">
        <f t="shared" si="191"/>
        <v>-311432.00006004702</v>
      </c>
    </row>
    <row r="1997" spans="1:19" x14ac:dyDescent="0.3">
      <c r="A1997">
        <v>1996</v>
      </c>
      <c r="B1997">
        <v>4</v>
      </c>
      <c r="C1997" t="s">
        <v>19</v>
      </c>
      <c r="D1997" t="s">
        <v>17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18</v>
      </c>
      <c r="N1997" s="2">
        <f t="shared" si="186"/>
        <v>160687.46221089785</v>
      </c>
      <c r="O1997">
        <f t="shared" si="187"/>
        <v>181250</v>
      </c>
      <c r="P1997" s="1">
        <f t="shared" si="188"/>
        <v>0.88655151564633294</v>
      </c>
      <c r="Q1997" t="str">
        <f t="shared" si="189"/>
        <v>Above</v>
      </c>
      <c r="R1997" t="str">
        <f t="shared" si="190"/>
        <v>Yes</v>
      </c>
      <c r="S1997">
        <f t="shared" si="191"/>
        <v>-8082495.4653077424</v>
      </c>
    </row>
    <row r="1998" spans="1:19" x14ac:dyDescent="0.3">
      <c r="A1998">
        <v>1997</v>
      </c>
      <c r="B1998">
        <v>3</v>
      </c>
      <c r="C1998" t="s">
        <v>19</v>
      </c>
      <c r="D1998" t="s">
        <v>17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18</v>
      </c>
      <c r="N1998" s="2">
        <f t="shared" si="186"/>
        <v>568810.84532963973</v>
      </c>
      <c r="O1998">
        <f t="shared" si="187"/>
        <v>506250</v>
      </c>
      <c r="P1998" s="1">
        <f t="shared" si="188"/>
        <v>1.123576978428918</v>
      </c>
      <c r="Q1998" t="str">
        <f t="shared" si="189"/>
        <v>Above</v>
      </c>
      <c r="R1998" t="str">
        <f t="shared" si="190"/>
        <v>No</v>
      </c>
      <c r="S1998">
        <f t="shared" si="191"/>
        <v>-5702920.575822711</v>
      </c>
    </row>
    <row r="1999" spans="1:19" x14ac:dyDescent="0.3">
      <c r="A1999">
        <v>1998</v>
      </c>
      <c r="B1999">
        <v>0</v>
      </c>
      <c r="C1999" t="s">
        <v>16</v>
      </c>
      <c r="D1999" t="s">
        <v>17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18</v>
      </c>
      <c r="N1999" s="2">
        <f t="shared" si="186"/>
        <v>249980.19392783486</v>
      </c>
      <c r="O1999">
        <f t="shared" si="187"/>
        <v>581250</v>
      </c>
      <c r="P1999" s="1">
        <f t="shared" si="188"/>
        <v>0.43007345191885565</v>
      </c>
      <c r="Q1999" t="str">
        <f t="shared" si="189"/>
        <v>Above</v>
      </c>
      <c r="R1999" t="str">
        <f t="shared" si="190"/>
        <v>Yes</v>
      </c>
      <c r="S1999">
        <f t="shared" si="191"/>
        <v>-21696672.579876255</v>
      </c>
    </row>
    <row r="2000" spans="1:19" x14ac:dyDescent="0.3">
      <c r="A2000">
        <v>1999</v>
      </c>
      <c r="B2000">
        <v>4</v>
      </c>
      <c r="C2000" t="s">
        <v>16</v>
      </c>
      <c r="D2000" t="s">
        <v>20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21</v>
      </c>
      <c r="N2000" s="2">
        <f t="shared" si="186"/>
        <v>362040.28086100222</v>
      </c>
      <c r="O2000">
        <f t="shared" si="187"/>
        <v>575000</v>
      </c>
      <c r="P2000" s="1">
        <f t="shared" si="188"/>
        <v>0.62963527106261252</v>
      </c>
      <c r="Q2000" t="str">
        <f t="shared" si="189"/>
        <v>Below</v>
      </c>
      <c r="R2000" t="str">
        <f t="shared" si="190"/>
        <v>Yes</v>
      </c>
      <c r="S2000">
        <f t="shared" si="191"/>
        <v>-31422767.184648369</v>
      </c>
    </row>
    <row r="2001" spans="1:19" x14ac:dyDescent="0.3">
      <c r="A2001">
        <v>2000</v>
      </c>
      <c r="B2001">
        <v>3</v>
      </c>
      <c r="C2001" t="s">
        <v>19</v>
      </c>
      <c r="D2001" t="s">
        <v>20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18</v>
      </c>
      <c r="N2001" s="2">
        <f t="shared" si="186"/>
        <v>71312.874097819542</v>
      </c>
      <c r="O2001">
        <f t="shared" si="187"/>
        <v>193750</v>
      </c>
      <c r="P2001" s="1">
        <f t="shared" si="188"/>
        <v>0.36806644695648794</v>
      </c>
      <c r="Q2001" t="str">
        <f t="shared" si="189"/>
        <v>Above</v>
      </c>
      <c r="R2001" t="str">
        <f t="shared" si="190"/>
        <v>Yes</v>
      </c>
      <c r="S2001">
        <f t="shared" si="191"/>
        <v>-9103580.8051290214</v>
      </c>
    </row>
    <row r="2002" spans="1:19" x14ac:dyDescent="0.3">
      <c r="A2002">
        <v>2001</v>
      </c>
      <c r="B2002">
        <v>3</v>
      </c>
      <c r="C2002" t="s">
        <v>19</v>
      </c>
      <c r="D2002" t="s">
        <v>20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21</v>
      </c>
      <c r="N2002" s="2">
        <f t="shared" si="186"/>
        <v>169567.26456971993</v>
      </c>
      <c r="O2002">
        <f t="shared" si="187"/>
        <v>437500</v>
      </c>
      <c r="P2002" s="1">
        <f t="shared" si="188"/>
        <v>0.3875823190165027</v>
      </c>
      <c r="Q2002" t="str">
        <f t="shared" si="189"/>
        <v>Below</v>
      </c>
      <c r="R2002" t="str">
        <f t="shared" si="190"/>
        <v>Yes</v>
      </c>
      <c r="S2002">
        <f t="shared" si="191"/>
        <v>-25296143.496732786</v>
      </c>
    </row>
    <row r="2003" spans="1:19" x14ac:dyDescent="0.3">
      <c r="A2003">
        <v>2002</v>
      </c>
      <c r="B2003">
        <v>4</v>
      </c>
      <c r="C2003" t="s">
        <v>19</v>
      </c>
      <c r="D2003" t="s">
        <v>17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21</v>
      </c>
      <c r="N2003" s="2">
        <f t="shared" si="186"/>
        <v>108365.79835295303</v>
      </c>
      <c r="O2003">
        <f t="shared" si="187"/>
        <v>243750</v>
      </c>
      <c r="P2003" s="1">
        <f t="shared" si="188"/>
        <v>0.44457763426852526</v>
      </c>
      <c r="Q2003" t="str">
        <f t="shared" si="189"/>
        <v>Below</v>
      </c>
      <c r="R2003" t="str">
        <f t="shared" si="190"/>
        <v>Yes</v>
      </c>
      <c r="S2003">
        <f t="shared" si="191"/>
        <v>-9405454.1232961081</v>
      </c>
    </row>
    <row r="2004" spans="1:19" x14ac:dyDescent="0.3">
      <c r="A2004">
        <v>2003</v>
      </c>
      <c r="B2004">
        <v>3</v>
      </c>
      <c r="C2004" t="s">
        <v>16</v>
      </c>
      <c r="D2004" t="s">
        <v>17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18</v>
      </c>
      <c r="N2004" s="2">
        <f t="shared" si="186"/>
        <v>243823.04629414433</v>
      </c>
      <c r="O2004">
        <f t="shared" si="187"/>
        <v>343750</v>
      </c>
      <c r="P2004" s="1">
        <f t="shared" si="188"/>
        <v>0.70930340740114717</v>
      </c>
      <c r="Q2004" t="str">
        <f t="shared" si="189"/>
        <v>Above</v>
      </c>
      <c r="R2004" t="str">
        <f t="shared" si="190"/>
        <v>Yes</v>
      </c>
      <c r="S2004">
        <f t="shared" si="191"/>
        <v>-21162271.777416244</v>
      </c>
    </row>
    <row r="2005" spans="1:19" x14ac:dyDescent="0.3">
      <c r="A2005">
        <v>2004</v>
      </c>
      <c r="B2005">
        <v>0</v>
      </c>
      <c r="C2005" t="s">
        <v>16</v>
      </c>
      <c r="D2005" t="s">
        <v>17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18</v>
      </c>
      <c r="N2005" s="2">
        <f t="shared" si="186"/>
        <v>150848.80029903655</v>
      </c>
      <c r="O2005">
        <f t="shared" si="187"/>
        <v>412500</v>
      </c>
      <c r="P2005" s="1">
        <f t="shared" si="188"/>
        <v>0.36569406133099769</v>
      </c>
      <c r="Q2005" t="str">
        <f t="shared" si="189"/>
        <v>Above</v>
      </c>
      <c r="R2005" t="str">
        <f t="shared" si="190"/>
        <v>Yes</v>
      </c>
      <c r="S2005">
        <f t="shared" si="191"/>
        <v>-22503712.071768776</v>
      </c>
    </row>
    <row r="2006" spans="1:19" x14ac:dyDescent="0.3">
      <c r="A2006">
        <v>2005</v>
      </c>
      <c r="B2006">
        <v>2</v>
      </c>
      <c r="C2006" t="s">
        <v>19</v>
      </c>
      <c r="D2006" t="s">
        <v>17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18</v>
      </c>
      <c r="N2006" s="2">
        <f t="shared" si="186"/>
        <v>370897.13982238056</v>
      </c>
      <c r="O2006">
        <f t="shared" si="187"/>
        <v>618750</v>
      </c>
      <c r="P2006" s="1">
        <f t="shared" si="188"/>
        <v>0.59942972092505953</v>
      </c>
      <c r="Q2006" t="str">
        <f t="shared" si="189"/>
        <v>Above</v>
      </c>
      <c r="R2006" t="str">
        <f t="shared" si="190"/>
        <v>Yes</v>
      </c>
      <c r="S2006">
        <f t="shared" si="191"/>
        <v>-39612250.845897064</v>
      </c>
    </row>
    <row r="2007" spans="1:19" x14ac:dyDescent="0.3">
      <c r="A2007">
        <v>2006</v>
      </c>
      <c r="B2007">
        <v>4</v>
      </c>
      <c r="C2007" t="s">
        <v>16</v>
      </c>
      <c r="D2007" t="s">
        <v>20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18</v>
      </c>
      <c r="N2007" s="2">
        <f t="shared" si="186"/>
        <v>333183.24922764278</v>
      </c>
      <c r="O2007">
        <f t="shared" si="187"/>
        <v>412500</v>
      </c>
      <c r="P2007" s="1">
        <f t="shared" si="188"/>
        <v>0.80771696782458857</v>
      </c>
      <c r="Q2007" t="str">
        <f t="shared" si="189"/>
        <v>Above</v>
      </c>
      <c r="R2007" t="str">
        <f t="shared" si="190"/>
        <v>Yes</v>
      </c>
      <c r="S2007">
        <f t="shared" si="191"/>
        <v>-11485591.925853707</v>
      </c>
    </row>
    <row r="2008" spans="1:19" x14ac:dyDescent="0.3">
      <c r="A2008">
        <v>2007</v>
      </c>
      <c r="B2008">
        <v>3</v>
      </c>
      <c r="C2008" t="s">
        <v>16</v>
      </c>
      <c r="D2008" t="s">
        <v>17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21</v>
      </c>
      <c r="N2008" s="2">
        <f t="shared" si="186"/>
        <v>621478.51619349525</v>
      </c>
      <c r="O2008">
        <f t="shared" si="187"/>
        <v>537500</v>
      </c>
      <c r="P2008" s="1">
        <f t="shared" si="188"/>
        <v>1.1562390998948748</v>
      </c>
      <c r="Q2008" t="str">
        <f t="shared" si="189"/>
        <v>Below</v>
      </c>
      <c r="R2008" t="str">
        <f t="shared" si="190"/>
        <v>No</v>
      </c>
      <c r="S2008">
        <f t="shared" si="191"/>
        <v>-6230968.7772877775</v>
      </c>
    </row>
    <row r="2009" spans="1:19" x14ac:dyDescent="0.3">
      <c r="A2009">
        <v>2008</v>
      </c>
      <c r="B2009">
        <v>5</v>
      </c>
      <c r="C2009" t="s">
        <v>16</v>
      </c>
      <c r="D2009" t="s">
        <v>17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18</v>
      </c>
      <c r="N2009" s="2">
        <f t="shared" si="186"/>
        <v>375637.87445081386</v>
      </c>
      <c r="O2009">
        <f t="shared" si="187"/>
        <v>493750</v>
      </c>
      <c r="P2009" s="1">
        <f t="shared" si="188"/>
        <v>0.76078556850797741</v>
      </c>
      <c r="Q2009" t="str">
        <f t="shared" si="189"/>
        <v>Above</v>
      </c>
      <c r="R2009" t="str">
        <f t="shared" si="190"/>
        <v>Yes</v>
      </c>
      <c r="S2009">
        <f t="shared" si="191"/>
        <v>-25491853.920917198</v>
      </c>
    </row>
    <row r="2010" spans="1:19" x14ac:dyDescent="0.3">
      <c r="A2010">
        <v>2009</v>
      </c>
      <c r="B2010">
        <v>5</v>
      </c>
      <c r="C2010" t="s">
        <v>16</v>
      </c>
      <c r="D2010" t="s">
        <v>20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18</v>
      </c>
      <c r="N2010" s="2">
        <f t="shared" si="186"/>
        <v>1063860.4722457824</v>
      </c>
      <c r="O2010">
        <f t="shared" si="187"/>
        <v>425000</v>
      </c>
      <c r="P2010" s="1">
        <f t="shared" si="188"/>
        <v>2.5032011111665469</v>
      </c>
      <c r="Q2010" t="str">
        <f t="shared" si="189"/>
        <v>Above</v>
      </c>
      <c r="R2010" t="str">
        <f t="shared" si="190"/>
        <v>No</v>
      </c>
      <c r="S2010">
        <f t="shared" si="191"/>
        <v>-2932651.3338987753</v>
      </c>
    </row>
    <row r="2011" spans="1:19" x14ac:dyDescent="0.3">
      <c r="A2011">
        <v>2010</v>
      </c>
      <c r="B2011">
        <v>4</v>
      </c>
      <c r="C2011" t="s">
        <v>16</v>
      </c>
      <c r="D2011" t="s">
        <v>17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18</v>
      </c>
      <c r="N2011" s="2">
        <f t="shared" si="186"/>
        <v>29255.114566329612</v>
      </c>
      <c r="O2011">
        <f t="shared" si="187"/>
        <v>43750</v>
      </c>
      <c r="P2011" s="1">
        <f t="shared" si="188"/>
        <v>0.66868833294467689</v>
      </c>
      <c r="Q2011" t="str">
        <f t="shared" si="189"/>
        <v>Above</v>
      </c>
      <c r="R2011" t="str">
        <f t="shared" si="190"/>
        <v>Yes</v>
      </c>
      <c r="S2011">
        <f t="shared" si="191"/>
        <v>-1008490.9983676432</v>
      </c>
    </row>
    <row r="2012" spans="1:19" x14ac:dyDescent="0.3">
      <c r="A2012">
        <v>2011</v>
      </c>
      <c r="B2012">
        <v>2</v>
      </c>
      <c r="C2012" t="s">
        <v>19</v>
      </c>
      <c r="D2012" t="s">
        <v>20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21</v>
      </c>
      <c r="N2012" s="2">
        <f t="shared" si="186"/>
        <v>131341.91414364119</v>
      </c>
      <c r="O2012">
        <f t="shared" si="187"/>
        <v>237500</v>
      </c>
      <c r="P2012" s="1">
        <f t="shared" si="188"/>
        <v>0.55301858586796293</v>
      </c>
      <c r="Q2012" t="str">
        <f t="shared" si="189"/>
        <v>Below</v>
      </c>
      <c r="R2012" t="str">
        <f t="shared" si="190"/>
        <v>Yes</v>
      </c>
      <c r="S2012">
        <f t="shared" si="191"/>
        <v>-8913235.636684332</v>
      </c>
    </row>
    <row r="2013" spans="1:19" x14ac:dyDescent="0.3">
      <c r="A2013">
        <v>2012</v>
      </c>
      <c r="B2013">
        <v>5</v>
      </c>
      <c r="C2013" t="s">
        <v>16</v>
      </c>
      <c r="D2013" t="s">
        <v>20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21</v>
      </c>
      <c r="N2013" s="2">
        <f t="shared" si="186"/>
        <v>481909.18840427807</v>
      </c>
      <c r="O2013">
        <f t="shared" si="187"/>
        <v>431250</v>
      </c>
      <c r="P2013" s="1">
        <f t="shared" si="188"/>
        <v>1.1174705818070216</v>
      </c>
      <c r="Q2013" t="str">
        <f t="shared" si="189"/>
        <v>Below</v>
      </c>
      <c r="R2013" t="str">
        <f t="shared" si="190"/>
        <v>No</v>
      </c>
      <c r="S2013">
        <f t="shared" si="191"/>
        <v>-4831641.0434053466</v>
      </c>
    </row>
    <row r="2014" spans="1:19" x14ac:dyDescent="0.3">
      <c r="A2014">
        <v>2013</v>
      </c>
      <c r="B2014">
        <v>1</v>
      </c>
      <c r="C2014" t="s">
        <v>16</v>
      </c>
      <c r="D2014" t="s">
        <v>20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21</v>
      </c>
      <c r="N2014" s="2">
        <f t="shared" si="186"/>
        <v>162863.9735381151</v>
      </c>
      <c r="O2014">
        <f t="shared" si="187"/>
        <v>231250</v>
      </c>
      <c r="P2014" s="1">
        <f t="shared" si="188"/>
        <v>0.70427664232698417</v>
      </c>
      <c r="Q2014" t="str">
        <f t="shared" si="189"/>
        <v>Below</v>
      </c>
      <c r="R2014" t="str">
        <f t="shared" si="190"/>
        <v>Yes</v>
      </c>
      <c r="S2014">
        <f t="shared" si="191"/>
        <v>-11052412.189488577</v>
      </c>
    </row>
    <row r="2015" spans="1:19" x14ac:dyDescent="0.3">
      <c r="A2015">
        <v>2014</v>
      </c>
      <c r="B2015">
        <v>1</v>
      </c>
      <c r="C2015" t="s">
        <v>16</v>
      </c>
      <c r="D2015" t="s">
        <v>17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18</v>
      </c>
      <c r="N2015" s="2">
        <f t="shared" si="186"/>
        <v>315220.59394473891</v>
      </c>
      <c r="O2015">
        <f t="shared" si="187"/>
        <v>493750</v>
      </c>
      <c r="P2015" s="1">
        <f t="shared" si="188"/>
        <v>0.63842145609061041</v>
      </c>
      <c r="Q2015" t="str">
        <f t="shared" si="189"/>
        <v>Above</v>
      </c>
      <c r="R2015" t="str">
        <f t="shared" si="190"/>
        <v>Yes</v>
      </c>
      <c r="S2015">
        <f t="shared" si="191"/>
        <v>-21391765.528042406</v>
      </c>
    </row>
    <row r="2016" spans="1:19" x14ac:dyDescent="0.3">
      <c r="A2016">
        <v>2015</v>
      </c>
      <c r="B2016">
        <v>4</v>
      </c>
      <c r="C2016" t="s">
        <v>16</v>
      </c>
      <c r="D2016" t="s">
        <v>20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18</v>
      </c>
      <c r="N2016" s="2">
        <f t="shared" si="186"/>
        <v>401413.99309890548</v>
      </c>
      <c r="O2016">
        <f t="shared" si="187"/>
        <v>550000</v>
      </c>
      <c r="P2016" s="1">
        <f t="shared" si="188"/>
        <v>0.72984362381619183</v>
      </c>
      <c r="Q2016" t="str">
        <f t="shared" si="189"/>
        <v>Above</v>
      </c>
      <c r="R2016" t="str">
        <f t="shared" si="190"/>
        <v>Yes</v>
      </c>
      <c r="S2016">
        <f t="shared" si="191"/>
        <v>-42871486.674989857</v>
      </c>
    </row>
    <row r="2017" spans="1:19" x14ac:dyDescent="0.3">
      <c r="A2017">
        <v>2016</v>
      </c>
      <c r="B2017">
        <v>5</v>
      </c>
      <c r="C2017" t="s">
        <v>19</v>
      </c>
      <c r="D2017" t="s">
        <v>20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21</v>
      </c>
      <c r="N2017" s="2">
        <f t="shared" si="186"/>
        <v>126772.16312076164</v>
      </c>
      <c r="O2017">
        <f t="shared" si="187"/>
        <v>206250</v>
      </c>
      <c r="P2017" s="1">
        <f t="shared" si="188"/>
        <v>0.61465291210066253</v>
      </c>
      <c r="Q2017" t="str">
        <f t="shared" si="189"/>
        <v>Below</v>
      </c>
      <c r="R2017" t="str">
        <f t="shared" si="190"/>
        <v>Yes</v>
      </c>
      <c r="S2017">
        <f t="shared" si="191"/>
        <v>-4370127.6595931193</v>
      </c>
    </row>
    <row r="2018" spans="1:19" x14ac:dyDescent="0.3">
      <c r="A2018">
        <v>2017</v>
      </c>
      <c r="B2018">
        <v>4</v>
      </c>
      <c r="C2018" t="s">
        <v>19</v>
      </c>
      <c r="D2018" t="s">
        <v>17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21</v>
      </c>
      <c r="N2018" s="2">
        <f t="shared" si="186"/>
        <v>156354.23096688461</v>
      </c>
      <c r="O2018">
        <f t="shared" si="187"/>
        <v>362500</v>
      </c>
      <c r="P2018" s="1">
        <f t="shared" si="188"/>
        <v>0.43132201646037133</v>
      </c>
      <c r="Q2018" t="str">
        <f t="shared" si="189"/>
        <v>Below</v>
      </c>
      <c r="R2018" t="str">
        <f t="shared" si="190"/>
        <v>Yes</v>
      </c>
      <c r="S2018">
        <f t="shared" si="191"/>
        <v>-23325015.432052307</v>
      </c>
    </row>
    <row r="2019" spans="1:19" x14ac:dyDescent="0.3">
      <c r="A2019">
        <v>2018</v>
      </c>
      <c r="B2019">
        <v>1</v>
      </c>
      <c r="C2019" t="s">
        <v>16</v>
      </c>
      <c r="D2019" t="s">
        <v>20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21</v>
      </c>
      <c r="N2019" s="2">
        <f t="shared" si="186"/>
        <v>346248.91217595653</v>
      </c>
      <c r="O2019">
        <f t="shared" si="187"/>
        <v>462500</v>
      </c>
      <c r="P2019" s="1">
        <f t="shared" si="188"/>
        <v>0.74864629659666282</v>
      </c>
      <c r="Q2019" t="str">
        <f t="shared" si="189"/>
        <v>Below</v>
      </c>
      <c r="R2019" t="str">
        <f t="shared" si="190"/>
        <v>Yes</v>
      </c>
      <c r="S2019">
        <f t="shared" si="191"/>
        <v>-36979791.137783647</v>
      </c>
    </row>
    <row r="2020" spans="1:19" x14ac:dyDescent="0.3">
      <c r="A2020">
        <v>2019</v>
      </c>
      <c r="B2020">
        <v>1</v>
      </c>
      <c r="C2020" t="s">
        <v>16</v>
      </c>
      <c r="D2020" t="s">
        <v>17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18</v>
      </c>
      <c r="N2020" s="2">
        <f t="shared" si="186"/>
        <v>674146.18705735076</v>
      </c>
      <c r="O2020">
        <f t="shared" si="187"/>
        <v>512500</v>
      </c>
      <c r="P2020" s="1">
        <f t="shared" si="188"/>
        <v>1.3154071942582455</v>
      </c>
      <c r="Q2020" t="str">
        <f t="shared" si="189"/>
        <v>Below</v>
      </c>
      <c r="R2020" t="str">
        <f t="shared" si="190"/>
        <v>No</v>
      </c>
      <c r="S2020">
        <f t="shared" si="191"/>
        <v>-6759016.9787528403</v>
      </c>
    </row>
    <row r="2021" spans="1:19" x14ac:dyDescent="0.3">
      <c r="A2021">
        <v>2020</v>
      </c>
      <c r="B2021">
        <v>0</v>
      </c>
      <c r="C2021" t="s">
        <v>19</v>
      </c>
      <c r="D2021" t="s">
        <v>20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21</v>
      </c>
      <c r="N2021" s="2">
        <f t="shared" si="186"/>
        <v>156027.27768709126</v>
      </c>
      <c r="O2021">
        <f t="shared" si="187"/>
        <v>206250</v>
      </c>
      <c r="P2021" s="1">
        <f t="shared" si="188"/>
        <v>0.75649589181620003</v>
      </c>
      <c r="Q2021" t="str">
        <f t="shared" si="189"/>
        <v>Below</v>
      </c>
      <c r="R2021" t="str">
        <f t="shared" si="190"/>
        <v>Yes</v>
      </c>
      <c r="S2021">
        <f t="shared" si="191"/>
        <v>-5378618.6579607613</v>
      </c>
    </row>
    <row r="2022" spans="1:19" x14ac:dyDescent="0.3">
      <c r="A2022">
        <v>2021</v>
      </c>
      <c r="B2022">
        <v>4</v>
      </c>
      <c r="C2022" t="s">
        <v>16</v>
      </c>
      <c r="D2022" t="s">
        <v>20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21</v>
      </c>
      <c r="N2022" s="2">
        <f t="shared" si="186"/>
        <v>140535.84813369607</v>
      </c>
      <c r="O2022">
        <f t="shared" si="187"/>
        <v>331250</v>
      </c>
      <c r="P2022" s="1">
        <f t="shared" si="188"/>
        <v>0.42425916417719567</v>
      </c>
      <c r="Q2022" t="str">
        <f t="shared" si="189"/>
        <v>Below</v>
      </c>
      <c r="R2022" t="str">
        <f t="shared" si="190"/>
        <v>Yes</v>
      </c>
      <c r="S2022">
        <f t="shared" si="191"/>
        <v>-9537162.1312522329</v>
      </c>
    </row>
    <row r="2023" spans="1:19" x14ac:dyDescent="0.3">
      <c r="A2023">
        <v>2022</v>
      </c>
      <c r="B2023">
        <v>1</v>
      </c>
      <c r="C2023" t="s">
        <v>19</v>
      </c>
      <c r="D2023" t="s">
        <v>17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18</v>
      </c>
      <c r="N2023" s="2">
        <f t="shared" si="186"/>
        <v>250863.05601435469</v>
      </c>
      <c r="O2023">
        <f t="shared" si="187"/>
        <v>356250</v>
      </c>
      <c r="P2023" s="1">
        <f t="shared" si="188"/>
        <v>0.7041769993385395</v>
      </c>
      <c r="Q2023" t="str">
        <f t="shared" si="189"/>
        <v>Below</v>
      </c>
      <c r="R2023" t="str">
        <f t="shared" si="190"/>
        <v>Yes</v>
      </c>
      <c r="S2023">
        <f t="shared" si="191"/>
        <v>-17024280.066067077</v>
      </c>
    </row>
    <row r="2024" spans="1:19" x14ac:dyDescent="0.3">
      <c r="A2024">
        <v>2023</v>
      </c>
      <c r="B2024">
        <v>2</v>
      </c>
      <c r="C2024" t="s">
        <v>19</v>
      </c>
      <c r="D2024" t="s">
        <v>17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18</v>
      </c>
      <c r="N2024" s="2">
        <f t="shared" si="186"/>
        <v>381743.15328881185</v>
      </c>
      <c r="O2024">
        <f t="shared" si="187"/>
        <v>562500</v>
      </c>
      <c r="P2024" s="1">
        <f t="shared" si="188"/>
        <v>0.67865449473566553</v>
      </c>
      <c r="Q2024" t="str">
        <f t="shared" si="189"/>
        <v>Below</v>
      </c>
      <c r="R2024" t="str">
        <f t="shared" si="190"/>
        <v>Yes</v>
      </c>
      <c r="S2024">
        <f t="shared" si="191"/>
        <v>-33132849.752520386</v>
      </c>
    </row>
    <row r="2025" spans="1:19" x14ac:dyDescent="0.3">
      <c r="A2025">
        <v>2024</v>
      </c>
      <c r="B2025">
        <v>3</v>
      </c>
      <c r="C2025" t="s">
        <v>16</v>
      </c>
      <c r="D2025" t="s">
        <v>17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21</v>
      </c>
      <c r="N2025" s="2">
        <f t="shared" si="186"/>
        <v>206598.1656997258</v>
      </c>
      <c r="O2025">
        <f t="shared" si="187"/>
        <v>368750</v>
      </c>
      <c r="P2025" s="1">
        <f t="shared" si="188"/>
        <v>0.56026621206705296</v>
      </c>
      <c r="Q2025" t="str">
        <f t="shared" si="189"/>
        <v>Below</v>
      </c>
      <c r="R2025" t="str">
        <f t="shared" si="190"/>
        <v>Yes</v>
      </c>
      <c r="S2025">
        <f t="shared" si="191"/>
        <v>-10391779.883967094</v>
      </c>
    </row>
    <row r="2026" spans="1:19" x14ac:dyDescent="0.3">
      <c r="A2026">
        <v>2025</v>
      </c>
      <c r="B2026">
        <v>2</v>
      </c>
      <c r="C2026" t="s">
        <v>19</v>
      </c>
      <c r="D2026" t="s">
        <v>17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21</v>
      </c>
      <c r="N2026" s="2">
        <f t="shared" si="186"/>
        <v>232647.29078211859</v>
      </c>
      <c r="O2026">
        <f t="shared" si="187"/>
        <v>337500</v>
      </c>
      <c r="P2026" s="1">
        <f t="shared" si="188"/>
        <v>0.6893253060210921</v>
      </c>
      <c r="Q2026" t="str">
        <f t="shared" si="189"/>
        <v>Below</v>
      </c>
      <c r="R2026" t="str">
        <f t="shared" si="190"/>
        <v>Yes</v>
      </c>
      <c r="S2026">
        <f t="shared" si="191"/>
        <v>-4850604.9363125395</v>
      </c>
    </row>
    <row r="2027" spans="1:19" x14ac:dyDescent="0.3">
      <c r="A2027">
        <v>2026</v>
      </c>
      <c r="B2027">
        <v>0</v>
      </c>
      <c r="C2027" t="s">
        <v>16</v>
      </c>
      <c r="D2027" t="s">
        <v>17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21</v>
      </c>
      <c r="N2027" s="2">
        <f t="shared" si="186"/>
        <v>428537.47530485975</v>
      </c>
      <c r="O2027">
        <f t="shared" si="187"/>
        <v>612500</v>
      </c>
      <c r="P2027" s="1">
        <f t="shared" si="188"/>
        <v>0.69965302090589343</v>
      </c>
      <c r="Q2027" t="str">
        <f t="shared" si="189"/>
        <v>Below</v>
      </c>
      <c r="R2027" t="str">
        <f t="shared" si="190"/>
        <v>Yes</v>
      </c>
      <c r="S2027">
        <f t="shared" si="191"/>
        <v>-37194295.851216435</v>
      </c>
    </row>
    <row r="2028" spans="1:19" x14ac:dyDescent="0.3">
      <c r="A2028">
        <v>2027</v>
      </c>
      <c r="B2028">
        <v>4</v>
      </c>
      <c r="C2028" t="s">
        <v>16</v>
      </c>
      <c r="D2028" t="s">
        <v>20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18</v>
      </c>
      <c r="N2028" s="2">
        <f t="shared" si="186"/>
        <v>419917.46861769306</v>
      </c>
      <c r="O2028">
        <f t="shared" si="187"/>
        <v>612500</v>
      </c>
      <c r="P2028" s="1">
        <f t="shared" si="188"/>
        <v>0.68557954060031523</v>
      </c>
      <c r="Q2028" t="str">
        <f t="shared" si="189"/>
        <v>Above</v>
      </c>
      <c r="R2028" t="str">
        <f t="shared" si="190"/>
        <v>Yes</v>
      </c>
      <c r="S2028">
        <f t="shared" si="191"/>
        <v>-36446134.727772422</v>
      </c>
    </row>
    <row r="2029" spans="1:19" x14ac:dyDescent="0.3">
      <c r="A2029">
        <v>2028</v>
      </c>
      <c r="B2029">
        <v>4</v>
      </c>
      <c r="C2029" t="s">
        <v>19</v>
      </c>
      <c r="D2029" t="s">
        <v>20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21</v>
      </c>
      <c r="N2029" s="2">
        <f t="shared" si="186"/>
        <v>215937.45054180769</v>
      </c>
      <c r="O2029">
        <f t="shared" si="187"/>
        <v>237500</v>
      </c>
      <c r="P2029" s="1">
        <f t="shared" si="188"/>
        <v>0.90921031807076924</v>
      </c>
      <c r="Q2029" t="str">
        <f t="shared" si="189"/>
        <v>Below</v>
      </c>
      <c r="R2029" t="str">
        <f t="shared" si="190"/>
        <v>Yes</v>
      </c>
      <c r="S2029">
        <f t="shared" si="191"/>
        <v>-2164997.6260067699</v>
      </c>
    </row>
    <row r="2030" spans="1:19" x14ac:dyDescent="0.3">
      <c r="A2030">
        <v>2029</v>
      </c>
      <c r="B2030">
        <v>0</v>
      </c>
      <c r="C2030" t="s">
        <v>19</v>
      </c>
      <c r="D2030" t="s">
        <v>17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18</v>
      </c>
      <c r="N2030" s="2">
        <f t="shared" si="186"/>
        <v>300468.80452409707</v>
      </c>
      <c r="O2030">
        <f t="shared" si="187"/>
        <v>593750</v>
      </c>
      <c r="P2030" s="1">
        <f t="shared" si="188"/>
        <v>0.50605272340900553</v>
      </c>
      <c r="Q2030" t="str">
        <f t="shared" si="189"/>
        <v>Above</v>
      </c>
      <c r="R2030" t="str">
        <f t="shared" si="190"/>
        <v>Yes</v>
      </c>
      <c r="S2030">
        <f t="shared" si="191"/>
        <v>-26078759.160048306</v>
      </c>
    </row>
    <row r="2031" spans="1:19" x14ac:dyDescent="0.3">
      <c r="A2031">
        <v>2030</v>
      </c>
      <c r="B2031">
        <v>3</v>
      </c>
      <c r="C2031" t="s">
        <v>16</v>
      </c>
      <c r="D2031" t="s">
        <v>20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21</v>
      </c>
      <c r="N2031" s="2">
        <f t="shared" si="186"/>
        <v>138806.3667691632</v>
      </c>
      <c r="O2031">
        <f t="shared" si="187"/>
        <v>156250</v>
      </c>
      <c r="P2031" s="1">
        <f t="shared" si="188"/>
        <v>0.88836074732264447</v>
      </c>
      <c r="Q2031" t="str">
        <f t="shared" si="189"/>
        <v>Below</v>
      </c>
      <c r="R2031" t="str">
        <f t="shared" si="190"/>
        <v>Yes</v>
      </c>
      <c r="S2031">
        <f t="shared" si="191"/>
        <v>-2894058.4073797492</v>
      </c>
    </row>
    <row r="2032" spans="1:19" x14ac:dyDescent="0.3">
      <c r="A2032">
        <v>2031</v>
      </c>
      <c r="B2032">
        <v>1</v>
      </c>
      <c r="C2032" t="s">
        <v>16</v>
      </c>
      <c r="D2032" t="s">
        <v>17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21</v>
      </c>
      <c r="N2032" s="2">
        <f t="shared" si="186"/>
        <v>66065.168014176597</v>
      </c>
      <c r="O2032">
        <f t="shared" si="187"/>
        <v>118750</v>
      </c>
      <c r="P2032" s="1">
        <f t="shared" si="188"/>
        <v>0.55633825696148709</v>
      </c>
      <c r="Q2032" t="str">
        <f t="shared" si="189"/>
        <v>Below</v>
      </c>
      <c r="R2032" t="str">
        <f t="shared" si="190"/>
        <v>Yes</v>
      </c>
      <c r="S2032">
        <f t="shared" si="191"/>
        <v>-9855640.3234023824</v>
      </c>
    </row>
    <row r="2033" spans="1:19" x14ac:dyDescent="0.3">
      <c r="A2033">
        <v>2032</v>
      </c>
      <c r="B2033">
        <v>5</v>
      </c>
      <c r="C2033" t="s">
        <v>16</v>
      </c>
      <c r="D2033" t="s">
        <v>20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18</v>
      </c>
      <c r="N2033" s="2">
        <f t="shared" si="186"/>
        <v>116715.13015837866</v>
      </c>
      <c r="O2033">
        <f t="shared" si="187"/>
        <v>275000</v>
      </c>
      <c r="P2033" s="1">
        <f t="shared" si="188"/>
        <v>0.42441865512137694</v>
      </c>
      <c r="Q2033" t="str">
        <f t="shared" si="189"/>
        <v>Above</v>
      </c>
      <c r="R2033" t="str">
        <f t="shared" si="190"/>
        <v>Yes</v>
      </c>
      <c r="S2033">
        <f t="shared" si="191"/>
        <v>-17411631.238010876</v>
      </c>
    </row>
    <row r="2034" spans="1:19" x14ac:dyDescent="0.3">
      <c r="A2034">
        <v>2033</v>
      </c>
      <c r="B2034">
        <v>4</v>
      </c>
      <c r="C2034" t="s">
        <v>16</v>
      </c>
      <c r="D2034" t="s">
        <v>20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18</v>
      </c>
      <c r="N2034" s="2">
        <f t="shared" si="186"/>
        <v>56695.558257827222</v>
      </c>
      <c r="O2034">
        <f t="shared" si="187"/>
        <v>87500</v>
      </c>
      <c r="P2034" s="1">
        <f t="shared" si="188"/>
        <v>0.64794923723231113</v>
      </c>
      <c r="Q2034" t="str">
        <f t="shared" si="189"/>
        <v>Above</v>
      </c>
      <c r="R2034" t="str">
        <f t="shared" si="190"/>
        <v>Yes</v>
      </c>
      <c r="S2034">
        <f t="shared" si="191"/>
        <v>-1182080.1945635602</v>
      </c>
    </row>
    <row r="2035" spans="1:19" x14ac:dyDescent="0.3">
      <c r="A2035">
        <v>2034</v>
      </c>
      <c r="B2035">
        <v>5</v>
      </c>
      <c r="C2035" t="s">
        <v>19</v>
      </c>
      <c r="D2035" t="s">
        <v>20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18</v>
      </c>
      <c r="N2035" s="2">
        <f t="shared" si="186"/>
        <v>138499.5648703826</v>
      </c>
      <c r="O2035">
        <f t="shared" si="187"/>
        <v>200000</v>
      </c>
      <c r="P2035" s="1">
        <f t="shared" si="188"/>
        <v>0.69249782435191298</v>
      </c>
      <c r="Q2035" t="str">
        <f t="shared" si="189"/>
        <v>Below</v>
      </c>
      <c r="R2035" t="str">
        <f t="shared" si="190"/>
        <v>Yes</v>
      </c>
      <c r="S2035">
        <f t="shared" si="191"/>
        <v>-14791916.455113459</v>
      </c>
    </row>
    <row r="2036" spans="1:19" x14ac:dyDescent="0.3">
      <c r="A2036">
        <v>2035</v>
      </c>
      <c r="B2036">
        <v>1</v>
      </c>
      <c r="C2036" t="s">
        <v>16</v>
      </c>
      <c r="D2036" t="s">
        <v>20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21</v>
      </c>
      <c r="N2036" s="2">
        <f t="shared" si="186"/>
        <v>107982.71159385762</v>
      </c>
      <c r="O2036">
        <f t="shared" si="187"/>
        <v>193750</v>
      </c>
      <c r="P2036" s="1">
        <f t="shared" si="188"/>
        <v>0.5573301243553942</v>
      </c>
      <c r="Q2036" t="str">
        <f t="shared" si="189"/>
        <v>Below</v>
      </c>
      <c r="R2036" t="str">
        <f t="shared" si="190"/>
        <v>Yes</v>
      </c>
      <c r="S2036">
        <f t="shared" si="191"/>
        <v>-11532680.626020662</v>
      </c>
    </row>
    <row r="2037" spans="1:19" x14ac:dyDescent="0.3">
      <c r="A2037">
        <v>2036</v>
      </c>
      <c r="B2037">
        <v>4</v>
      </c>
      <c r="C2037" t="s">
        <v>16</v>
      </c>
      <c r="D2037" t="s">
        <v>17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21</v>
      </c>
      <c r="N2037" s="2">
        <f t="shared" si="186"/>
        <v>142036.23891856149</v>
      </c>
      <c r="O2037">
        <f t="shared" si="187"/>
        <v>281250</v>
      </c>
      <c r="P2037" s="1">
        <f t="shared" si="188"/>
        <v>0.50501773837710751</v>
      </c>
      <c r="Q2037" t="str">
        <f t="shared" si="189"/>
        <v>Below</v>
      </c>
      <c r="R2037" t="str">
        <f t="shared" si="190"/>
        <v>Yes</v>
      </c>
      <c r="S2037">
        <f t="shared" si="191"/>
        <v>-7144348.6702273786</v>
      </c>
    </row>
    <row r="2038" spans="1:19" x14ac:dyDescent="0.3">
      <c r="A2038">
        <v>2037</v>
      </c>
      <c r="B2038">
        <v>3</v>
      </c>
      <c r="C2038" t="s">
        <v>19</v>
      </c>
      <c r="D2038" t="s">
        <v>20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18</v>
      </c>
      <c r="N2038" s="2">
        <f t="shared" si="186"/>
        <v>275825.404614745</v>
      </c>
      <c r="O2038">
        <f t="shared" si="187"/>
        <v>581250</v>
      </c>
      <c r="P2038" s="1">
        <f t="shared" si="188"/>
        <v>0.47453833051999139</v>
      </c>
      <c r="Q2038" t="str">
        <f t="shared" si="189"/>
        <v>Above</v>
      </c>
      <c r="R2038" t="str">
        <f t="shared" si="190"/>
        <v>Yes</v>
      </c>
      <c r="S2038">
        <f t="shared" si="191"/>
        <v>-29458477.686031044</v>
      </c>
    </row>
    <row r="2039" spans="1:19" x14ac:dyDescent="0.3">
      <c r="A2039">
        <v>2038</v>
      </c>
      <c r="B2039">
        <v>2</v>
      </c>
      <c r="C2039" t="s">
        <v>16</v>
      </c>
      <c r="D2039" t="s">
        <v>17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21</v>
      </c>
      <c r="N2039" s="2">
        <f t="shared" si="186"/>
        <v>200397.67630966901</v>
      </c>
      <c r="O2039">
        <f t="shared" si="187"/>
        <v>431250</v>
      </c>
      <c r="P2039" s="1">
        <f t="shared" si="188"/>
        <v>0.46469026390647888</v>
      </c>
      <c r="Q2039" t="str">
        <f t="shared" si="189"/>
        <v>Below</v>
      </c>
      <c r="R2039" t="str">
        <f t="shared" si="190"/>
        <v>Yes</v>
      </c>
      <c r="S2039">
        <f t="shared" si="191"/>
        <v>-29895442.314320561</v>
      </c>
    </row>
    <row r="2040" spans="1:19" x14ac:dyDescent="0.3">
      <c r="A2040">
        <v>2039</v>
      </c>
      <c r="B2040">
        <v>0</v>
      </c>
      <c r="C2040" t="s">
        <v>19</v>
      </c>
      <c r="D2040" t="s">
        <v>20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18</v>
      </c>
      <c r="N2040" s="2">
        <f t="shared" si="186"/>
        <v>404831.86112007638</v>
      </c>
      <c r="O2040">
        <f t="shared" si="187"/>
        <v>243750</v>
      </c>
      <c r="P2040" s="1">
        <f t="shared" si="188"/>
        <v>1.6608486610054416</v>
      </c>
      <c r="Q2040" t="str">
        <f t="shared" si="189"/>
        <v>Below</v>
      </c>
      <c r="R2040" t="str">
        <f t="shared" si="190"/>
        <v>No</v>
      </c>
      <c r="S2040">
        <f t="shared" si="191"/>
        <v>-1115964.6668818351</v>
      </c>
    </row>
    <row r="2041" spans="1:19" x14ac:dyDescent="0.3">
      <c r="A2041">
        <v>2040</v>
      </c>
      <c r="B2041">
        <v>5</v>
      </c>
      <c r="C2041" t="s">
        <v>19</v>
      </c>
      <c r="D2041" t="s">
        <v>17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18</v>
      </c>
      <c r="N2041" s="2">
        <f t="shared" si="186"/>
        <v>97193.016466294488</v>
      </c>
      <c r="O2041">
        <f t="shared" si="187"/>
        <v>200000</v>
      </c>
      <c r="P2041" s="1">
        <f t="shared" si="188"/>
        <v>0.48596508233147245</v>
      </c>
      <c r="Q2041" t="str">
        <f t="shared" si="189"/>
        <v>Below</v>
      </c>
      <c r="R2041" t="str">
        <f t="shared" si="190"/>
        <v>Yes</v>
      </c>
      <c r="S2041">
        <f t="shared" si="191"/>
        <v>-6595794.371146406</v>
      </c>
    </row>
    <row r="2042" spans="1:19" x14ac:dyDescent="0.3">
      <c r="A2042">
        <v>2041</v>
      </c>
      <c r="B2042">
        <v>1</v>
      </c>
      <c r="C2042" t="s">
        <v>19</v>
      </c>
      <c r="D2042" t="s">
        <v>20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21</v>
      </c>
      <c r="N2042" s="2">
        <f t="shared" si="186"/>
        <v>302723.70112945931</v>
      </c>
      <c r="O2042">
        <f t="shared" si="187"/>
        <v>350000</v>
      </c>
      <c r="P2042" s="1">
        <f t="shared" si="188"/>
        <v>0.8649248603698837</v>
      </c>
      <c r="Q2042" t="str">
        <f t="shared" si="189"/>
        <v>Below</v>
      </c>
      <c r="R2042" t="str">
        <f t="shared" si="190"/>
        <v>Yes</v>
      </c>
      <c r="S2042">
        <f t="shared" si="191"/>
        <v>-15226844.135535121</v>
      </c>
    </row>
    <row r="2043" spans="1:19" x14ac:dyDescent="0.3">
      <c r="A2043">
        <v>2042</v>
      </c>
      <c r="B2043">
        <v>4</v>
      </c>
      <c r="C2043" t="s">
        <v>19</v>
      </c>
      <c r="D2043" t="s">
        <v>20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18</v>
      </c>
      <c r="N2043" s="2">
        <f t="shared" si="186"/>
        <v>134702.09551810357</v>
      </c>
      <c r="O2043">
        <f t="shared" si="187"/>
        <v>231250</v>
      </c>
      <c r="P2043" s="1">
        <f t="shared" si="188"/>
        <v>0.58249554818639382</v>
      </c>
      <c r="Q2043" t="str">
        <f t="shared" si="189"/>
        <v>Below</v>
      </c>
      <c r="R2043" t="str">
        <f t="shared" si="190"/>
        <v>Yes</v>
      </c>
      <c r="S2043">
        <f t="shared" si="191"/>
        <v>-17195652.631910369</v>
      </c>
    </row>
    <row r="2044" spans="1:19" x14ac:dyDescent="0.3">
      <c r="A2044">
        <v>2043</v>
      </c>
      <c r="B2044">
        <v>3</v>
      </c>
      <c r="C2044" t="s">
        <v>19</v>
      </c>
      <c r="D2044" t="s">
        <v>17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18</v>
      </c>
      <c r="N2044" s="2">
        <f t="shared" si="186"/>
        <v>357250.0064707041</v>
      </c>
      <c r="O2044">
        <f t="shared" si="187"/>
        <v>525000</v>
      </c>
      <c r="P2044" s="1">
        <f t="shared" si="188"/>
        <v>0.68047620280134113</v>
      </c>
      <c r="Q2044" t="str">
        <f t="shared" si="189"/>
        <v>Below</v>
      </c>
      <c r="R2044" t="str">
        <f t="shared" si="190"/>
        <v>Yes</v>
      </c>
      <c r="S2044">
        <f t="shared" si="191"/>
        <v>-24244000.931781385</v>
      </c>
    </row>
    <row r="2045" spans="1:19" x14ac:dyDescent="0.3">
      <c r="A2045">
        <v>2044</v>
      </c>
      <c r="B2045">
        <v>0</v>
      </c>
      <c r="C2045" t="s">
        <v>19</v>
      </c>
      <c r="D2045" t="s">
        <v>20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18</v>
      </c>
      <c r="N2045" s="2">
        <f t="shared" si="186"/>
        <v>109597.22787969114</v>
      </c>
      <c r="O2045">
        <f t="shared" si="187"/>
        <v>262500</v>
      </c>
      <c r="P2045" s="1">
        <f t="shared" si="188"/>
        <v>0.41751324906549009</v>
      </c>
      <c r="Q2045" t="str">
        <f t="shared" si="189"/>
        <v>Above</v>
      </c>
      <c r="R2045" t="str">
        <f t="shared" si="190"/>
        <v>Yes</v>
      </c>
      <c r="S2045">
        <f t="shared" si="191"/>
        <v>-9512334.2837881092</v>
      </c>
    </row>
    <row r="2046" spans="1:19" x14ac:dyDescent="0.3">
      <c r="A2046">
        <v>2045</v>
      </c>
      <c r="B2046">
        <v>4</v>
      </c>
      <c r="C2046" t="s">
        <v>16</v>
      </c>
      <c r="D2046" t="s">
        <v>17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21</v>
      </c>
      <c r="N2046" s="2">
        <f t="shared" si="186"/>
        <v>121950.30614219926</v>
      </c>
      <c r="O2046">
        <f t="shared" si="187"/>
        <v>237500</v>
      </c>
      <c r="P2046" s="1">
        <f t="shared" si="188"/>
        <v>0.51347497323031266</v>
      </c>
      <c r="Q2046" t="str">
        <f t="shared" si="189"/>
        <v>Below</v>
      </c>
      <c r="R2046" t="str">
        <f t="shared" si="190"/>
        <v>Yes</v>
      </c>
      <c r="S2046">
        <f t="shared" si="191"/>
        <v>-6134036.7370639089</v>
      </c>
    </row>
    <row r="2047" spans="1:19" x14ac:dyDescent="0.3">
      <c r="A2047">
        <v>2046</v>
      </c>
      <c r="B2047">
        <v>3</v>
      </c>
      <c r="C2047" t="s">
        <v>16</v>
      </c>
      <c r="D2047" t="s">
        <v>17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21</v>
      </c>
      <c r="N2047" s="2">
        <f t="shared" si="186"/>
        <v>133273.29969105712</v>
      </c>
      <c r="O2047">
        <f t="shared" si="187"/>
        <v>200000</v>
      </c>
      <c r="P2047" s="1">
        <f t="shared" si="188"/>
        <v>0.66636649845528562</v>
      </c>
      <c r="Q2047" t="str">
        <f t="shared" si="189"/>
        <v>Below</v>
      </c>
      <c r="R2047" t="str">
        <f t="shared" si="190"/>
        <v>Yes</v>
      </c>
      <c r="S2047">
        <f t="shared" si="191"/>
        <v>-4594236.7703414848</v>
      </c>
    </row>
    <row r="2048" spans="1:19" x14ac:dyDescent="0.3">
      <c r="A2048">
        <v>2047</v>
      </c>
      <c r="B2048">
        <v>1</v>
      </c>
      <c r="C2048" t="s">
        <v>16</v>
      </c>
      <c r="D2048" t="s">
        <v>17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18</v>
      </c>
      <c r="N2048" s="2">
        <f t="shared" si="186"/>
        <v>486366.51508477115</v>
      </c>
      <c r="O2048">
        <f t="shared" si="187"/>
        <v>606250</v>
      </c>
      <c r="P2048" s="1">
        <f t="shared" si="188"/>
        <v>0.80225404550065349</v>
      </c>
      <c r="Q2048" t="str">
        <f t="shared" si="189"/>
        <v>Above</v>
      </c>
      <c r="R2048" t="str">
        <f t="shared" si="190"/>
        <v>Yes</v>
      </c>
      <c r="S2048">
        <f t="shared" si="191"/>
        <v>-24463981.810172535</v>
      </c>
    </row>
    <row r="2049" spans="1:19" x14ac:dyDescent="0.3">
      <c r="A2049">
        <v>2048</v>
      </c>
      <c r="B2049">
        <v>1</v>
      </c>
      <c r="C2049" t="s">
        <v>19</v>
      </c>
      <c r="D2049" t="s">
        <v>20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21</v>
      </c>
      <c r="N2049" s="2">
        <f t="shared" si="186"/>
        <v>183771.80952537101</v>
      </c>
      <c r="O2049">
        <f t="shared" si="187"/>
        <v>268750</v>
      </c>
      <c r="P2049" s="1">
        <f t="shared" si="188"/>
        <v>0.68380208195486891</v>
      </c>
      <c r="Q2049" t="str">
        <f t="shared" si="189"/>
        <v>Below</v>
      </c>
      <c r="R2049" t="str">
        <f t="shared" si="190"/>
        <v>Yes</v>
      </c>
      <c r="S2049">
        <f t="shared" si="191"/>
        <v>-3831570.2858267128</v>
      </c>
    </row>
    <row r="2050" spans="1:19" x14ac:dyDescent="0.3">
      <c r="A2050">
        <v>2049</v>
      </c>
      <c r="B2050">
        <v>5</v>
      </c>
      <c r="C2050" t="s">
        <v>16</v>
      </c>
      <c r="D2050" t="s">
        <v>20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18</v>
      </c>
      <c r="N2050" s="2">
        <f t="shared" si="186"/>
        <v>229785.92764852964</v>
      </c>
      <c r="O2050">
        <f t="shared" si="187"/>
        <v>506250</v>
      </c>
      <c r="P2050" s="1">
        <f t="shared" si="188"/>
        <v>0.45389812868845364</v>
      </c>
      <c r="Q2050" t="str">
        <f t="shared" si="189"/>
        <v>Above</v>
      </c>
      <c r="R2050" t="str">
        <f t="shared" si="190"/>
        <v>Yes</v>
      </c>
      <c r="S2050">
        <f t="shared" si="191"/>
        <v>-29333760.372082405</v>
      </c>
    </row>
    <row r="2051" spans="1:19" x14ac:dyDescent="0.3">
      <c r="A2051">
        <v>2050</v>
      </c>
      <c r="B2051">
        <v>5</v>
      </c>
      <c r="C2051" t="s">
        <v>19</v>
      </c>
      <c r="D2051" t="s">
        <v>20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18</v>
      </c>
      <c r="N2051" s="2">
        <f t="shared" ref="N2051:N2114" si="192">PMT(1%,G2051*12,-F2051)</f>
        <v>285691.65020323981</v>
      </c>
      <c r="O2051">
        <f t="shared" ref="O2051:O2114" si="193">(E2051*0.75)/12</f>
        <v>587500</v>
      </c>
      <c r="P2051" s="1">
        <f t="shared" ref="P2051:P2114" si="194">N2051/O2051</f>
        <v>0.48628365992040817</v>
      </c>
      <c r="Q2051" t="str">
        <f t="shared" ref="Q2051:Q2114" si="195">IF(H2051&gt;700,"Above","Below")</f>
        <v>Above</v>
      </c>
      <c r="R2051" t="str">
        <f t="shared" ref="R2051:R2114" si="196">IF(O2051&gt;=N2051,"Yes","No")</f>
        <v>Yes</v>
      </c>
      <c r="S2051">
        <f t="shared" ref="S2051:S2114" si="197">CUMIPMT(1%,G2051*12,F2051,1,G2051*12,0)</f>
        <v>-24796197.234144282</v>
      </c>
    </row>
    <row r="2052" spans="1:19" x14ac:dyDescent="0.3">
      <c r="A2052">
        <v>2051</v>
      </c>
      <c r="B2052">
        <v>4</v>
      </c>
      <c r="C2052" t="s">
        <v>19</v>
      </c>
      <c r="D2052" t="s">
        <v>20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21</v>
      </c>
      <c r="N2052" s="2">
        <f t="shared" si="192"/>
        <v>379273.73455236148</v>
      </c>
      <c r="O2052">
        <f t="shared" si="193"/>
        <v>506250</v>
      </c>
      <c r="P2052" s="1">
        <f t="shared" si="194"/>
        <v>0.7491826855355288</v>
      </c>
      <c r="Q2052" t="str">
        <f t="shared" si="195"/>
        <v>Below</v>
      </c>
      <c r="R2052" t="str">
        <f t="shared" si="196"/>
        <v>Yes</v>
      </c>
      <c r="S2052">
        <f t="shared" si="197"/>
        <v>-7907708.8877700232</v>
      </c>
    </row>
    <row r="2053" spans="1:19" x14ac:dyDescent="0.3">
      <c r="A2053">
        <v>2052</v>
      </c>
      <c r="B2053">
        <v>4</v>
      </c>
      <c r="C2053" t="s">
        <v>16</v>
      </c>
      <c r="D2053" t="s">
        <v>17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18</v>
      </c>
      <c r="N2053" s="2">
        <f t="shared" si="192"/>
        <v>381840.61376295262</v>
      </c>
      <c r="O2053">
        <f t="shared" si="193"/>
        <v>406250</v>
      </c>
      <c r="P2053" s="1">
        <f t="shared" si="194"/>
        <v>0.93991535695496031</v>
      </c>
      <c r="Q2053" t="str">
        <f t="shared" si="195"/>
        <v>Below</v>
      </c>
      <c r="R2053" t="str">
        <f t="shared" si="196"/>
        <v>Yes</v>
      </c>
      <c r="S2053">
        <f t="shared" si="197"/>
        <v>-3828349.4606217258</v>
      </c>
    </row>
    <row r="2054" spans="1:19" x14ac:dyDescent="0.3">
      <c r="A2054">
        <v>2053</v>
      </c>
      <c r="B2054">
        <v>2</v>
      </c>
      <c r="C2054" t="s">
        <v>16</v>
      </c>
      <c r="D2054" t="s">
        <v>17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21</v>
      </c>
      <c r="N2054" s="2">
        <f t="shared" si="192"/>
        <v>608311.59847753134</v>
      </c>
      <c r="O2054">
        <f t="shared" si="193"/>
        <v>587500</v>
      </c>
      <c r="P2054" s="1">
        <f t="shared" si="194"/>
        <v>1.0354239974085639</v>
      </c>
      <c r="Q2054" t="str">
        <f t="shared" si="195"/>
        <v>Below</v>
      </c>
      <c r="R2054" t="str">
        <f t="shared" si="196"/>
        <v>No</v>
      </c>
      <c r="S2054">
        <f t="shared" si="197"/>
        <v>-6098956.7269215062</v>
      </c>
    </row>
    <row r="2055" spans="1:19" x14ac:dyDescent="0.3">
      <c r="A2055">
        <v>2054</v>
      </c>
      <c r="B2055">
        <v>1</v>
      </c>
      <c r="C2055" t="s">
        <v>19</v>
      </c>
      <c r="D2055" t="s">
        <v>20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18</v>
      </c>
      <c r="N2055" s="2">
        <f t="shared" si="192"/>
        <v>72671.684815594257</v>
      </c>
      <c r="O2055">
        <f t="shared" si="193"/>
        <v>162500</v>
      </c>
      <c r="P2055" s="1">
        <f t="shared" si="194"/>
        <v>0.44721036809596465</v>
      </c>
      <c r="Q2055" t="str">
        <f t="shared" si="195"/>
        <v>Above</v>
      </c>
      <c r="R2055" t="str">
        <f t="shared" si="196"/>
        <v>Yes</v>
      </c>
      <c r="S2055">
        <f t="shared" si="197"/>
        <v>-10841204.355742622</v>
      </c>
    </row>
    <row r="2056" spans="1:19" x14ac:dyDescent="0.3">
      <c r="A2056">
        <v>2055</v>
      </c>
      <c r="B2056">
        <v>3</v>
      </c>
      <c r="C2056" t="s">
        <v>19</v>
      </c>
      <c r="D2056" t="s">
        <v>20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21</v>
      </c>
      <c r="N2056" s="2">
        <f t="shared" si="192"/>
        <v>500484.92806909548</v>
      </c>
      <c r="O2056">
        <f t="shared" si="193"/>
        <v>500000</v>
      </c>
      <c r="P2056" s="1">
        <f t="shared" si="194"/>
        <v>1.000969856138191</v>
      </c>
      <c r="Q2056" t="str">
        <f t="shared" si="195"/>
        <v>Below</v>
      </c>
      <c r="R2056" t="str">
        <f t="shared" si="196"/>
        <v>No</v>
      </c>
      <c r="S2056">
        <f t="shared" si="197"/>
        <v>-10434914.820974872</v>
      </c>
    </row>
    <row r="2057" spans="1:19" x14ac:dyDescent="0.3">
      <c r="A2057">
        <v>2056</v>
      </c>
      <c r="B2057">
        <v>1</v>
      </c>
      <c r="C2057" t="s">
        <v>16</v>
      </c>
      <c r="D2057" t="s">
        <v>17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21</v>
      </c>
      <c r="N2057" s="2">
        <f t="shared" si="192"/>
        <v>151151.42525936966</v>
      </c>
      <c r="O2057">
        <f t="shared" si="193"/>
        <v>293750</v>
      </c>
      <c r="P2057" s="1">
        <f t="shared" si="194"/>
        <v>0.51455804343615208</v>
      </c>
      <c r="Q2057" t="str">
        <f t="shared" si="195"/>
        <v>Below</v>
      </c>
      <c r="R2057" t="str">
        <f t="shared" si="196"/>
        <v>Yes</v>
      </c>
      <c r="S2057">
        <f t="shared" si="197"/>
        <v>-5210536.8248994891</v>
      </c>
    </row>
    <row r="2058" spans="1:19" x14ac:dyDescent="0.3">
      <c r="A2058">
        <v>2057</v>
      </c>
      <c r="B2058">
        <v>2</v>
      </c>
      <c r="C2058" t="s">
        <v>16</v>
      </c>
      <c r="D2058" t="s">
        <v>20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18</v>
      </c>
      <c r="N2058" s="2">
        <f t="shared" si="192"/>
        <v>292892.46854031988</v>
      </c>
      <c r="O2058">
        <f t="shared" si="193"/>
        <v>475000</v>
      </c>
      <c r="P2058" s="1">
        <f t="shared" si="194"/>
        <v>0.61661572324277869</v>
      </c>
      <c r="Q2058" t="str">
        <f t="shared" si="195"/>
        <v>Below</v>
      </c>
      <c r="R2058" t="str">
        <f t="shared" si="196"/>
        <v>Yes</v>
      </c>
      <c r="S2058">
        <f t="shared" si="197"/>
        <v>-19876515.46980606</v>
      </c>
    </row>
    <row r="2059" spans="1:19" x14ac:dyDescent="0.3">
      <c r="A2059">
        <v>2058</v>
      </c>
      <c r="B2059">
        <v>1</v>
      </c>
      <c r="C2059" t="s">
        <v>16</v>
      </c>
      <c r="D2059" t="s">
        <v>20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18</v>
      </c>
      <c r="N2059" s="2">
        <f t="shared" si="192"/>
        <v>1280398.4444728</v>
      </c>
      <c r="O2059">
        <f t="shared" si="193"/>
        <v>425000</v>
      </c>
      <c r="P2059" s="1">
        <f t="shared" si="194"/>
        <v>3.012702222288941</v>
      </c>
      <c r="Q2059" t="str">
        <f t="shared" si="195"/>
        <v>Above</v>
      </c>
      <c r="R2059" t="str">
        <f t="shared" si="196"/>
        <v>No</v>
      </c>
      <c r="S2059">
        <f t="shared" si="197"/>
        <v>-3529562.6673472002</v>
      </c>
    </row>
    <row r="2060" spans="1:19" x14ac:dyDescent="0.3">
      <c r="A2060">
        <v>2059</v>
      </c>
      <c r="B2060">
        <v>2</v>
      </c>
      <c r="C2060" t="s">
        <v>19</v>
      </c>
      <c r="D2060" t="s">
        <v>20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21</v>
      </c>
      <c r="N2060" s="2">
        <f t="shared" si="192"/>
        <v>800249.02779549989</v>
      </c>
      <c r="O2060">
        <f t="shared" si="193"/>
        <v>412500</v>
      </c>
      <c r="P2060" s="1">
        <f t="shared" si="194"/>
        <v>1.9399976431406059</v>
      </c>
      <c r="Q2060" t="str">
        <f t="shared" si="195"/>
        <v>Below</v>
      </c>
      <c r="R2060" t="str">
        <f t="shared" si="196"/>
        <v>No</v>
      </c>
      <c r="S2060">
        <f t="shared" si="197"/>
        <v>-2205976.6670919955</v>
      </c>
    </row>
    <row r="2061" spans="1:19" x14ac:dyDescent="0.3">
      <c r="A2061">
        <v>2060</v>
      </c>
      <c r="B2061">
        <v>2</v>
      </c>
      <c r="C2061" t="s">
        <v>16</v>
      </c>
      <c r="D2061" t="s">
        <v>17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21</v>
      </c>
      <c r="N2061" s="2">
        <f t="shared" si="192"/>
        <v>390240.97965503758</v>
      </c>
      <c r="O2061">
        <f t="shared" si="193"/>
        <v>512500</v>
      </c>
      <c r="P2061" s="1">
        <f t="shared" si="194"/>
        <v>0.76144581396104893</v>
      </c>
      <c r="Q2061" t="str">
        <f t="shared" si="195"/>
        <v>Below</v>
      </c>
      <c r="R2061" t="str">
        <f t="shared" si="196"/>
        <v>Yes</v>
      </c>
      <c r="S2061">
        <f t="shared" si="197"/>
        <v>-19628917.558604509</v>
      </c>
    </row>
    <row r="2062" spans="1:19" x14ac:dyDescent="0.3">
      <c r="A2062">
        <v>2061</v>
      </c>
      <c r="B2062">
        <v>1</v>
      </c>
      <c r="C2062" t="s">
        <v>16</v>
      </c>
      <c r="D2062" t="s">
        <v>20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18</v>
      </c>
      <c r="N2062" s="2">
        <f t="shared" si="192"/>
        <v>240467.36778319822</v>
      </c>
      <c r="O2062">
        <f t="shared" si="193"/>
        <v>275000</v>
      </c>
      <c r="P2062" s="1">
        <f t="shared" si="194"/>
        <v>0.8744267919389026</v>
      </c>
      <c r="Q2062" t="str">
        <f t="shared" si="195"/>
        <v>Below</v>
      </c>
      <c r="R2062" t="str">
        <f t="shared" si="196"/>
        <v>Yes</v>
      </c>
      <c r="S2062">
        <f t="shared" si="197"/>
        <v>-5013650.480390273</v>
      </c>
    </row>
    <row r="2063" spans="1:19" x14ac:dyDescent="0.3">
      <c r="A2063">
        <v>2062</v>
      </c>
      <c r="B2063">
        <v>1</v>
      </c>
      <c r="C2063" t="s">
        <v>19</v>
      </c>
      <c r="D2063" t="s">
        <v>17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18</v>
      </c>
      <c r="N2063" s="2">
        <f t="shared" si="192"/>
        <v>570865.62107881205</v>
      </c>
      <c r="O2063">
        <f t="shared" si="193"/>
        <v>518750</v>
      </c>
      <c r="P2063" s="1">
        <f t="shared" si="194"/>
        <v>1.1004638478627702</v>
      </c>
      <c r="Q2063" t="str">
        <f t="shared" si="195"/>
        <v>Above</v>
      </c>
      <c r="R2063" t="str">
        <f t="shared" si="196"/>
        <v>No</v>
      </c>
      <c r="S2063">
        <f t="shared" si="197"/>
        <v>-11902324.717674464</v>
      </c>
    </row>
    <row r="2064" spans="1:19" x14ac:dyDescent="0.3">
      <c r="A2064">
        <v>2063</v>
      </c>
      <c r="B2064">
        <v>0</v>
      </c>
      <c r="C2064" t="s">
        <v>16</v>
      </c>
      <c r="D2064" t="s">
        <v>17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21</v>
      </c>
      <c r="N2064" s="2">
        <f t="shared" si="192"/>
        <v>449471.77725940751</v>
      </c>
      <c r="O2064">
        <f t="shared" si="193"/>
        <v>575000</v>
      </c>
      <c r="P2064" s="1">
        <f t="shared" si="194"/>
        <v>0.78169004740766523</v>
      </c>
      <c r="Q2064" t="str">
        <f t="shared" si="195"/>
        <v>Below</v>
      </c>
      <c r="R2064" t="str">
        <f t="shared" si="196"/>
        <v>Yes</v>
      </c>
      <c r="S2064">
        <f t="shared" si="197"/>
        <v>-39011258.579580449</v>
      </c>
    </row>
    <row r="2065" spans="1:19" x14ac:dyDescent="0.3">
      <c r="A2065">
        <v>2064</v>
      </c>
      <c r="B2065">
        <v>5</v>
      </c>
      <c r="C2065" t="s">
        <v>19</v>
      </c>
      <c r="D2065" t="s">
        <v>20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18</v>
      </c>
      <c r="N2065" s="2">
        <f t="shared" si="192"/>
        <v>95794.493620556052</v>
      </c>
      <c r="O2065">
        <f t="shared" si="193"/>
        <v>168750</v>
      </c>
      <c r="P2065" s="1">
        <f t="shared" si="194"/>
        <v>0.56767107330699884</v>
      </c>
      <c r="Q2065" t="str">
        <f t="shared" si="195"/>
        <v>Below</v>
      </c>
      <c r="R2065" t="str">
        <f t="shared" si="196"/>
        <v>Yes</v>
      </c>
      <c r="S2065">
        <f t="shared" si="197"/>
        <v>-14290678.468933454</v>
      </c>
    </row>
    <row r="2066" spans="1:19" x14ac:dyDescent="0.3">
      <c r="A2066">
        <v>2065</v>
      </c>
      <c r="B2066">
        <v>0</v>
      </c>
      <c r="C2066" t="s">
        <v>16</v>
      </c>
      <c r="D2066" t="s">
        <v>17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18</v>
      </c>
      <c r="N2066" s="2">
        <f t="shared" si="192"/>
        <v>259856.32752242792</v>
      </c>
      <c r="O2066">
        <f t="shared" si="193"/>
        <v>381250</v>
      </c>
      <c r="P2066" s="1">
        <f t="shared" si="194"/>
        <v>0.68159036727194211</v>
      </c>
      <c r="Q2066" t="str">
        <f t="shared" si="195"/>
        <v>Above</v>
      </c>
      <c r="R2066" t="str">
        <f t="shared" si="196"/>
        <v>Yes</v>
      </c>
      <c r="S2066">
        <f t="shared" si="197"/>
        <v>-38765518.605382711</v>
      </c>
    </row>
    <row r="2067" spans="1:19" x14ac:dyDescent="0.3">
      <c r="A2067">
        <v>2066</v>
      </c>
      <c r="B2067">
        <v>4</v>
      </c>
      <c r="C2067" t="s">
        <v>19</v>
      </c>
      <c r="D2067" t="s">
        <v>20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21</v>
      </c>
      <c r="N2067" s="2">
        <f t="shared" si="192"/>
        <v>536343.76704937627</v>
      </c>
      <c r="O2067">
        <f t="shared" si="193"/>
        <v>568750</v>
      </c>
      <c r="P2067" s="1">
        <f t="shared" si="194"/>
        <v>0.94302200799890334</v>
      </c>
      <c r="Q2067" t="str">
        <f t="shared" si="195"/>
        <v>Below</v>
      </c>
      <c r="R2067" t="str">
        <f t="shared" si="196"/>
        <v>Yes</v>
      </c>
      <c r="S2067">
        <f t="shared" si="197"/>
        <v>-18489001.636740118</v>
      </c>
    </row>
    <row r="2068" spans="1:19" x14ac:dyDescent="0.3">
      <c r="A2068">
        <v>2067</v>
      </c>
      <c r="B2068">
        <v>5</v>
      </c>
      <c r="C2068" t="s">
        <v>19</v>
      </c>
      <c r="D2068" t="s">
        <v>20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18</v>
      </c>
      <c r="N2068" s="2">
        <f t="shared" si="192"/>
        <v>189640.1471176678</v>
      </c>
      <c r="O2068">
        <f t="shared" si="193"/>
        <v>475000</v>
      </c>
      <c r="P2068" s="1">
        <f t="shared" si="194"/>
        <v>0.39924241498456381</v>
      </c>
      <c r="Q2068" t="str">
        <f t="shared" si="195"/>
        <v>Below</v>
      </c>
      <c r="R2068" t="str">
        <f t="shared" si="196"/>
        <v>Yes</v>
      </c>
      <c r="S2068">
        <f t="shared" si="197"/>
        <v>-16459544.715768192</v>
      </c>
    </row>
    <row r="2069" spans="1:19" x14ac:dyDescent="0.3">
      <c r="A2069">
        <v>2068</v>
      </c>
      <c r="B2069">
        <v>2</v>
      </c>
      <c r="C2069" t="s">
        <v>19</v>
      </c>
      <c r="D2069" t="s">
        <v>17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18</v>
      </c>
      <c r="N2069" s="2">
        <f t="shared" si="192"/>
        <v>243900.61228439852</v>
      </c>
      <c r="O2069">
        <f t="shared" si="193"/>
        <v>450000</v>
      </c>
      <c r="P2069" s="1">
        <f t="shared" si="194"/>
        <v>0.54200136063199666</v>
      </c>
      <c r="Q2069" t="str">
        <f t="shared" si="195"/>
        <v>Above</v>
      </c>
      <c r="R2069" t="str">
        <f t="shared" si="196"/>
        <v>Yes</v>
      </c>
      <c r="S2069">
        <f t="shared" si="197"/>
        <v>-12268073.474127818</v>
      </c>
    </row>
    <row r="2070" spans="1:19" x14ac:dyDescent="0.3">
      <c r="A2070">
        <v>2069</v>
      </c>
      <c r="B2070">
        <v>0</v>
      </c>
      <c r="C2070" t="s">
        <v>16</v>
      </c>
      <c r="D2070" t="s">
        <v>20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18</v>
      </c>
      <c r="N2070" s="2">
        <f t="shared" si="192"/>
        <v>133273.29969105712</v>
      </c>
      <c r="O2070">
        <f t="shared" si="193"/>
        <v>162500</v>
      </c>
      <c r="P2070" s="1">
        <f t="shared" si="194"/>
        <v>0.82014338271419773</v>
      </c>
      <c r="Q2070" t="str">
        <f t="shared" si="195"/>
        <v>Above</v>
      </c>
      <c r="R2070" t="str">
        <f t="shared" si="196"/>
        <v>Yes</v>
      </c>
      <c r="S2070">
        <f t="shared" si="197"/>
        <v>-4594236.7703414848</v>
      </c>
    </row>
    <row r="2071" spans="1:19" x14ac:dyDescent="0.3">
      <c r="A2071">
        <v>2070</v>
      </c>
      <c r="B2071">
        <v>4</v>
      </c>
      <c r="C2071" t="s">
        <v>16</v>
      </c>
      <c r="D2071" t="s">
        <v>20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18</v>
      </c>
      <c r="N2071" s="2">
        <f t="shared" si="192"/>
        <v>265310.66657015524</v>
      </c>
      <c r="O2071">
        <f t="shared" si="193"/>
        <v>406250</v>
      </c>
      <c r="P2071" s="1">
        <f t="shared" si="194"/>
        <v>0.65307241001884364</v>
      </c>
      <c r="Q2071" t="str">
        <f t="shared" si="195"/>
        <v>Below</v>
      </c>
      <c r="R2071" t="str">
        <f t="shared" si="196"/>
        <v>Yes</v>
      </c>
      <c r="S2071">
        <f t="shared" si="197"/>
        <v>-18004735.986102358</v>
      </c>
    </row>
    <row r="2072" spans="1:19" x14ac:dyDescent="0.3">
      <c r="A2072">
        <v>2071</v>
      </c>
      <c r="B2072">
        <v>5</v>
      </c>
      <c r="C2072" t="s">
        <v>16</v>
      </c>
      <c r="D2072" t="s">
        <v>17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21</v>
      </c>
      <c r="N2072" s="2">
        <f t="shared" si="192"/>
        <v>416672.41973716795</v>
      </c>
      <c r="O2072">
        <f t="shared" si="193"/>
        <v>556250</v>
      </c>
      <c r="P2072" s="1">
        <f t="shared" si="194"/>
        <v>0.74907401301063903</v>
      </c>
      <c r="Q2072" t="str">
        <f t="shared" si="195"/>
        <v>Below</v>
      </c>
      <c r="R2072" t="str">
        <f t="shared" si="196"/>
        <v>Yes</v>
      </c>
      <c r="S2072">
        <f t="shared" si="197"/>
        <v>-44501104.58953625</v>
      </c>
    </row>
    <row r="2073" spans="1:19" x14ac:dyDescent="0.3">
      <c r="A2073">
        <v>2072</v>
      </c>
      <c r="B2073">
        <v>2</v>
      </c>
      <c r="C2073" t="s">
        <v>16</v>
      </c>
      <c r="D2073" t="s">
        <v>20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21</v>
      </c>
      <c r="N2073" s="2">
        <f t="shared" si="192"/>
        <v>176094.42232354867</v>
      </c>
      <c r="O2073">
        <f t="shared" si="193"/>
        <v>337500</v>
      </c>
      <c r="P2073" s="1">
        <f t="shared" si="194"/>
        <v>0.52176125132903306</v>
      </c>
      <c r="Q2073" t="str">
        <f t="shared" si="195"/>
        <v>Below</v>
      </c>
      <c r="R2073" t="str">
        <f t="shared" si="196"/>
        <v>Yes</v>
      </c>
      <c r="S2073">
        <f t="shared" si="197"/>
        <v>-15283862.950356178</v>
      </c>
    </row>
    <row r="2074" spans="1:19" x14ac:dyDescent="0.3">
      <c r="A2074">
        <v>2073</v>
      </c>
      <c r="B2074">
        <v>0</v>
      </c>
      <c r="C2074" t="s">
        <v>16</v>
      </c>
      <c r="D2074" t="s">
        <v>17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18</v>
      </c>
      <c r="N2074" s="2">
        <f t="shared" si="192"/>
        <v>23536.736111632352</v>
      </c>
      <c r="O2074">
        <f t="shared" si="193"/>
        <v>18750</v>
      </c>
      <c r="P2074" s="1">
        <f t="shared" si="194"/>
        <v>1.2552925926203922</v>
      </c>
      <c r="Q2074" t="str">
        <f t="shared" si="195"/>
        <v>Above</v>
      </c>
      <c r="R2074" t="str">
        <f t="shared" si="196"/>
        <v>No</v>
      </c>
      <c r="S2074">
        <f t="shared" si="197"/>
        <v>-64881.666679176444</v>
      </c>
    </row>
    <row r="2075" spans="1:19" x14ac:dyDescent="0.3">
      <c r="A2075">
        <v>2074</v>
      </c>
      <c r="B2075">
        <v>0</v>
      </c>
      <c r="C2075" t="s">
        <v>19</v>
      </c>
      <c r="D2075" t="s">
        <v>17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21</v>
      </c>
      <c r="N2075" s="2">
        <f t="shared" si="192"/>
        <v>221862.27497099416</v>
      </c>
      <c r="O2075">
        <f t="shared" si="193"/>
        <v>525000</v>
      </c>
      <c r="P2075" s="1">
        <f t="shared" si="194"/>
        <v>0.42259480946856032</v>
      </c>
      <c r="Q2075" t="str">
        <f t="shared" si="195"/>
        <v>Below</v>
      </c>
      <c r="R2075" t="str">
        <f t="shared" si="196"/>
        <v>Yes</v>
      </c>
      <c r="S2075">
        <f t="shared" si="197"/>
        <v>-28322251.393734738</v>
      </c>
    </row>
    <row r="2076" spans="1:19" x14ac:dyDescent="0.3">
      <c r="A2076">
        <v>2075</v>
      </c>
      <c r="B2076">
        <v>3</v>
      </c>
      <c r="C2076" t="s">
        <v>16</v>
      </c>
      <c r="D2076" t="s">
        <v>17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18</v>
      </c>
      <c r="N2076" s="2">
        <f t="shared" si="192"/>
        <v>279548.87252270518</v>
      </c>
      <c r="O2076">
        <f t="shared" si="193"/>
        <v>518750</v>
      </c>
      <c r="P2076" s="1">
        <f t="shared" si="194"/>
        <v>0.53888939281485337</v>
      </c>
      <c r="Q2076" t="str">
        <f t="shared" si="195"/>
        <v>Above</v>
      </c>
      <c r="R2076" t="str">
        <f t="shared" si="196"/>
        <v>Yes</v>
      </c>
      <c r="S2076">
        <f t="shared" si="197"/>
        <v>-9636691.7621796988</v>
      </c>
    </row>
    <row r="2077" spans="1:19" x14ac:dyDescent="0.3">
      <c r="A2077">
        <v>2076</v>
      </c>
      <c r="B2077">
        <v>4</v>
      </c>
      <c r="C2077" t="s">
        <v>19</v>
      </c>
      <c r="D2077" t="s">
        <v>17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21</v>
      </c>
      <c r="N2077" s="2">
        <f t="shared" si="192"/>
        <v>91015.911984136575</v>
      </c>
      <c r="O2077">
        <f t="shared" si="193"/>
        <v>106250</v>
      </c>
      <c r="P2077" s="1">
        <f t="shared" si="194"/>
        <v>0.8566203480859913</v>
      </c>
      <c r="Q2077" t="str">
        <f t="shared" si="195"/>
        <v>Below</v>
      </c>
      <c r="R2077" t="str">
        <f t="shared" si="196"/>
        <v>Yes</v>
      </c>
      <c r="S2077">
        <f t="shared" si="197"/>
        <v>-3137527.5504771117</v>
      </c>
    </row>
    <row r="2078" spans="1:19" x14ac:dyDescent="0.3">
      <c r="A2078">
        <v>2077</v>
      </c>
      <c r="B2078">
        <v>2</v>
      </c>
      <c r="C2078" t="s">
        <v>19</v>
      </c>
      <c r="D2078" t="s">
        <v>17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18</v>
      </c>
      <c r="N2078" s="2">
        <f t="shared" si="192"/>
        <v>49296.455292848041</v>
      </c>
      <c r="O2078">
        <f t="shared" si="193"/>
        <v>93750</v>
      </c>
      <c r="P2078" s="1">
        <f t="shared" si="194"/>
        <v>0.5258288564570458</v>
      </c>
      <c r="Q2078" t="str">
        <f t="shared" si="195"/>
        <v>Above</v>
      </c>
      <c r="R2078" t="str">
        <f t="shared" si="196"/>
        <v>Yes</v>
      </c>
      <c r="S2078">
        <f t="shared" si="197"/>
        <v>-5264919.4162268229</v>
      </c>
    </row>
    <row r="2079" spans="1:19" x14ac:dyDescent="0.3">
      <c r="A2079">
        <v>2078</v>
      </c>
      <c r="B2079">
        <v>1</v>
      </c>
      <c r="C2079" t="s">
        <v>19</v>
      </c>
      <c r="D2079" t="s">
        <v>20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18</v>
      </c>
      <c r="N2079" s="2">
        <f t="shared" si="192"/>
        <v>23536.736111632352</v>
      </c>
      <c r="O2079">
        <f t="shared" si="193"/>
        <v>12500</v>
      </c>
      <c r="P2079" s="1">
        <f t="shared" si="194"/>
        <v>1.8829388889305883</v>
      </c>
      <c r="Q2079" t="str">
        <f t="shared" si="195"/>
        <v>Below</v>
      </c>
      <c r="R2079" t="str">
        <f t="shared" si="196"/>
        <v>No</v>
      </c>
      <c r="S2079">
        <f t="shared" si="197"/>
        <v>-64881.666679176444</v>
      </c>
    </row>
    <row r="2080" spans="1:19" x14ac:dyDescent="0.3">
      <c r="A2080">
        <v>2079</v>
      </c>
      <c r="B2080">
        <v>1</v>
      </c>
      <c r="C2080" t="s">
        <v>16</v>
      </c>
      <c r="D2080" t="s">
        <v>20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18</v>
      </c>
      <c r="N2080" s="2">
        <f t="shared" si="192"/>
        <v>45562.892489309794</v>
      </c>
      <c r="O2080">
        <f t="shared" si="193"/>
        <v>62500</v>
      </c>
      <c r="P2080" s="1">
        <f t="shared" si="194"/>
        <v>0.72900627982895672</v>
      </c>
      <c r="Q2080" t="str">
        <f t="shared" si="195"/>
        <v>Above</v>
      </c>
      <c r="R2080" t="str">
        <f t="shared" si="196"/>
        <v>Yes</v>
      </c>
      <c r="S2080">
        <f t="shared" si="197"/>
        <v>-3954565.9382040454</v>
      </c>
    </row>
    <row r="2081" spans="1:19" x14ac:dyDescent="0.3">
      <c r="A2081">
        <v>2080</v>
      </c>
      <c r="B2081">
        <v>3</v>
      </c>
      <c r="C2081" t="s">
        <v>19</v>
      </c>
      <c r="D2081" t="s">
        <v>20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21</v>
      </c>
      <c r="N2081" s="2">
        <f t="shared" si="192"/>
        <v>407946.31978604069</v>
      </c>
      <c r="O2081">
        <f t="shared" si="193"/>
        <v>550000</v>
      </c>
      <c r="P2081" s="1">
        <f t="shared" si="194"/>
        <v>0.74172058142916486</v>
      </c>
      <c r="Q2081" t="str">
        <f t="shared" si="195"/>
        <v>Below</v>
      </c>
      <c r="R2081" t="str">
        <f t="shared" si="196"/>
        <v>Yes</v>
      </c>
      <c r="S2081">
        <f t="shared" si="197"/>
        <v>-14062846.69945991</v>
      </c>
    </row>
    <row r="2082" spans="1:19" x14ac:dyDescent="0.3">
      <c r="A2082">
        <v>2081</v>
      </c>
      <c r="B2082">
        <v>0</v>
      </c>
      <c r="C2082" t="s">
        <v>16</v>
      </c>
      <c r="D2082" t="s">
        <v>20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21</v>
      </c>
      <c r="N2082" s="2">
        <f t="shared" si="192"/>
        <v>52009.092562363752</v>
      </c>
      <c r="O2082">
        <f t="shared" si="193"/>
        <v>62500</v>
      </c>
      <c r="P2082" s="1">
        <f t="shared" si="194"/>
        <v>0.83214548099782004</v>
      </c>
      <c r="Q2082" t="str">
        <f t="shared" si="195"/>
        <v>Below</v>
      </c>
      <c r="R2082" t="str">
        <f t="shared" si="196"/>
        <v>Yes</v>
      </c>
      <c r="S2082">
        <f t="shared" si="197"/>
        <v>-1792872.8859869204</v>
      </c>
    </row>
    <row r="2083" spans="1:19" x14ac:dyDescent="0.3">
      <c r="A2083">
        <v>2082</v>
      </c>
      <c r="B2083">
        <v>0</v>
      </c>
      <c r="C2083" t="s">
        <v>19</v>
      </c>
      <c r="D2083" t="s">
        <v>20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18</v>
      </c>
      <c r="N2083" s="2">
        <f t="shared" si="192"/>
        <v>283228.79114976362</v>
      </c>
      <c r="O2083">
        <f t="shared" si="193"/>
        <v>537500</v>
      </c>
      <c r="P2083" s="1">
        <f t="shared" si="194"/>
        <v>0.52693728586002531</v>
      </c>
      <c r="Q2083" t="str">
        <f t="shared" si="195"/>
        <v>Below</v>
      </c>
      <c r="R2083" t="str">
        <f t="shared" si="196"/>
        <v>Yes</v>
      </c>
      <c r="S2083">
        <f t="shared" si="197"/>
        <v>-24582436.913160283</v>
      </c>
    </row>
    <row r="2084" spans="1:19" x14ac:dyDescent="0.3">
      <c r="A2084">
        <v>2083</v>
      </c>
      <c r="B2084">
        <v>5</v>
      </c>
      <c r="C2084" t="s">
        <v>16</v>
      </c>
      <c r="D2084" t="s">
        <v>20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18</v>
      </c>
      <c r="N2084" s="2">
        <f t="shared" si="192"/>
        <v>418953.90278705582</v>
      </c>
      <c r="O2084">
        <f t="shared" si="193"/>
        <v>150000</v>
      </c>
      <c r="P2084" s="1">
        <f t="shared" si="194"/>
        <v>2.7930260185803721</v>
      </c>
      <c r="Q2084" t="str">
        <f t="shared" si="195"/>
        <v>Above</v>
      </c>
      <c r="R2084" t="str">
        <f t="shared" si="196"/>
        <v>No</v>
      </c>
      <c r="S2084">
        <f t="shared" si="197"/>
        <v>-1154893.6668893397</v>
      </c>
    </row>
    <row r="2085" spans="1:19" x14ac:dyDescent="0.3">
      <c r="A2085">
        <v>2084</v>
      </c>
      <c r="B2085">
        <v>1</v>
      </c>
      <c r="C2085" t="s">
        <v>16</v>
      </c>
      <c r="D2085" t="s">
        <v>17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18</v>
      </c>
      <c r="N2085" s="2">
        <f t="shared" si="192"/>
        <v>144650.28868907419</v>
      </c>
      <c r="O2085">
        <f t="shared" si="193"/>
        <v>150000</v>
      </c>
      <c r="P2085" s="1">
        <f t="shared" si="194"/>
        <v>0.96433525792716124</v>
      </c>
      <c r="Q2085" t="str">
        <f t="shared" si="195"/>
        <v>Above</v>
      </c>
      <c r="R2085" t="str">
        <f t="shared" si="196"/>
        <v>Yes</v>
      </c>
      <c r="S2085">
        <f t="shared" si="197"/>
        <v>-4986427.7141511217</v>
      </c>
    </row>
    <row r="2086" spans="1:19" x14ac:dyDescent="0.3">
      <c r="A2086">
        <v>2085</v>
      </c>
      <c r="B2086">
        <v>5</v>
      </c>
      <c r="C2086" t="s">
        <v>19</v>
      </c>
      <c r="D2086" t="s">
        <v>20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18</v>
      </c>
      <c r="N2086" s="2">
        <f t="shared" si="192"/>
        <v>133231.42216192279</v>
      </c>
      <c r="O2086">
        <f t="shared" si="193"/>
        <v>375000</v>
      </c>
      <c r="P2086" s="1">
        <f t="shared" si="194"/>
        <v>0.35528379243179409</v>
      </c>
      <c r="Q2086" t="str">
        <f t="shared" si="195"/>
        <v>Above</v>
      </c>
      <c r="R2086" t="str">
        <f t="shared" si="196"/>
        <v>Yes</v>
      </c>
      <c r="S2086">
        <f t="shared" si="197"/>
        <v>-19875541.31886147</v>
      </c>
    </row>
    <row r="2087" spans="1:19" x14ac:dyDescent="0.3">
      <c r="A2087">
        <v>2086</v>
      </c>
      <c r="B2087">
        <v>5</v>
      </c>
      <c r="C2087" t="s">
        <v>19</v>
      </c>
      <c r="D2087" t="s">
        <v>17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18</v>
      </c>
      <c r="N2087" s="2">
        <f t="shared" si="192"/>
        <v>184507.91234832673</v>
      </c>
      <c r="O2087">
        <f t="shared" si="193"/>
        <v>475000</v>
      </c>
      <c r="P2087" s="1">
        <f t="shared" si="194"/>
        <v>0.38843771020700363</v>
      </c>
      <c r="Q2087" t="str">
        <f t="shared" si="195"/>
        <v>Above</v>
      </c>
      <c r="R2087" t="str">
        <f t="shared" si="196"/>
        <v>Yes</v>
      </c>
      <c r="S2087">
        <f t="shared" si="197"/>
        <v>-23553709.067238577</v>
      </c>
    </row>
    <row r="2088" spans="1:19" x14ac:dyDescent="0.3">
      <c r="A2088">
        <v>2087</v>
      </c>
      <c r="B2088">
        <v>3</v>
      </c>
      <c r="C2088" t="s">
        <v>19</v>
      </c>
      <c r="D2088" t="s">
        <v>17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18</v>
      </c>
      <c r="N2088" s="2">
        <f t="shared" si="192"/>
        <v>288376.6062892006</v>
      </c>
      <c r="O2088">
        <f t="shared" si="193"/>
        <v>500000</v>
      </c>
      <c r="P2088" s="1">
        <f t="shared" si="194"/>
        <v>0.57675321257840118</v>
      </c>
      <c r="Q2088" t="str">
        <f t="shared" si="195"/>
        <v>Below</v>
      </c>
      <c r="R2088" t="str">
        <f t="shared" si="196"/>
        <v>Yes</v>
      </c>
      <c r="S2088">
        <f t="shared" si="197"/>
        <v>-14505192.754704073</v>
      </c>
    </row>
    <row r="2089" spans="1:19" x14ac:dyDescent="0.3">
      <c r="A2089">
        <v>2088</v>
      </c>
      <c r="B2089">
        <v>0</v>
      </c>
      <c r="C2089" t="s">
        <v>16</v>
      </c>
      <c r="D2089" t="s">
        <v>20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18</v>
      </c>
      <c r="N2089" s="2">
        <f t="shared" si="192"/>
        <v>228876.39957393735</v>
      </c>
      <c r="O2089">
        <f t="shared" si="193"/>
        <v>337500</v>
      </c>
      <c r="P2089" s="1">
        <f t="shared" si="194"/>
        <v>0.67815229503388841</v>
      </c>
      <c r="Q2089" t="str">
        <f t="shared" si="195"/>
        <v>Above</v>
      </c>
      <c r="R2089" t="str">
        <f t="shared" si="196"/>
        <v>Yes</v>
      </c>
      <c r="S2089">
        <f t="shared" si="197"/>
        <v>-24444268.718195971</v>
      </c>
    </row>
    <row r="2090" spans="1:19" x14ac:dyDescent="0.3">
      <c r="A2090">
        <v>2089</v>
      </c>
      <c r="B2090">
        <v>0</v>
      </c>
      <c r="C2090" t="s">
        <v>19</v>
      </c>
      <c r="D2090" t="s">
        <v>20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18</v>
      </c>
      <c r="N2090" s="2">
        <f t="shared" si="192"/>
        <v>97435.191098132738</v>
      </c>
      <c r="O2090">
        <f t="shared" si="193"/>
        <v>87500</v>
      </c>
      <c r="P2090" s="1">
        <f t="shared" si="194"/>
        <v>1.1135450411215171</v>
      </c>
      <c r="Q2090" t="str">
        <f t="shared" si="195"/>
        <v>Above</v>
      </c>
      <c r="R2090" t="str">
        <f t="shared" si="196"/>
        <v>No</v>
      </c>
      <c r="S2090">
        <f t="shared" si="197"/>
        <v>-976889.1727103712</v>
      </c>
    </row>
    <row r="2091" spans="1:19" x14ac:dyDescent="0.3">
      <c r="A2091">
        <v>2090</v>
      </c>
      <c r="B2091">
        <v>0</v>
      </c>
      <c r="C2091" t="s">
        <v>19</v>
      </c>
      <c r="D2091" t="s">
        <v>20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18</v>
      </c>
      <c r="N2091" s="2">
        <f t="shared" si="192"/>
        <v>122391.02778048824</v>
      </c>
      <c r="O2091">
        <f t="shared" si="193"/>
        <v>50000</v>
      </c>
      <c r="P2091" s="1">
        <f t="shared" si="194"/>
        <v>2.4478205556097645</v>
      </c>
      <c r="Q2091" t="str">
        <f t="shared" si="195"/>
        <v>Below</v>
      </c>
      <c r="R2091" t="str">
        <f t="shared" si="196"/>
        <v>No</v>
      </c>
      <c r="S2091">
        <f t="shared" si="197"/>
        <v>-337384.66673171753</v>
      </c>
    </row>
    <row r="2092" spans="1:19" x14ac:dyDescent="0.3">
      <c r="A2092">
        <v>2091</v>
      </c>
      <c r="B2092">
        <v>4</v>
      </c>
      <c r="C2092" t="s">
        <v>16</v>
      </c>
      <c r="D2092" t="s">
        <v>20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18</v>
      </c>
      <c r="N2092" s="2">
        <f t="shared" si="192"/>
        <v>28967.218975120541</v>
      </c>
      <c r="O2092">
        <f t="shared" si="193"/>
        <v>18750</v>
      </c>
      <c r="P2092" s="1">
        <f t="shared" si="194"/>
        <v>1.5449183453397621</v>
      </c>
      <c r="Q2092" t="str">
        <f t="shared" si="195"/>
        <v>Below</v>
      </c>
      <c r="R2092" t="str">
        <f t="shared" si="196"/>
        <v>No</v>
      </c>
      <c r="S2092">
        <f t="shared" si="197"/>
        <v>-290426.51080578589</v>
      </c>
    </row>
    <row r="2093" spans="1:19" x14ac:dyDescent="0.3">
      <c r="A2093">
        <v>2092</v>
      </c>
      <c r="B2093">
        <v>0</v>
      </c>
      <c r="C2093" t="s">
        <v>16</v>
      </c>
      <c r="D2093" t="s">
        <v>17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18</v>
      </c>
      <c r="N2093" s="2">
        <f t="shared" si="192"/>
        <v>379207.2302197598</v>
      </c>
      <c r="O2093">
        <f t="shared" si="193"/>
        <v>256250</v>
      </c>
      <c r="P2093" s="1">
        <f t="shared" si="194"/>
        <v>1.4798330935405262</v>
      </c>
      <c r="Q2093" t="str">
        <f t="shared" si="195"/>
        <v>Above</v>
      </c>
      <c r="R2093" t="str">
        <f t="shared" si="196"/>
        <v>No</v>
      </c>
      <c r="S2093">
        <f t="shared" si="197"/>
        <v>-3801947.0505484734</v>
      </c>
    </row>
    <row r="2094" spans="1:19" x14ac:dyDescent="0.3">
      <c r="A2094">
        <v>2093</v>
      </c>
      <c r="B2094">
        <v>2</v>
      </c>
      <c r="C2094" t="s">
        <v>19</v>
      </c>
      <c r="D2094" t="s">
        <v>17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18</v>
      </c>
      <c r="N2094" s="2">
        <f t="shared" si="192"/>
        <v>100068.57464132551</v>
      </c>
      <c r="O2094">
        <f t="shared" si="193"/>
        <v>93750</v>
      </c>
      <c r="P2094" s="1">
        <f t="shared" si="194"/>
        <v>1.0673981295074721</v>
      </c>
      <c r="Q2094" t="str">
        <f t="shared" si="195"/>
        <v>Above</v>
      </c>
      <c r="R2094" t="str">
        <f t="shared" si="196"/>
        <v>No</v>
      </c>
      <c r="S2094">
        <f t="shared" si="197"/>
        <v>-1003291.5827836245</v>
      </c>
    </row>
    <row r="2095" spans="1:19" x14ac:dyDescent="0.3">
      <c r="A2095">
        <v>2094</v>
      </c>
      <c r="B2095">
        <v>1</v>
      </c>
      <c r="C2095" t="s">
        <v>19</v>
      </c>
      <c r="D2095" t="s">
        <v>17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21</v>
      </c>
      <c r="N2095" s="2">
        <f t="shared" si="192"/>
        <v>225914.49581776754</v>
      </c>
      <c r="O2095">
        <f t="shared" si="193"/>
        <v>287500</v>
      </c>
      <c r="P2095" s="1">
        <f t="shared" si="194"/>
        <v>0.78578955067049583</v>
      </c>
      <c r="Q2095" t="str">
        <f t="shared" si="195"/>
        <v>Below</v>
      </c>
      <c r="R2095" t="str">
        <f t="shared" si="196"/>
        <v>Yes</v>
      </c>
      <c r="S2095">
        <f t="shared" si="197"/>
        <v>-7787791.5985056851</v>
      </c>
    </row>
    <row r="2096" spans="1:19" x14ac:dyDescent="0.3">
      <c r="A2096">
        <v>2095</v>
      </c>
      <c r="B2096">
        <v>1</v>
      </c>
      <c r="C2096" t="s">
        <v>16</v>
      </c>
      <c r="D2096" t="s">
        <v>20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18</v>
      </c>
      <c r="N2096" s="2">
        <f t="shared" si="192"/>
        <v>98506.435607730891</v>
      </c>
      <c r="O2096">
        <f t="shared" si="193"/>
        <v>206250</v>
      </c>
      <c r="P2096" s="1">
        <f t="shared" si="194"/>
        <v>0.47760696052233159</v>
      </c>
      <c r="Q2096" t="str">
        <f t="shared" si="195"/>
        <v>Below</v>
      </c>
      <c r="R2096" t="str">
        <f t="shared" si="196"/>
        <v>Yes</v>
      </c>
      <c r="S2096">
        <f t="shared" si="197"/>
        <v>-6684926.727513249</v>
      </c>
    </row>
    <row r="2097" spans="1:19" x14ac:dyDescent="0.3">
      <c r="A2097">
        <v>2096</v>
      </c>
      <c r="B2097">
        <v>4</v>
      </c>
      <c r="C2097" t="s">
        <v>19</v>
      </c>
      <c r="D2097" t="s">
        <v>20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18</v>
      </c>
      <c r="N2097" s="2">
        <f t="shared" si="192"/>
        <v>450498.77798412438</v>
      </c>
      <c r="O2097">
        <f t="shared" si="193"/>
        <v>493750</v>
      </c>
      <c r="P2097" s="1">
        <f t="shared" si="194"/>
        <v>0.91240258832227716</v>
      </c>
      <c r="Q2097" t="str">
        <f t="shared" si="195"/>
        <v>Below</v>
      </c>
      <c r="R2097" t="str">
        <f t="shared" si="196"/>
        <v>Yes</v>
      </c>
      <c r="S2097">
        <f t="shared" si="197"/>
        <v>-22659853.358094919</v>
      </c>
    </row>
    <row r="2098" spans="1:19" x14ac:dyDescent="0.3">
      <c r="A2098">
        <v>2097</v>
      </c>
      <c r="B2098">
        <v>0</v>
      </c>
      <c r="C2098" t="s">
        <v>19</v>
      </c>
      <c r="D2098" t="s">
        <v>17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21</v>
      </c>
      <c r="N2098" s="2">
        <f t="shared" si="192"/>
        <v>291787.82539594662</v>
      </c>
      <c r="O2098">
        <f t="shared" si="193"/>
        <v>506250</v>
      </c>
      <c r="P2098" s="1">
        <f t="shared" si="194"/>
        <v>0.57637101312779582</v>
      </c>
      <c r="Q2098" t="str">
        <f t="shared" si="195"/>
        <v>Below</v>
      </c>
      <c r="R2098" t="str">
        <f t="shared" si="196"/>
        <v>Yes</v>
      </c>
      <c r="S2098">
        <f t="shared" si="197"/>
        <v>-43529078.095027193</v>
      </c>
    </row>
    <row r="2099" spans="1:19" x14ac:dyDescent="0.3">
      <c r="A2099">
        <v>2098</v>
      </c>
      <c r="B2099">
        <v>5</v>
      </c>
      <c r="C2099" t="s">
        <v>19</v>
      </c>
      <c r="D2099" t="s">
        <v>17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18</v>
      </c>
      <c r="N2099" s="2">
        <f t="shared" si="192"/>
        <v>32864.303528565368</v>
      </c>
      <c r="O2099">
        <f t="shared" si="193"/>
        <v>56250</v>
      </c>
      <c r="P2099" s="1">
        <f t="shared" si="194"/>
        <v>0.58425428495227316</v>
      </c>
      <c r="Q2099" t="str">
        <f t="shared" si="195"/>
        <v>Above</v>
      </c>
      <c r="R2099" t="str">
        <f t="shared" si="196"/>
        <v>Yes</v>
      </c>
      <c r="S2099">
        <f t="shared" si="197"/>
        <v>-3509946.2774845511</v>
      </c>
    </row>
    <row r="2100" spans="1:19" x14ac:dyDescent="0.3">
      <c r="A2100">
        <v>2099</v>
      </c>
      <c r="B2100">
        <v>1</v>
      </c>
      <c r="C2100" t="s">
        <v>16</v>
      </c>
      <c r="D2100" t="s">
        <v>20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21</v>
      </c>
      <c r="N2100" s="2">
        <f t="shared" si="192"/>
        <v>218075.8415719328</v>
      </c>
      <c r="O2100">
        <f t="shared" si="193"/>
        <v>306250</v>
      </c>
      <c r="P2100" s="1">
        <f t="shared" si="194"/>
        <v>0.71208438064304591</v>
      </c>
      <c r="Q2100" t="str">
        <f t="shared" si="195"/>
        <v>Below</v>
      </c>
      <c r="R2100" t="str">
        <f t="shared" si="196"/>
        <v>Yes</v>
      </c>
      <c r="S2100">
        <f t="shared" si="197"/>
        <v>-10969100.988631936</v>
      </c>
    </row>
    <row r="2101" spans="1:19" x14ac:dyDescent="0.3">
      <c r="A2101">
        <v>2100</v>
      </c>
      <c r="B2101">
        <v>3</v>
      </c>
      <c r="C2101" t="s">
        <v>16</v>
      </c>
      <c r="D2101" t="s">
        <v>20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21</v>
      </c>
      <c r="N2101" s="2">
        <f t="shared" si="192"/>
        <v>222888.7443395966</v>
      </c>
      <c r="O2101">
        <f t="shared" si="193"/>
        <v>381250</v>
      </c>
      <c r="P2101" s="1">
        <f t="shared" si="194"/>
        <v>0.58462621466123699</v>
      </c>
      <c r="Q2101" t="str">
        <f t="shared" si="195"/>
        <v>Below</v>
      </c>
      <c r="R2101" t="str">
        <f t="shared" si="196"/>
        <v>Yes</v>
      </c>
      <c r="S2101">
        <f t="shared" si="197"/>
        <v>-19345309.049052227</v>
      </c>
    </row>
    <row r="2102" spans="1:19" x14ac:dyDescent="0.3">
      <c r="A2102">
        <v>2101</v>
      </c>
      <c r="B2102">
        <v>3</v>
      </c>
      <c r="C2102" t="s">
        <v>19</v>
      </c>
      <c r="D2102" t="s">
        <v>17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21</v>
      </c>
      <c r="N2102" s="2">
        <f t="shared" si="192"/>
        <v>320623.15704426431</v>
      </c>
      <c r="O2102">
        <f t="shared" si="193"/>
        <v>281250</v>
      </c>
      <c r="P2102" s="1">
        <f t="shared" si="194"/>
        <v>1.1399934472684954</v>
      </c>
      <c r="Q2102" t="str">
        <f t="shared" si="195"/>
        <v>Below</v>
      </c>
      <c r="R2102" t="str">
        <f t="shared" si="196"/>
        <v>No</v>
      </c>
      <c r="S2102">
        <f t="shared" si="197"/>
        <v>-6684867.3071870301</v>
      </c>
    </row>
    <row r="2103" spans="1:19" x14ac:dyDescent="0.3">
      <c r="A2103">
        <v>2102</v>
      </c>
      <c r="B2103">
        <v>2</v>
      </c>
      <c r="C2103" t="s">
        <v>16</v>
      </c>
      <c r="D2103" t="s">
        <v>20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21</v>
      </c>
      <c r="N2103" s="2">
        <f t="shared" si="192"/>
        <v>118645.74240789231</v>
      </c>
      <c r="O2103">
        <f t="shared" si="193"/>
        <v>181250</v>
      </c>
      <c r="P2103" s="1">
        <f t="shared" si="194"/>
        <v>0.6545971994918196</v>
      </c>
      <c r="Q2103" t="str">
        <f t="shared" si="195"/>
        <v>Below</v>
      </c>
      <c r="R2103" t="str">
        <f t="shared" si="196"/>
        <v>Yes</v>
      </c>
      <c r="S2103">
        <f t="shared" si="197"/>
        <v>-4089991.2711576624</v>
      </c>
    </row>
    <row r="2104" spans="1:19" x14ac:dyDescent="0.3">
      <c r="A2104">
        <v>2103</v>
      </c>
      <c r="B2104">
        <v>1</v>
      </c>
      <c r="C2104" t="s">
        <v>19</v>
      </c>
      <c r="D2104" t="s">
        <v>17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18</v>
      </c>
      <c r="N2104" s="2">
        <f t="shared" si="192"/>
        <v>1379252.7361416558</v>
      </c>
      <c r="O2104">
        <f t="shared" si="193"/>
        <v>493750</v>
      </c>
      <c r="P2104" s="1">
        <f t="shared" si="194"/>
        <v>2.7934232630717082</v>
      </c>
      <c r="Q2104" t="str">
        <f t="shared" si="195"/>
        <v>Above</v>
      </c>
      <c r="R2104" t="str">
        <f t="shared" si="196"/>
        <v>No</v>
      </c>
      <c r="S2104">
        <f t="shared" si="197"/>
        <v>-3802065.6673997417</v>
      </c>
    </row>
    <row r="2105" spans="1:19" x14ac:dyDescent="0.3">
      <c r="A2105">
        <v>2104</v>
      </c>
      <c r="B2105">
        <v>5</v>
      </c>
      <c r="C2105" t="s">
        <v>16</v>
      </c>
      <c r="D2105" t="s">
        <v>20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18</v>
      </c>
      <c r="N2105" s="2">
        <f t="shared" si="192"/>
        <v>265971.73786247044</v>
      </c>
      <c r="O2105">
        <f t="shared" si="193"/>
        <v>256250</v>
      </c>
      <c r="P2105" s="1">
        <f t="shared" si="194"/>
        <v>1.0379384892193968</v>
      </c>
      <c r="Q2105" t="str">
        <f t="shared" si="195"/>
        <v>Above</v>
      </c>
      <c r="R2105" t="str">
        <f t="shared" si="196"/>
        <v>No</v>
      </c>
      <c r="S2105">
        <f t="shared" si="197"/>
        <v>-2666643.4173985831</v>
      </c>
    </row>
    <row r="2106" spans="1:19" x14ac:dyDescent="0.3">
      <c r="A2106">
        <v>2105</v>
      </c>
      <c r="B2106">
        <v>5</v>
      </c>
      <c r="C2106" t="s">
        <v>19</v>
      </c>
      <c r="D2106" t="s">
        <v>20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21</v>
      </c>
      <c r="N2106" s="2">
        <f t="shared" si="192"/>
        <v>251919.04209894943</v>
      </c>
      <c r="O2106">
        <f t="shared" si="193"/>
        <v>481250</v>
      </c>
      <c r="P2106" s="1">
        <f t="shared" si="194"/>
        <v>0.52346813942638848</v>
      </c>
      <c r="Q2106" t="str">
        <f t="shared" si="195"/>
        <v>Below</v>
      </c>
      <c r="R2106" t="str">
        <f t="shared" si="196"/>
        <v>Yes</v>
      </c>
      <c r="S2106">
        <f t="shared" si="197"/>
        <v>-8684228.0414991453</v>
      </c>
    </row>
    <row r="2107" spans="1:19" x14ac:dyDescent="0.3">
      <c r="A2107">
        <v>2106</v>
      </c>
      <c r="B2107">
        <v>0</v>
      </c>
      <c r="C2107" t="s">
        <v>19</v>
      </c>
      <c r="D2107" t="s">
        <v>17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21</v>
      </c>
      <c r="N2107" s="2">
        <f t="shared" si="192"/>
        <v>218466.42382347892</v>
      </c>
      <c r="O2107">
        <f t="shared" si="193"/>
        <v>350000</v>
      </c>
      <c r="P2107" s="1">
        <f t="shared" si="194"/>
        <v>0.62418978235279687</v>
      </c>
      <c r="Q2107" t="str">
        <f t="shared" si="195"/>
        <v>Below</v>
      </c>
      <c r="R2107" t="str">
        <f t="shared" si="196"/>
        <v>Yes</v>
      </c>
      <c r="S2107">
        <f t="shared" si="197"/>
        <v>-27888747.545871444</v>
      </c>
    </row>
    <row r="2108" spans="1:19" x14ac:dyDescent="0.3">
      <c r="A2108">
        <v>2107</v>
      </c>
      <c r="B2108">
        <v>5</v>
      </c>
      <c r="C2108" t="s">
        <v>16</v>
      </c>
      <c r="D2108" t="s">
        <v>17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21</v>
      </c>
      <c r="N2108" s="2">
        <f t="shared" si="192"/>
        <v>203751.06885091297</v>
      </c>
      <c r="O2108">
        <f t="shared" si="193"/>
        <v>562500</v>
      </c>
      <c r="P2108" s="1">
        <f t="shared" si="194"/>
        <v>0.36222412240162305</v>
      </c>
      <c r="Q2108" t="str">
        <f t="shared" si="195"/>
        <v>Below</v>
      </c>
      <c r="R2108" t="str">
        <f t="shared" si="196"/>
        <v>Yes</v>
      </c>
      <c r="S2108">
        <f t="shared" si="197"/>
        <v>-26010230.871797204</v>
      </c>
    </row>
    <row r="2109" spans="1:19" x14ac:dyDescent="0.3">
      <c r="A2109">
        <v>2108</v>
      </c>
      <c r="B2109">
        <v>4</v>
      </c>
      <c r="C2109" t="s">
        <v>19</v>
      </c>
      <c r="D2109" t="s">
        <v>20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21</v>
      </c>
      <c r="N2109" s="2">
        <f t="shared" si="192"/>
        <v>215965.42318771523</v>
      </c>
      <c r="O2109">
        <f t="shared" si="193"/>
        <v>400000</v>
      </c>
      <c r="P2109" s="1">
        <f t="shared" si="194"/>
        <v>0.53991355796928808</v>
      </c>
      <c r="Q2109" t="str">
        <f t="shared" si="195"/>
        <v>Below</v>
      </c>
      <c r="R2109" t="str">
        <f t="shared" si="196"/>
        <v>Yes</v>
      </c>
      <c r="S2109">
        <f t="shared" si="197"/>
        <v>-23065361.252041325</v>
      </c>
    </row>
    <row r="2110" spans="1:19" x14ac:dyDescent="0.3">
      <c r="A2110">
        <v>2109</v>
      </c>
      <c r="B2110">
        <v>4</v>
      </c>
      <c r="C2110" t="s">
        <v>16</v>
      </c>
      <c r="D2110" t="s">
        <v>17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21</v>
      </c>
      <c r="N2110" s="2">
        <f t="shared" si="192"/>
        <v>691980.04168199108</v>
      </c>
      <c r="O2110">
        <f t="shared" si="193"/>
        <v>431250</v>
      </c>
      <c r="P2110" s="1">
        <f t="shared" si="194"/>
        <v>1.6045914010017184</v>
      </c>
      <c r="Q2110" t="str">
        <f t="shared" si="195"/>
        <v>Below</v>
      </c>
      <c r="R2110" t="str">
        <f t="shared" si="196"/>
        <v>No</v>
      </c>
      <c r="S2110">
        <f t="shared" si="197"/>
        <v>-1907521.0003677886</v>
      </c>
    </row>
    <row r="2111" spans="1:19" x14ac:dyDescent="0.3">
      <c r="A2111">
        <v>2110</v>
      </c>
      <c r="B2111">
        <v>3</v>
      </c>
      <c r="C2111" t="s">
        <v>19</v>
      </c>
      <c r="D2111" t="s">
        <v>17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18</v>
      </c>
      <c r="N2111" s="2">
        <f t="shared" si="192"/>
        <v>310154.40480638976</v>
      </c>
      <c r="O2111">
        <f t="shared" si="193"/>
        <v>568750</v>
      </c>
      <c r="P2111" s="1">
        <f t="shared" si="194"/>
        <v>0.5453264260332128</v>
      </c>
      <c r="Q2111" t="str">
        <f t="shared" si="195"/>
        <v>Below</v>
      </c>
      <c r="R2111" t="str">
        <f t="shared" si="196"/>
        <v>Yes</v>
      </c>
      <c r="S2111">
        <f t="shared" si="197"/>
        <v>-39593351.438180193</v>
      </c>
    </row>
    <row r="2112" spans="1:19" x14ac:dyDescent="0.3">
      <c r="A2112">
        <v>2111</v>
      </c>
      <c r="B2112">
        <v>2</v>
      </c>
      <c r="C2112" t="s">
        <v>16</v>
      </c>
      <c r="D2112" t="s">
        <v>20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18</v>
      </c>
      <c r="N2112" s="2">
        <f t="shared" si="192"/>
        <v>174171.84722607941</v>
      </c>
      <c r="O2112">
        <f t="shared" si="193"/>
        <v>68750</v>
      </c>
      <c r="P2112" s="1">
        <f t="shared" si="194"/>
        <v>2.5334086869247914</v>
      </c>
      <c r="Q2112" t="str">
        <f t="shared" si="195"/>
        <v>Above</v>
      </c>
      <c r="R2112" t="str">
        <f t="shared" si="196"/>
        <v>No</v>
      </c>
      <c r="S2112">
        <f t="shared" si="197"/>
        <v>-480124.33342590556</v>
      </c>
    </row>
    <row r="2113" spans="1:19" x14ac:dyDescent="0.3">
      <c r="A2113">
        <v>2112</v>
      </c>
      <c r="B2113">
        <v>4</v>
      </c>
      <c r="C2113" t="s">
        <v>19</v>
      </c>
      <c r="D2113" t="s">
        <v>17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18</v>
      </c>
      <c r="N2113" s="2">
        <f t="shared" si="192"/>
        <v>59103.861364638535</v>
      </c>
      <c r="O2113">
        <f t="shared" si="193"/>
        <v>106250</v>
      </c>
      <c r="P2113" s="1">
        <f t="shared" si="194"/>
        <v>0.55627163637306853</v>
      </c>
      <c r="Q2113" t="str">
        <f t="shared" si="195"/>
        <v>Above</v>
      </c>
      <c r="R2113" t="str">
        <f t="shared" si="196"/>
        <v>Yes</v>
      </c>
      <c r="S2113">
        <f t="shared" si="197"/>
        <v>-4010956.0365079492</v>
      </c>
    </row>
    <row r="2114" spans="1:19" x14ac:dyDescent="0.3">
      <c r="A2114">
        <v>2113</v>
      </c>
      <c r="B2114">
        <v>5</v>
      </c>
      <c r="C2114" t="s">
        <v>16</v>
      </c>
      <c r="D2114" t="s">
        <v>20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18</v>
      </c>
      <c r="N2114" s="2">
        <f t="shared" si="192"/>
        <v>317112.80646804767</v>
      </c>
      <c r="O2114">
        <f t="shared" si="193"/>
        <v>575000</v>
      </c>
      <c r="P2114" s="1">
        <f t="shared" si="194"/>
        <v>0.55150053298790902</v>
      </c>
      <c r="Q2114" t="str">
        <f t="shared" si="195"/>
        <v>Below</v>
      </c>
      <c r="R2114" t="str">
        <f t="shared" si="196"/>
        <v>Yes</v>
      </c>
      <c r="S2114">
        <f t="shared" si="197"/>
        <v>-47307073.552331448</v>
      </c>
    </row>
    <row r="2115" spans="1:19" x14ac:dyDescent="0.3">
      <c r="A2115">
        <v>2114</v>
      </c>
      <c r="B2115">
        <v>2</v>
      </c>
      <c r="C2115" t="s">
        <v>19</v>
      </c>
      <c r="D2115" t="s">
        <v>20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18</v>
      </c>
      <c r="N2115" s="2">
        <f t="shared" ref="N2115:N2178" si="198">PMT(1%,G2115*12,-F2115)</f>
        <v>270564.34313590085</v>
      </c>
      <c r="O2115">
        <f t="shared" ref="O2115:O2178" si="199">(E2115*0.75)/12</f>
        <v>518750</v>
      </c>
      <c r="P2115" s="1">
        <f t="shared" ref="P2115:P2178" si="200">N2115/O2115</f>
        <v>0.52156981809330283</v>
      </c>
      <c r="Q2115" t="str">
        <f t="shared" ref="Q2115:Q2178" si="201">IF(H2115&gt;700,"Above","Below")</f>
        <v>Above</v>
      </c>
      <c r="R2115" t="str">
        <f t="shared" ref="R2115:R2178" si="202">IF(O2115&gt;=N2115,"Yes","No")</f>
        <v>Yes</v>
      </c>
      <c r="S2115">
        <f t="shared" ref="S2115:S2178" si="203">CUMIPMT(1%,G2115*12,F2115,1,G2115*12,0)</f>
        <v>-18361265.411569722</v>
      </c>
    </row>
    <row r="2116" spans="1:19" x14ac:dyDescent="0.3">
      <c r="A2116">
        <v>2115</v>
      </c>
      <c r="B2116">
        <v>5</v>
      </c>
      <c r="C2116" t="s">
        <v>19</v>
      </c>
      <c r="D2116" t="s">
        <v>20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18</v>
      </c>
      <c r="N2116" s="2">
        <f t="shared" si="198"/>
        <v>207232.04052860988</v>
      </c>
      <c r="O2116">
        <f t="shared" si="199"/>
        <v>312500</v>
      </c>
      <c r="P2116" s="1">
        <f t="shared" si="200"/>
        <v>0.66314252969155163</v>
      </c>
      <c r="Q2116" t="str">
        <f t="shared" si="201"/>
        <v>Above</v>
      </c>
      <c r="R2116" t="str">
        <f t="shared" si="202"/>
        <v>Yes</v>
      </c>
      <c r="S2116">
        <f t="shared" si="203"/>
        <v>-4320706.9180599116</v>
      </c>
    </row>
    <row r="2117" spans="1:19" x14ac:dyDescent="0.3">
      <c r="A2117">
        <v>2116</v>
      </c>
      <c r="B2117">
        <v>3</v>
      </c>
      <c r="C2117" t="s">
        <v>16</v>
      </c>
      <c r="D2117" t="s">
        <v>17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21</v>
      </c>
      <c r="N2117" s="2">
        <f t="shared" si="198"/>
        <v>301270.22222889407</v>
      </c>
      <c r="O2117">
        <f t="shared" si="199"/>
        <v>137500</v>
      </c>
      <c r="P2117" s="1">
        <f t="shared" si="200"/>
        <v>2.191056161664684</v>
      </c>
      <c r="Q2117" t="str">
        <f t="shared" si="201"/>
        <v>Below</v>
      </c>
      <c r="R2117" t="str">
        <f t="shared" si="202"/>
        <v>No</v>
      </c>
      <c r="S2117">
        <f t="shared" si="203"/>
        <v>-830485.33349345811</v>
      </c>
    </row>
    <row r="2118" spans="1:19" x14ac:dyDescent="0.3">
      <c r="A2118">
        <v>2117</v>
      </c>
      <c r="B2118">
        <v>2</v>
      </c>
      <c r="C2118" t="s">
        <v>16</v>
      </c>
      <c r="D2118" t="s">
        <v>17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21</v>
      </c>
      <c r="N2118" s="2">
        <f t="shared" si="198"/>
        <v>112677.61209793838</v>
      </c>
      <c r="O2118">
        <f t="shared" si="199"/>
        <v>281250</v>
      </c>
      <c r="P2118" s="1">
        <f t="shared" si="200"/>
        <v>0.4006315096815587</v>
      </c>
      <c r="Q2118" t="str">
        <f t="shared" si="201"/>
        <v>Below</v>
      </c>
      <c r="R2118" t="str">
        <f t="shared" si="202"/>
        <v>Yes</v>
      </c>
      <c r="S2118">
        <f t="shared" si="203"/>
        <v>-12034101.522804171</v>
      </c>
    </row>
    <row r="2119" spans="1:19" x14ac:dyDescent="0.3">
      <c r="A2119">
        <v>2118</v>
      </c>
      <c r="B2119">
        <v>5</v>
      </c>
      <c r="C2119" t="s">
        <v>19</v>
      </c>
      <c r="D2119" t="s">
        <v>20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18</v>
      </c>
      <c r="N2119" s="2">
        <f t="shared" si="198"/>
        <v>175951.73252429138</v>
      </c>
      <c r="O2119">
        <f t="shared" si="199"/>
        <v>256250</v>
      </c>
      <c r="P2119" s="1">
        <f t="shared" si="200"/>
        <v>0.68664090741186878</v>
      </c>
      <c r="Q2119" t="str">
        <f t="shared" si="201"/>
        <v>Below</v>
      </c>
      <c r="R2119" t="str">
        <f t="shared" si="202"/>
        <v>Yes</v>
      </c>
      <c r="S2119">
        <f t="shared" si="203"/>
        <v>-3668524.7417489775</v>
      </c>
    </row>
    <row r="2120" spans="1:19" x14ac:dyDescent="0.3">
      <c r="A2120">
        <v>2119</v>
      </c>
      <c r="B2120">
        <v>1</v>
      </c>
      <c r="C2120" t="s">
        <v>19</v>
      </c>
      <c r="D2120" t="s">
        <v>17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18</v>
      </c>
      <c r="N2120" s="2">
        <f t="shared" si="198"/>
        <v>76972.626010344902</v>
      </c>
      <c r="O2120">
        <f t="shared" si="199"/>
        <v>175000</v>
      </c>
      <c r="P2120" s="1">
        <f t="shared" si="200"/>
        <v>0.43984357720197087</v>
      </c>
      <c r="Q2120" t="str">
        <f t="shared" si="201"/>
        <v>Below</v>
      </c>
      <c r="R2120" t="str">
        <f t="shared" si="202"/>
        <v>Yes</v>
      </c>
      <c r="S2120">
        <f t="shared" si="203"/>
        <v>-9826087.2182344981</v>
      </c>
    </row>
    <row r="2121" spans="1:19" x14ac:dyDescent="0.3">
      <c r="A2121">
        <v>2120</v>
      </c>
      <c r="B2121">
        <v>1</v>
      </c>
      <c r="C2121" t="s">
        <v>19</v>
      </c>
      <c r="D2121" t="s">
        <v>17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18</v>
      </c>
      <c r="N2121" s="2">
        <f t="shared" si="198"/>
        <v>545110.39344090479</v>
      </c>
      <c r="O2121">
        <f t="shared" si="199"/>
        <v>412500</v>
      </c>
      <c r="P2121" s="1">
        <f t="shared" si="200"/>
        <v>1.3214797416749207</v>
      </c>
      <c r="Q2121" t="str">
        <f t="shared" si="201"/>
        <v>Below</v>
      </c>
      <c r="R2121" t="str">
        <f t="shared" si="202"/>
        <v>No</v>
      </c>
      <c r="S2121">
        <f t="shared" si="203"/>
        <v>-5465298.8851634301</v>
      </c>
    </row>
    <row r="2122" spans="1:19" x14ac:dyDescent="0.3">
      <c r="A2122">
        <v>2121</v>
      </c>
      <c r="B2122">
        <v>3</v>
      </c>
      <c r="C2122" t="s">
        <v>19</v>
      </c>
      <c r="D2122" t="s">
        <v>20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18</v>
      </c>
      <c r="N2122" s="2">
        <f t="shared" si="198"/>
        <v>140761.38601943312</v>
      </c>
      <c r="O2122">
        <f t="shared" si="199"/>
        <v>200000</v>
      </c>
      <c r="P2122" s="1">
        <f t="shared" si="200"/>
        <v>0.70380693009716555</v>
      </c>
      <c r="Q2122" t="str">
        <f t="shared" si="201"/>
        <v>Above</v>
      </c>
      <c r="R2122" t="str">
        <f t="shared" si="202"/>
        <v>Yes</v>
      </c>
      <c r="S2122">
        <f t="shared" si="203"/>
        <v>-2934819.7933991849</v>
      </c>
    </row>
    <row r="2123" spans="1:19" x14ac:dyDescent="0.3">
      <c r="A2123">
        <v>2122</v>
      </c>
      <c r="B2123">
        <v>0</v>
      </c>
      <c r="C2123" t="s">
        <v>19</v>
      </c>
      <c r="D2123" t="s">
        <v>17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18</v>
      </c>
      <c r="N2123" s="2">
        <f t="shared" si="198"/>
        <v>626077.18056942057</v>
      </c>
      <c r="O2123">
        <f t="shared" si="199"/>
        <v>393750</v>
      </c>
      <c r="P2123" s="1">
        <f t="shared" si="200"/>
        <v>1.5900372839858301</v>
      </c>
      <c r="Q2123" t="str">
        <f t="shared" si="201"/>
        <v>Below</v>
      </c>
      <c r="R2123" t="str">
        <f t="shared" si="202"/>
        <v>No</v>
      </c>
      <c r="S2123">
        <f t="shared" si="203"/>
        <v>-1725852.3336660936</v>
      </c>
    </row>
    <row r="2124" spans="1:19" x14ac:dyDescent="0.3">
      <c r="A2124">
        <v>2123</v>
      </c>
      <c r="B2124">
        <v>2</v>
      </c>
      <c r="C2124" t="s">
        <v>16</v>
      </c>
      <c r="D2124" t="s">
        <v>17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18</v>
      </c>
      <c r="N2124" s="2">
        <f t="shared" si="198"/>
        <v>217963.02623264419</v>
      </c>
      <c r="O2124">
        <f t="shared" si="199"/>
        <v>293750</v>
      </c>
      <c r="P2124" s="1">
        <f t="shared" si="200"/>
        <v>0.74200179143027811</v>
      </c>
      <c r="Q2124" t="str">
        <f t="shared" si="201"/>
        <v>Below</v>
      </c>
      <c r="R2124" t="str">
        <f t="shared" si="202"/>
        <v>Yes</v>
      </c>
      <c r="S2124">
        <f t="shared" si="203"/>
        <v>-18917788.407084227</v>
      </c>
    </row>
    <row r="2125" spans="1:19" x14ac:dyDescent="0.3">
      <c r="A2125">
        <v>2124</v>
      </c>
      <c r="B2125">
        <v>0</v>
      </c>
      <c r="C2125" t="s">
        <v>16</v>
      </c>
      <c r="D2125" t="s">
        <v>17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21</v>
      </c>
      <c r="N2125" s="2">
        <f t="shared" si="198"/>
        <v>180753.6694071095</v>
      </c>
      <c r="O2125">
        <f t="shared" si="199"/>
        <v>256250</v>
      </c>
      <c r="P2125" s="1">
        <f t="shared" si="200"/>
        <v>0.70538017329603708</v>
      </c>
      <c r="Q2125" t="str">
        <f t="shared" si="201"/>
        <v>Below</v>
      </c>
      <c r="R2125" t="str">
        <f t="shared" si="202"/>
        <v>Yes</v>
      </c>
      <c r="S2125">
        <f t="shared" si="203"/>
        <v>-19304704.52616502</v>
      </c>
    </row>
    <row r="2126" spans="1:19" x14ac:dyDescent="0.3">
      <c r="A2126">
        <v>2125</v>
      </c>
      <c r="B2126">
        <v>5</v>
      </c>
      <c r="C2126" t="s">
        <v>16</v>
      </c>
      <c r="D2126" t="s">
        <v>20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21</v>
      </c>
      <c r="N2126" s="2">
        <f t="shared" si="198"/>
        <v>408174.44919488038</v>
      </c>
      <c r="O2126">
        <f t="shared" si="199"/>
        <v>443750</v>
      </c>
      <c r="P2126" s="1">
        <f t="shared" si="200"/>
        <v>0.91982974466451917</v>
      </c>
      <c r="Q2126" t="str">
        <f t="shared" si="201"/>
        <v>Below</v>
      </c>
      <c r="R2126" t="str">
        <f t="shared" si="202"/>
        <v>Yes</v>
      </c>
      <c r="S2126">
        <f t="shared" si="203"/>
        <v>-4092373.5613542572</v>
      </c>
    </row>
    <row r="2127" spans="1:19" x14ac:dyDescent="0.3">
      <c r="A2127">
        <v>2126</v>
      </c>
      <c r="B2127">
        <v>4</v>
      </c>
      <c r="C2127" t="s">
        <v>16</v>
      </c>
      <c r="D2127" t="s">
        <v>20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21</v>
      </c>
      <c r="N2127" s="2">
        <f t="shared" si="198"/>
        <v>115458.93901551736</v>
      </c>
      <c r="O2127">
        <f t="shared" si="199"/>
        <v>306250</v>
      </c>
      <c r="P2127" s="1">
        <f t="shared" si="200"/>
        <v>0.37700878045883218</v>
      </c>
      <c r="Q2127" t="str">
        <f t="shared" si="201"/>
        <v>Below</v>
      </c>
      <c r="R2127" t="str">
        <f t="shared" si="202"/>
        <v>Yes</v>
      </c>
      <c r="S2127">
        <f t="shared" si="203"/>
        <v>-14739130.827351749</v>
      </c>
    </row>
    <row r="2128" spans="1:19" x14ac:dyDescent="0.3">
      <c r="A2128">
        <v>2127</v>
      </c>
      <c r="B2128">
        <v>4</v>
      </c>
      <c r="C2128" t="s">
        <v>16</v>
      </c>
      <c r="D2128" t="s">
        <v>17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18</v>
      </c>
      <c r="N2128" s="2">
        <f t="shared" si="198"/>
        <v>223520.48511463081</v>
      </c>
      <c r="O2128">
        <f t="shared" si="199"/>
        <v>350000</v>
      </c>
      <c r="P2128" s="1">
        <f t="shared" si="200"/>
        <v>0.63862995747037377</v>
      </c>
      <c r="Q2128" t="str">
        <f t="shared" si="201"/>
        <v>Below</v>
      </c>
      <c r="R2128" t="str">
        <f t="shared" si="202"/>
        <v>Yes</v>
      </c>
      <c r="S2128">
        <f t="shared" si="203"/>
        <v>-33344916.427511394</v>
      </c>
    </row>
    <row r="2129" spans="1:19" x14ac:dyDescent="0.3">
      <c r="A2129">
        <v>2128</v>
      </c>
      <c r="B2129">
        <v>4</v>
      </c>
      <c r="C2129" t="s">
        <v>16</v>
      </c>
      <c r="D2129" t="s">
        <v>17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18</v>
      </c>
      <c r="N2129" s="2">
        <f t="shared" si="198"/>
        <v>390709.81945309706</v>
      </c>
      <c r="O2129">
        <f t="shared" si="199"/>
        <v>212500</v>
      </c>
      <c r="P2129" s="1">
        <f t="shared" si="200"/>
        <v>1.8386344444851626</v>
      </c>
      <c r="Q2129" t="str">
        <f t="shared" si="201"/>
        <v>Below</v>
      </c>
      <c r="R2129" t="str">
        <f t="shared" si="202"/>
        <v>No</v>
      </c>
      <c r="S2129">
        <f t="shared" si="203"/>
        <v>-1077035.6668743296</v>
      </c>
    </row>
    <row r="2130" spans="1:19" x14ac:dyDescent="0.3">
      <c r="A2130">
        <v>2129</v>
      </c>
      <c r="B2130">
        <v>3</v>
      </c>
      <c r="C2130" t="s">
        <v>19</v>
      </c>
      <c r="D2130" t="s">
        <v>17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18</v>
      </c>
      <c r="N2130" s="2">
        <f t="shared" si="198"/>
        <v>188969.74528925083</v>
      </c>
      <c r="O2130">
        <f t="shared" si="199"/>
        <v>281250</v>
      </c>
      <c r="P2130" s="1">
        <f t="shared" si="200"/>
        <v>0.67189242769511404</v>
      </c>
      <c r="Q2130" t="str">
        <f t="shared" si="201"/>
        <v>Below</v>
      </c>
      <c r="R2130" t="str">
        <f t="shared" si="202"/>
        <v>Yes</v>
      </c>
      <c r="S2130">
        <f t="shared" si="203"/>
        <v>-20182191.095536157</v>
      </c>
    </row>
    <row r="2131" spans="1:19" x14ac:dyDescent="0.3">
      <c r="A2131">
        <v>2130</v>
      </c>
      <c r="B2131">
        <v>2</v>
      </c>
      <c r="C2131" t="s">
        <v>16</v>
      </c>
      <c r="D2131" t="s">
        <v>17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18</v>
      </c>
      <c r="N2131" s="2">
        <f t="shared" si="198"/>
        <v>9055.6030600405775</v>
      </c>
      <c r="O2131">
        <f t="shared" si="199"/>
        <v>18750</v>
      </c>
      <c r="P2131" s="1">
        <f t="shared" si="200"/>
        <v>0.48296549653549747</v>
      </c>
      <c r="Q2131" t="str">
        <f t="shared" si="201"/>
        <v>Above</v>
      </c>
      <c r="R2131" t="str">
        <f t="shared" si="202"/>
        <v>Yes</v>
      </c>
      <c r="S2131">
        <f t="shared" si="203"/>
        <v>-1156010.2609687648</v>
      </c>
    </row>
    <row r="2132" spans="1:19" x14ac:dyDescent="0.3">
      <c r="A2132">
        <v>2131</v>
      </c>
      <c r="B2132">
        <v>5</v>
      </c>
      <c r="C2132" t="s">
        <v>19</v>
      </c>
      <c r="D2132" t="s">
        <v>20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18</v>
      </c>
      <c r="N2132" s="2">
        <f t="shared" si="198"/>
        <v>329983.18132595095</v>
      </c>
      <c r="O2132">
        <f t="shared" si="199"/>
        <v>475000</v>
      </c>
      <c r="P2132" s="1">
        <f t="shared" si="200"/>
        <v>0.69470143437042309</v>
      </c>
      <c r="Q2132" t="str">
        <f t="shared" si="201"/>
        <v>Above</v>
      </c>
      <c r="R2132" t="str">
        <f t="shared" si="202"/>
        <v>Yes</v>
      </c>
      <c r="S2132">
        <f t="shared" si="203"/>
        <v>-16597981.759114116</v>
      </c>
    </row>
    <row r="2133" spans="1:19" x14ac:dyDescent="0.3">
      <c r="A2133">
        <v>2132</v>
      </c>
      <c r="B2133">
        <v>5</v>
      </c>
      <c r="C2133" t="s">
        <v>16</v>
      </c>
      <c r="D2133" t="s">
        <v>17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21</v>
      </c>
      <c r="N2133" s="2">
        <f t="shared" si="198"/>
        <v>15761.029697236943</v>
      </c>
      <c r="O2133">
        <f t="shared" si="199"/>
        <v>31250</v>
      </c>
      <c r="P2133" s="1">
        <f t="shared" si="200"/>
        <v>0.50435295031158223</v>
      </c>
      <c r="Q2133" t="str">
        <f t="shared" si="201"/>
        <v>Below</v>
      </c>
      <c r="R2133" t="str">
        <f t="shared" si="202"/>
        <v>Yes</v>
      </c>
      <c r="S2133">
        <f t="shared" si="203"/>
        <v>-1069588.27640212</v>
      </c>
    </row>
    <row r="2134" spans="1:19" x14ac:dyDescent="0.3">
      <c r="A2134">
        <v>2133</v>
      </c>
      <c r="B2134">
        <v>0</v>
      </c>
      <c r="C2134" t="s">
        <v>16</v>
      </c>
      <c r="D2134" t="s">
        <v>20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21</v>
      </c>
      <c r="N2134" s="2">
        <f t="shared" si="198"/>
        <v>178406.21915506912</v>
      </c>
      <c r="O2134">
        <f t="shared" si="199"/>
        <v>368750</v>
      </c>
      <c r="P2134" s="1">
        <f t="shared" si="200"/>
        <v>0.48381347567476374</v>
      </c>
      <c r="Q2134" t="str">
        <f t="shared" si="201"/>
        <v>Below</v>
      </c>
      <c r="R2134" t="str">
        <f t="shared" si="202"/>
        <v>Yes</v>
      </c>
      <c r="S2134">
        <f t="shared" si="203"/>
        <v>-19053994.077773273</v>
      </c>
    </row>
    <row r="2135" spans="1:19" x14ac:dyDescent="0.3">
      <c r="A2135">
        <v>2134</v>
      </c>
      <c r="B2135">
        <v>0</v>
      </c>
      <c r="C2135" t="s">
        <v>16</v>
      </c>
      <c r="D2135" t="s">
        <v>17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18</v>
      </c>
      <c r="N2135" s="2">
        <f t="shared" si="198"/>
        <v>296984.86319335585</v>
      </c>
      <c r="O2135">
        <f t="shared" si="199"/>
        <v>443750</v>
      </c>
      <c r="P2135" s="1">
        <f t="shared" si="200"/>
        <v>0.66926166353432304</v>
      </c>
      <c r="Q2135" t="str">
        <f t="shared" si="201"/>
        <v>Above</v>
      </c>
      <c r="R2135" t="str">
        <f t="shared" si="202"/>
        <v>Yes</v>
      </c>
      <c r="S2135">
        <f t="shared" si="203"/>
        <v>-14938183.583202701</v>
      </c>
    </row>
    <row r="2136" spans="1:19" x14ac:dyDescent="0.3">
      <c r="A2136">
        <v>2135</v>
      </c>
      <c r="B2136">
        <v>2</v>
      </c>
      <c r="C2136" t="s">
        <v>19</v>
      </c>
      <c r="D2136" t="s">
        <v>20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21</v>
      </c>
      <c r="N2136" s="2">
        <f t="shared" si="198"/>
        <v>525900.17832260428</v>
      </c>
      <c r="O2136">
        <f t="shared" si="199"/>
        <v>531250</v>
      </c>
      <c r="P2136" s="1">
        <f t="shared" si="200"/>
        <v>0.98992974743078455</v>
      </c>
      <c r="Q2136" t="str">
        <f t="shared" si="201"/>
        <v>Below</v>
      </c>
      <c r="R2136" t="str">
        <f t="shared" si="202"/>
        <v>Yes</v>
      </c>
      <c r="S2136">
        <f t="shared" si="203"/>
        <v>-10964812.839227505</v>
      </c>
    </row>
    <row r="2137" spans="1:19" x14ac:dyDescent="0.3">
      <c r="A2137">
        <v>2136</v>
      </c>
      <c r="B2137">
        <v>0</v>
      </c>
      <c r="C2137" t="s">
        <v>16</v>
      </c>
      <c r="D2137" t="s">
        <v>20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18</v>
      </c>
      <c r="N2137" s="2">
        <f t="shared" si="198"/>
        <v>198359.54629741237</v>
      </c>
      <c r="O2137">
        <f t="shared" si="199"/>
        <v>400000</v>
      </c>
      <c r="P2137" s="1">
        <f t="shared" si="200"/>
        <v>0.49589886574353093</v>
      </c>
      <c r="Q2137" t="str">
        <f t="shared" si="201"/>
        <v>Above</v>
      </c>
      <c r="R2137" t="str">
        <f t="shared" si="202"/>
        <v>Yes</v>
      </c>
      <c r="S2137">
        <f t="shared" si="203"/>
        <v>-21185032.889103174</v>
      </c>
    </row>
    <row r="2138" spans="1:19" x14ac:dyDescent="0.3">
      <c r="A2138">
        <v>2137</v>
      </c>
      <c r="B2138">
        <v>2</v>
      </c>
      <c r="C2138" t="s">
        <v>16</v>
      </c>
      <c r="D2138" t="s">
        <v>17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18</v>
      </c>
      <c r="N2138" s="2">
        <f t="shared" si="198"/>
        <v>281071.69626739214</v>
      </c>
      <c r="O2138">
        <f t="shared" si="199"/>
        <v>443750</v>
      </c>
      <c r="P2138" s="1">
        <f t="shared" si="200"/>
        <v>0.6334010056729964</v>
      </c>
      <c r="Q2138" t="str">
        <f t="shared" si="201"/>
        <v>Below</v>
      </c>
      <c r="R2138" t="str">
        <f t="shared" si="202"/>
        <v>Yes</v>
      </c>
      <c r="S2138">
        <f t="shared" si="203"/>
        <v>-19074324.262504466</v>
      </c>
    </row>
    <row r="2139" spans="1:19" x14ac:dyDescent="0.3">
      <c r="A2139">
        <v>2138</v>
      </c>
      <c r="B2139">
        <v>5</v>
      </c>
      <c r="C2139" t="s">
        <v>19</v>
      </c>
      <c r="D2139" t="s">
        <v>17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21</v>
      </c>
      <c r="N2139" s="2">
        <f t="shared" si="198"/>
        <v>66497.194443857545</v>
      </c>
      <c r="O2139">
        <f t="shared" si="199"/>
        <v>112500</v>
      </c>
      <c r="P2139" s="1">
        <f t="shared" si="200"/>
        <v>0.59108617283428933</v>
      </c>
      <c r="Q2139" t="str">
        <f t="shared" si="201"/>
        <v>Below</v>
      </c>
      <c r="R2139" t="str">
        <f t="shared" si="202"/>
        <v>Yes</v>
      </c>
      <c r="S2139">
        <f t="shared" si="203"/>
        <v>-5771528.6665680669</v>
      </c>
    </row>
    <row r="2140" spans="1:19" x14ac:dyDescent="0.3">
      <c r="A2140">
        <v>2139</v>
      </c>
      <c r="B2140">
        <v>3</v>
      </c>
      <c r="C2140" t="s">
        <v>19</v>
      </c>
      <c r="D2140" t="s">
        <v>20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18</v>
      </c>
      <c r="N2140" s="2">
        <f t="shared" si="198"/>
        <v>277473.70565954171</v>
      </c>
      <c r="O2140">
        <f t="shared" si="199"/>
        <v>412500</v>
      </c>
      <c r="P2140" s="1">
        <f t="shared" si="200"/>
        <v>0.67266352887161629</v>
      </c>
      <c r="Q2140" t="str">
        <f t="shared" si="201"/>
        <v>Below</v>
      </c>
      <c r="R2140" t="str">
        <f t="shared" si="202"/>
        <v>Yes</v>
      </c>
      <c r="S2140">
        <f t="shared" si="203"/>
        <v>-41393689.358290009</v>
      </c>
    </row>
    <row r="2141" spans="1:19" x14ac:dyDescent="0.3">
      <c r="A2141">
        <v>2140</v>
      </c>
      <c r="B2141">
        <v>4</v>
      </c>
      <c r="C2141" t="s">
        <v>16</v>
      </c>
      <c r="D2141" t="s">
        <v>20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18</v>
      </c>
      <c r="N2141" s="2">
        <f t="shared" si="198"/>
        <v>1275691.0972504735</v>
      </c>
      <c r="O2141">
        <f t="shared" si="199"/>
        <v>550000</v>
      </c>
      <c r="P2141" s="1">
        <f t="shared" si="200"/>
        <v>2.3194383586372243</v>
      </c>
      <c r="Q2141" t="str">
        <f t="shared" si="201"/>
        <v>Below</v>
      </c>
      <c r="R2141" t="str">
        <f t="shared" si="202"/>
        <v>No</v>
      </c>
      <c r="S2141">
        <f t="shared" si="203"/>
        <v>-3516586.334011361</v>
      </c>
    </row>
    <row r="2142" spans="1:19" x14ac:dyDescent="0.3">
      <c r="A2142">
        <v>2141</v>
      </c>
      <c r="B2142">
        <v>2</v>
      </c>
      <c r="C2142" t="s">
        <v>19</v>
      </c>
      <c r="D2142" t="s">
        <v>17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18</v>
      </c>
      <c r="N2142" s="2">
        <f t="shared" si="198"/>
        <v>173971.60910399837</v>
      </c>
      <c r="O2142">
        <f t="shared" si="199"/>
        <v>300000</v>
      </c>
      <c r="P2142" s="1">
        <f t="shared" si="200"/>
        <v>0.57990536367999457</v>
      </c>
      <c r="Q2142" t="str">
        <f t="shared" si="201"/>
        <v>Above</v>
      </c>
      <c r="R2142" t="str">
        <f t="shared" si="202"/>
        <v>Yes</v>
      </c>
      <c r="S2142">
        <f t="shared" si="203"/>
        <v>-25953186.184959613</v>
      </c>
    </row>
    <row r="2143" spans="1:19" x14ac:dyDescent="0.3">
      <c r="A2143">
        <v>2142</v>
      </c>
      <c r="B2143">
        <v>5</v>
      </c>
      <c r="C2143" t="s">
        <v>16</v>
      </c>
      <c r="D2143" t="s">
        <v>20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18</v>
      </c>
      <c r="N2143" s="2">
        <f t="shared" si="198"/>
        <v>236727.06486426917</v>
      </c>
      <c r="O2143">
        <f t="shared" si="199"/>
        <v>275000</v>
      </c>
      <c r="P2143" s="1">
        <f t="shared" si="200"/>
        <v>0.86082569041552426</v>
      </c>
      <c r="Q2143" t="str">
        <f t="shared" si="201"/>
        <v>Above</v>
      </c>
      <c r="R2143" t="str">
        <f t="shared" si="202"/>
        <v>Yes</v>
      </c>
      <c r="S2143">
        <f t="shared" si="203"/>
        <v>-11907247.7837123</v>
      </c>
    </row>
    <row r="2144" spans="1:19" x14ac:dyDescent="0.3">
      <c r="A2144">
        <v>2143</v>
      </c>
      <c r="B2144">
        <v>0</v>
      </c>
      <c r="C2144" t="s">
        <v>19</v>
      </c>
      <c r="D2144" t="s">
        <v>17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18</v>
      </c>
      <c r="N2144" s="2">
        <f t="shared" si="198"/>
        <v>324806.95834052644</v>
      </c>
      <c r="O2144">
        <f t="shared" si="199"/>
        <v>125000</v>
      </c>
      <c r="P2144" s="1">
        <f t="shared" si="200"/>
        <v>2.5984556667242114</v>
      </c>
      <c r="Q2144" t="str">
        <f t="shared" si="201"/>
        <v>Below</v>
      </c>
      <c r="R2144" t="str">
        <f t="shared" si="202"/>
        <v>No</v>
      </c>
      <c r="S2144">
        <f t="shared" si="203"/>
        <v>-895367.00017263461</v>
      </c>
    </row>
    <row r="2145" spans="1:19" x14ac:dyDescent="0.3">
      <c r="A2145">
        <v>2144</v>
      </c>
      <c r="B2145">
        <v>2</v>
      </c>
      <c r="C2145" t="s">
        <v>16</v>
      </c>
      <c r="D2145" t="s">
        <v>17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21</v>
      </c>
      <c r="N2145" s="2">
        <f t="shared" si="198"/>
        <v>248845.46618673182</v>
      </c>
      <c r="O2145">
        <f t="shared" si="199"/>
        <v>425000</v>
      </c>
      <c r="P2145" s="1">
        <f t="shared" si="200"/>
        <v>0.58551874396878079</v>
      </c>
      <c r="Q2145" t="str">
        <f t="shared" si="201"/>
        <v>Below</v>
      </c>
      <c r="R2145" t="str">
        <f t="shared" si="202"/>
        <v>Yes</v>
      </c>
      <c r="S2145">
        <f t="shared" si="203"/>
        <v>-37122911.884815633</v>
      </c>
    </row>
    <row r="2146" spans="1:19" x14ac:dyDescent="0.3">
      <c r="A2146">
        <v>2145</v>
      </c>
      <c r="B2146">
        <v>5</v>
      </c>
      <c r="C2146" t="s">
        <v>19</v>
      </c>
      <c r="D2146" t="s">
        <v>20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18</v>
      </c>
      <c r="N2146" s="2">
        <f t="shared" si="198"/>
        <v>210147.06262982593</v>
      </c>
      <c r="O2146">
        <f t="shared" si="199"/>
        <v>412500</v>
      </c>
      <c r="P2146" s="1">
        <f t="shared" si="200"/>
        <v>0.50944742455715375</v>
      </c>
      <c r="Q2146" t="str">
        <f t="shared" si="201"/>
        <v>Above</v>
      </c>
      <c r="R2146" t="str">
        <f t="shared" si="202"/>
        <v>Yes</v>
      </c>
      <c r="S2146">
        <f t="shared" si="203"/>
        <v>-14261177.018694934</v>
      </c>
    </row>
    <row r="2147" spans="1:19" x14ac:dyDescent="0.3">
      <c r="A2147">
        <v>2146</v>
      </c>
      <c r="B2147">
        <v>2</v>
      </c>
      <c r="C2147" t="s">
        <v>16</v>
      </c>
      <c r="D2147" t="s">
        <v>17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18</v>
      </c>
      <c r="N2147" s="2">
        <f t="shared" si="198"/>
        <v>86985.804551999187</v>
      </c>
      <c r="O2147">
        <f t="shared" si="199"/>
        <v>206250</v>
      </c>
      <c r="P2147" s="1">
        <f t="shared" si="200"/>
        <v>0.4217493554036324</v>
      </c>
      <c r="Q2147" t="str">
        <f t="shared" si="201"/>
        <v>Above</v>
      </c>
      <c r="R2147" t="str">
        <f t="shared" si="202"/>
        <v>Yes</v>
      </c>
      <c r="S2147">
        <f t="shared" si="203"/>
        <v>-12976593.092479806</v>
      </c>
    </row>
    <row r="2148" spans="1:19" x14ac:dyDescent="0.3">
      <c r="A2148">
        <v>2147</v>
      </c>
      <c r="B2148">
        <v>3</v>
      </c>
      <c r="C2148" t="s">
        <v>19</v>
      </c>
      <c r="D2148" t="s">
        <v>17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18</v>
      </c>
      <c r="N2148" s="2">
        <f t="shared" si="198"/>
        <v>274651.6794887248</v>
      </c>
      <c r="O2148">
        <f t="shared" si="199"/>
        <v>462500</v>
      </c>
      <c r="P2148" s="1">
        <f t="shared" si="200"/>
        <v>0.5938414691648104</v>
      </c>
      <c r="Q2148" t="str">
        <f t="shared" si="201"/>
        <v>Below</v>
      </c>
      <c r="R2148" t="str">
        <f t="shared" si="202"/>
        <v>Yes</v>
      </c>
      <c r="S2148">
        <f t="shared" si="203"/>
        <v>-29333122.461835157</v>
      </c>
    </row>
    <row r="2149" spans="1:19" x14ac:dyDescent="0.3">
      <c r="A2149">
        <v>2148</v>
      </c>
      <c r="B2149">
        <v>0</v>
      </c>
      <c r="C2149" t="s">
        <v>19</v>
      </c>
      <c r="D2149" t="s">
        <v>20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18</v>
      </c>
      <c r="N2149" s="2">
        <f t="shared" si="198"/>
        <v>140361.84743062896</v>
      </c>
      <c r="O2149">
        <f t="shared" si="199"/>
        <v>281250</v>
      </c>
      <c r="P2149" s="1">
        <f t="shared" si="200"/>
        <v>0.49906434642001407</v>
      </c>
      <c r="Q2149" t="str">
        <f t="shared" si="201"/>
        <v>Above</v>
      </c>
      <c r="R2149" t="str">
        <f t="shared" si="202"/>
        <v>Yes</v>
      </c>
      <c r="S2149">
        <f t="shared" si="203"/>
        <v>-17918159.045015857</v>
      </c>
    </row>
    <row r="2150" spans="1:19" x14ac:dyDescent="0.3">
      <c r="A2150">
        <v>2149</v>
      </c>
      <c r="B2150">
        <v>1</v>
      </c>
      <c r="C2150" t="s">
        <v>19</v>
      </c>
      <c r="D2150" t="s">
        <v>20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21</v>
      </c>
      <c r="N2150" s="2">
        <f t="shared" si="198"/>
        <v>400592.83813810564</v>
      </c>
      <c r="O2150">
        <f t="shared" si="199"/>
        <v>593750</v>
      </c>
      <c r="P2150" s="1">
        <f t="shared" si="200"/>
        <v>0.67468267475891475</v>
      </c>
      <c r="Q2150" t="str">
        <f t="shared" si="201"/>
        <v>Below</v>
      </c>
      <c r="R2150" t="str">
        <f t="shared" si="202"/>
        <v>Yes</v>
      </c>
      <c r="S2150">
        <f t="shared" si="203"/>
        <v>-27185368.691887215</v>
      </c>
    </row>
    <row r="2151" spans="1:19" x14ac:dyDescent="0.3">
      <c r="A2151">
        <v>2150</v>
      </c>
      <c r="B2151">
        <v>1</v>
      </c>
      <c r="C2151" t="s">
        <v>16</v>
      </c>
      <c r="D2151" t="s">
        <v>17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18</v>
      </c>
      <c r="N2151" s="2">
        <f t="shared" si="198"/>
        <v>79001.5062957833</v>
      </c>
      <c r="O2151">
        <f t="shared" si="199"/>
        <v>50000</v>
      </c>
      <c r="P2151" s="1">
        <f t="shared" si="200"/>
        <v>1.5800301259156659</v>
      </c>
      <c r="Q2151" t="str">
        <f t="shared" si="201"/>
        <v>Below</v>
      </c>
      <c r="R2151" t="str">
        <f t="shared" si="202"/>
        <v>No</v>
      </c>
      <c r="S2151">
        <f t="shared" si="203"/>
        <v>-792072.30219759839</v>
      </c>
    </row>
    <row r="2152" spans="1:19" x14ac:dyDescent="0.3">
      <c r="A2152">
        <v>2151</v>
      </c>
      <c r="B2152">
        <v>2</v>
      </c>
      <c r="C2152" t="s">
        <v>16</v>
      </c>
      <c r="D2152" t="s">
        <v>17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18</v>
      </c>
      <c r="N2152" s="2">
        <f t="shared" si="198"/>
        <v>342339.86061506096</v>
      </c>
      <c r="O2152">
        <f t="shared" si="199"/>
        <v>250000</v>
      </c>
      <c r="P2152" s="1">
        <f t="shared" si="200"/>
        <v>1.3693594424602438</v>
      </c>
      <c r="Q2152" t="str">
        <f t="shared" si="201"/>
        <v>Below</v>
      </c>
      <c r="R2152" t="str">
        <f t="shared" si="202"/>
        <v>No</v>
      </c>
      <c r="S2152">
        <f t="shared" si="203"/>
        <v>-3432313.3095229287</v>
      </c>
    </row>
    <row r="2153" spans="1:19" x14ac:dyDescent="0.3">
      <c r="A2153">
        <v>2152</v>
      </c>
      <c r="B2153">
        <v>2</v>
      </c>
      <c r="C2153" t="s">
        <v>19</v>
      </c>
      <c r="D2153" t="s">
        <v>17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21</v>
      </c>
      <c r="N2153" s="2">
        <f t="shared" si="198"/>
        <v>290911.24830380356</v>
      </c>
      <c r="O2153">
        <f t="shared" si="199"/>
        <v>437500</v>
      </c>
      <c r="P2153" s="1">
        <f t="shared" si="200"/>
        <v>0.6649399961229796</v>
      </c>
      <c r="Q2153" t="str">
        <f t="shared" si="201"/>
        <v>Below</v>
      </c>
      <c r="R2153" t="str">
        <f t="shared" si="202"/>
        <v>Yes</v>
      </c>
      <c r="S2153">
        <f t="shared" si="203"/>
        <v>-37136829.633621566</v>
      </c>
    </row>
    <row r="2154" spans="1:19" x14ac:dyDescent="0.3">
      <c r="A2154">
        <v>2153</v>
      </c>
      <c r="B2154">
        <v>3</v>
      </c>
      <c r="C2154" t="s">
        <v>16</v>
      </c>
      <c r="D2154" t="s">
        <v>17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18</v>
      </c>
      <c r="N2154" s="2">
        <f t="shared" si="198"/>
        <v>96215.782512931139</v>
      </c>
      <c r="O2154">
        <f t="shared" si="199"/>
        <v>218750</v>
      </c>
      <c r="P2154" s="1">
        <f t="shared" si="200"/>
        <v>0.43984357720197093</v>
      </c>
      <c r="Q2154" t="str">
        <f t="shared" si="201"/>
        <v>Below</v>
      </c>
      <c r="R2154" t="str">
        <f t="shared" si="202"/>
        <v>Yes</v>
      </c>
      <c r="S2154">
        <f t="shared" si="203"/>
        <v>-12282609.022793125</v>
      </c>
    </row>
    <row r="2155" spans="1:19" x14ac:dyDescent="0.3">
      <c r="A2155">
        <v>2154</v>
      </c>
      <c r="B2155">
        <v>3</v>
      </c>
      <c r="C2155" t="s">
        <v>16</v>
      </c>
      <c r="D2155" t="s">
        <v>20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18</v>
      </c>
      <c r="N2155" s="2">
        <f t="shared" si="198"/>
        <v>703806.93009716552</v>
      </c>
      <c r="O2155">
        <f t="shared" si="199"/>
        <v>606250</v>
      </c>
      <c r="P2155" s="1">
        <f t="shared" si="200"/>
        <v>1.1609186475829534</v>
      </c>
      <c r="Q2155" t="str">
        <f t="shared" si="201"/>
        <v>Below</v>
      </c>
      <c r="R2155" t="str">
        <f t="shared" si="202"/>
        <v>No</v>
      </c>
      <c r="S2155">
        <f t="shared" si="203"/>
        <v>-14674098.96699591</v>
      </c>
    </row>
    <row r="2156" spans="1:19" x14ac:dyDescent="0.3">
      <c r="A2156">
        <v>2155</v>
      </c>
      <c r="B2156">
        <v>0</v>
      </c>
      <c r="C2156" t="s">
        <v>19</v>
      </c>
      <c r="D2156" t="s">
        <v>17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21</v>
      </c>
      <c r="N2156" s="2">
        <f t="shared" si="198"/>
        <v>211142.07902914967</v>
      </c>
      <c r="O2156">
        <f t="shared" si="199"/>
        <v>212500</v>
      </c>
      <c r="P2156" s="1">
        <f t="shared" si="200"/>
        <v>0.9936097836665867</v>
      </c>
      <c r="Q2156" t="str">
        <f t="shared" si="201"/>
        <v>Below</v>
      </c>
      <c r="R2156" t="str">
        <f t="shared" si="202"/>
        <v>Yes</v>
      </c>
      <c r="S2156">
        <f t="shared" si="203"/>
        <v>-4402229.6900987737</v>
      </c>
    </row>
    <row r="2157" spans="1:19" x14ac:dyDescent="0.3">
      <c r="A2157">
        <v>2156</v>
      </c>
      <c r="B2157">
        <v>1</v>
      </c>
      <c r="C2157" t="s">
        <v>16</v>
      </c>
      <c r="D2157" t="s">
        <v>20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18</v>
      </c>
      <c r="N2157" s="2">
        <f t="shared" si="198"/>
        <v>148646.62803189733</v>
      </c>
      <c r="O2157">
        <f t="shared" si="199"/>
        <v>287500</v>
      </c>
      <c r="P2157" s="1">
        <f t="shared" si="200"/>
        <v>0.51703174967616461</v>
      </c>
      <c r="Q2157" t="str">
        <f t="shared" si="201"/>
        <v>Above</v>
      </c>
      <c r="R2157" t="str">
        <f t="shared" si="202"/>
        <v>Yes</v>
      </c>
      <c r="S2157">
        <f t="shared" si="203"/>
        <v>-22175190.727655359</v>
      </c>
    </row>
    <row r="2158" spans="1:19" x14ac:dyDescent="0.3">
      <c r="A2158">
        <v>2157</v>
      </c>
      <c r="B2158">
        <v>4</v>
      </c>
      <c r="C2158" t="s">
        <v>16</v>
      </c>
      <c r="D2158" t="s">
        <v>17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18</v>
      </c>
      <c r="N2158" s="2">
        <f t="shared" si="198"/>
        <v>149209.78633869087</v>
      </c>
      <c r="O2158">
        <f t="shared" si="199"/>
        <v>237500</v>
      </c>
      <c r="P2158" s="1">
        <f t="shared" si="200"/>
        <v>0.6282517319523826</v>
      </c>
      <c r="Q2158" t="str">
        <f t="shared" si="201"/>
        <v>Above</v>
      </c>
      <c r="R2158" t="str">
        <f t="shared" si="202"/>
        <v>Yes</v>
      </c>
      <c r="S2158">
        <f t="shared" si="203"/>
        <v>-7505174.3606429044</v>
      </c>
    </row>
    <row r="2159" spans="1:19" x14ac:dyDescent="0.3">
      <c r="A2159">
        <v>2158</v>
      </c>
      <c r="B2159">
        <v>4</v>
      </c>
      <c r="C2159" t="s">
        <v>19</v>
      </c>
      <c r="D2159" t="s">
        <v>20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18</v>
      </c>
      <c r="N2159" s="2">
        <f t="shared" si="198"/>
        <v>105704.26882268256</v>
      </c>
      <c r="O2159">
        <f t="shared" si="199"/>
        <v>262500</v>
      </c>
      <c r="P2159" s="1">
        <f t="shared" si="200"/>
        <v>0.40268292884831453</v>
      </c>
      <c r="Q2159" t="str">
        <f t="shared" si="201"/>
        <v>Above</v>
      </c>
      <c r="R2159" t="str">
        <f t="shared" si="202"/>
        <v>Yes</v>
      </c>
      <c r="S2159">
        <f t="shared" si="203"/>
        <v>-15769024.517443813</v>
      </c>
    </row>
    <row r="2160" spans="1:19" x14ac:dyDescent="0.3">
      <c r="A2160">
        <v>2159</v>
      </c>
      <c r="B2160">
        <v>2</v>
      </c>
      <c r="C2160" t="s">
        <v>16</v>
      </c>
      <c r="D2160" t="s">
        <v>17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18</v>
      </c>
      <c r="N2160" s="2">
        <f t="shared" si="198"/>
        <v>229104.36825777154</v>
      </c>
      <c r="O2160">
        <f t="shared" si="199"/>
        <v>156250</v>
      </c>
      <c r="P2160" s="1">
        <f t="shared" si="200"/>
        <v>1.4662679568497379</v>
      </c>
      <c r="Q2160" t="str">
        <f t="shared" si="201"/>
        <v>Below</v>
      </c>
      <c r="R2160" t="str">
        <f t="shared" si="202"/>
        <v>No</v>
      </c>
      <c r="S2160">
        <f t="shared" si="203"/>
        <v>-2297009.6763730366</v>
      </c>
    </row>
    <row r="2161" spans="1:19" x14ac:dyDescent="0.3">
      <c r="A2161">
        <v>2160</v>
      </c>
      <c r="B2161">
        <v>0</v>
      </c>
      <c r="C2161" t="s">
        <v>19</v>
      </c>
      <c r="D2161" t="s">
        <v>20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21</v>
      </c>
      <c r="N2161" s="2">
        <f t="shared" si="198"/>
        <v>480934.73556639644</v>
      </c>
      <c r="O2161">
        <f t="shared" si="199"/>
        <v>437500</v>
      </c>
      <c r="P2161" s="1">
        <f t="shared" si="200"/>
        <v>1.0992793955803348</v>
      </c>
      <c r="Q2161" t="str">
        <f t="shared" si="201"/>
        <v>Below</v>
      </c>
      <c r="R2161" t="str">
        <f t="shared" si="202"/>
        <v>No</v>
      </c>
      <c r="S2161">
        <f t="shared" si="203"/>
        <v>-10027300.960780546</v>
      </c>
    </row>
    <row r="2162" spans="1:19" x14ac:dyDescent="0.3">
      <c r="A2162">
        <v>2161</v>
      </c>
      <c r="B2162">
        <v>1</v>
      </c>
      <c r="C2162" t="s">
        <v>19</v>
      </c>
      <c r="D2162" t="s">
        <v>17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18</v>
      </c>
      <c r="N2162" s="2">
        <f t="shared" si="198"/>
        <v>186907.67639599473</v>
      </c>
      <c r="O2162">
        <f t="shared" si="199"/>
        <v>331250</v>
      </c>
      <c r="P2162" s="1">
        <f t="shared" si="200"/>
        <v>0.56424958911998413</v>
      </c>
      <c r="Q2162" t="str">
        <f t="shared" si="201"/>
        <v>Above</v>
      </c>
      <c r="R2162" t="str">
        <f t="shared" si="202"/>
        <v>Yes</v>
      </c>
      <c r="S2162">
        <f t="shared" si="203"/>
        <v>-6443136.9340154957</v>
      </c>
    </row>
    <row r="2163" spans="1:19" x14ac:dyDescent="0.3">
      <c r="A2163">
        <v>2162</v>
      </c>
      <c r="B2163">
        <v>0</v>
      </c>
      <c r="C2163" t="s">
        <v>19</v>
      </c>
      <c r="D2163" t="s">
        <v>17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21</v>
      </c>
      <c r="N2163" s="2">
        <f t="shared" si="198"/>
        <v>668443.30557035876</v>
      </c>
      <c r="O2163">
        <f t="shared" si="199"/>
        <v>400000</v>
      </c>
      <c r="P2163" s="1">
        <f t="shared" si="200"/>
        <v>1.671108263925897</v>
      </c>
      <c r="Q2163" t="str">
        <f t="shared" si="201"/>
        <v>Below</v>
      </c>
      <c r="R2163" t="str">
        <f t="shared" si="202"/>
        <v>No</v>
      </c>
      <c r="S2163">
        <f t="shared" si="203"/>
        <v>-1842639.3336886093</v>
      </c>
    </row>
    <row r="2164" spans="1:19" x14ac:dyDescent="0.3">
      <c r="A2164">
        <v>2163</v>
      </c>
      <c r="B2164">
        <v>3</v>
      </c>
      <c r="C2164" t="s">
        <v>19</v>
      </c>
      <c r="D2164" t="s">
        <v>17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21</v>
      </c>
      <c r="N2164" s="2">
        <f t="shared" si="198"/>
        <v>106386.95045634937</v>
      </c>
      <c r="O2164">
        <f t="shared" si="199"/>
        <v>212500</v>
      </c>
      <c r="P2164" s="1">
        <f t="shared" si="200"/>
        <v>0.50064447273576174</v>
      </c>
      <c r="Q2164" t="str">
        <f t="shared" si="201"/>
        <v>Below</v>
      </c>
      <c r="R2164" t="str">
        <f t="shared" si="202"/>
        <v>Yes</v>
      </c>
      <c r="S2164">
        <f t="shared" si="203"/>
        <v>-7219720.8657143107</v>
      </c>
    </row>
    <row r="2165" spans="1:19" x14ac:dyDescent="0.3">
      <c r="A2165">
        <v>2164</v>
      </c>
      <c r="B2165">
        <v>4</v>
      </c>
      <c r="C2165" t="s">
        <v>19</v>
      </c>
      <c r="D2165" t="s">
        <v>17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18</v>
      </c>
      <c r="N2165" s="2">
        <f t="shared" si="198"/>
        <v>884981.27779737639</v>
      </c>
      <c r="O2165">
        <f t="shared" si="199"/>
        <v>418750</v>
      </c>
      <c r="P2165" s="1">
        <f t="shared" si="200"/>
        <v>2.113388126083287</v>
      </c>
      <c r="Q2165" t="str">
        <f t="shared" si="201"/>
        <v>Above</v>
      </c>
      <c r="R2165" t="str">
        <f t="shared" si="202"/>
        <v>No</v>
      </c>
      <c r="S2165">
        <f t="shared" si="203"/>
        <v>-2439550.667137038</v>
      </c>
    </row>
    <row r="2166" spans="1:19" x14ac:dyDescent="0.3">
      <c r="A2166">
        <v>2165</v>
      </c>
      <c r="B2166">
        <v>1</v>
      </c>
      <c r="C2166" t="s">
        <v>19</v>
      </c>
      <c r="D2166" t="s">
        <v>20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18</v>
      </c>
      <c r="N2166" s="2">
        <f t="shared" si="198"/>
        <v>265971.73786247044</v>
      </c>
      <c r="O2166">
        <f t="shared" si="199"/>
        <v>287500</v>
      </c>
      <c r="P2166" s="1">
        <f t="shared" si="200"/>
        <v>0.9251190882172885</v>
      </c>
      <c r="Q2166" t="str">
        <f t="shared" si="201"/>
        <v>Below</v>
      </c>
      <c r="R2166" t="str">
        <f t="shared" si="202"/>
        <v>Yes</v>
      </c>
      <c r="S2166">
        <f t="shared" si="203"/>
        <v>-2666643.4173985831</v>
      </c>
    </row>
    <row r="2167" spans="1:19" x14ac:dyDescent="0.3">
      <c r="A2167">
        <v>2166</v>
      </c>
      <c r="B2167">
        <v>4</v>
      </c>
      <c r="C2167" t="s">
        <v>16</v>
      </c>
      <c r="D2167" t="s">
        <v>20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18</v>
      </c>
      <c r="N2167" s="2">
        <f t="shared" si="198"/>
        <v>65834.588579819421</v>
      </c>
      <c r="O2167">
        <f t="shared" si="199"/>
        <v>56250</v>
      </c>
      <c r="P2167" s="1">
        <f t="shared" si="200"/>
        <v>1.1703926858634564</v>
      </c>
      <c r="Q2167" t="str">
        <f t="shared" si="201"/>
        <v>Below</v>
      </c>
      <c r="R2167" t="str">
        <f t="shared" si="202"/>
        <v>No</v>
      </c>
      <c r="S2167">
        <f t="shared" si="203"/>
        <v>-660060.25183133222</v>
      </c>
    </row>
    <row r="2168" spans="1:19" x14ac:dyDescent="0.3">
      <c r="A2168">
        <v>2167</v>
      </c>
      <c r="B2168">
        <v>0</v>
      </c>
      <c r="C2168" t="s">
        <v>16</v>
      </c>
      <c r="D2168" t="s">
        <v>17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18</v>
      </c>
      <c r="N2168" s="2">
        <f t="shared" si="198"/>
        <v>225258.12611850936</v>
      </c>
      <c r="O2168">
        <f t="shared" si="199"/>
        <v>318750</v>
      </c>
      <c r="P2168" s="1">
        <f t="shared" si="200"/>
        <v>0.70669216037179405</v>
      </c>
      <c r="Q2168" t="str">
        <f t="shared" si="201"/>
        <v>Below</v>
      </c>
      <c r="R2168" t="str">
        <f t="shared" si="202"/>
        <v>Yes</v>
      </c>
      <c r="S2168">
        <f t="shared" si="203"/>
        <v>-28755755.241598025</v>
      </c>
    </row>
    <row r="2169" spans="1:19" x14ac:dyDescent="0.3">
      <c r="A2169">
        <v>2168</v>
      </c>
      <c r="B2169">
        <v>0</v>
      </c>
      <c r="C2169" t="s">
        <v>19</v>
      </c>
      <c r="D2169" t="s">
        <v>20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21</v>
      </c>
      <c r="N2169" s="2">
        <f t="shared" si="198"/>
        <v>230127.00191604847</v>
      </c>
      <c r="O2169">
        <f t="shared" si="199"/>
        <v>437500</v>
      </c>
      <c r="P2169" s="1">
        <f t="shared" si="200"/>
        <v>0.52600457580811077</v>
      </c>
      <c r="Q2169" t="str">
        <f t="shared" si="201"/>
        <v>Below</v>
      </c>
      <c r="R2169" t="str">
        <f t="shared" si="202"/>
        <v>Yes</v>
      </c>
      <c r="S2169">
        <f t="shared" si="203"/>
        <v>-34330480.459851637</v>
      </c>
    </row>
    <row r="2170" spans="1:19" x14ac:dyDescent="0.3">
      <c r="A2170">
        <v>2169</v>
      </c>
      <c r="B2170">
        <v>3</v>
      </c>
      <c r="C2170" t="s">
        <v>16</v>
      </c>
      <c r="D2170" t="s">
        <v>20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18</v>
      </c>
      <c r="N2170" s="2">
        <f t="shared" si="198"/>
        <v>287387.82978967595</v>
      </c>
      <c r="O2170">
        <f t="shared" si="199"/>
        <v>256250</v>
      </c>
      <c r="P2170" s="1">
        <f t="shared" si="200"/>
        <v>1.1215134821060524</v>
      </c>
      <c r="Q2170" t="str">
        <f t="shared" si="201"/>
        <v>Below</v>
      </c>
      <c r="R2170" t="str">
        <f t="shared" si="202"/>
        <v>No</v>
      </c>
      <c r="S2170">
        <f t="shared" si="203"/>
        <v>-5991923.7448566649</v>
      </c>
    </row>
    <row r="2171" spans="1:19" x14ac:dyDescent="0.3">
      <c r="A2171">
        <v>2170</v>
      </c>
      <c r="B2171">
        <v>2</v>
      </c>
      <c r="C2171" t="s">
        <v>16</v>
      </c>
      <c r="D2171" t="s">
        <v>17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21</v>
      </c>
      <c r="N2171" s="2">
        <f t="shared" si="198"/>
        <v>289342.84903994581</v>
      </c>
      <c r="O2171">
        <f t="shared" si="199"/>
        <v>287500</v>
      </c>
      <c r="P2171" s="1">
        <f t="shared" si="200"/>
        <v>1.0064099097041594</v>
      </c>
      <c r="Q2171" t="str">
        <f t="shared" si="201"/>
        <v>Below</v>
      </c>
      <c r="R2171" t="str">
        <f t="shared" si="202"/>
        <v>No</v>
      </c>
      <c r="S2171">
        <f t="shared" si="203"/>
        <v>-6032685.130876096</v>
      </c>
    </row>
    <row r="2172" spans="1:19" x14ac:dyDescent="0.3">
      <c r="A2172">
        <v>2171</v>
      </c>
      <c r="B2172">
        <v>2</v>
      </c>
      <c r="C2172" t="s">
        <v>16</v>
      </c>
      <c r="D2172" t="s">
        <v>20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18</v>
      </c>
      <c r="N2172" s="2">
        <f t="shared" si="198"/>
        <v>186907.67639599473</v>
      </c>
      <c r="O2172">
        <f t="shared" si="199"/>
        <v>225000</v>
      </c>
      <c r="P2172" s="1">
        <f t="shared" si="200"/>
        <v>0.83070078398219882</v>
      </c>
      <c r="Q2172" t="str">
        <f t="shared" si="201"/>
        <v>Below</v>
      </c>
      <c r="R2172" t="str">
        <f t="shared" si="202"/>
        <v>Yes</v>
      </c>
      <c r="S2172">
        <f t="shared" si="203"/>
        <v>-6443136.9340154957</v>
      </c>
    </row>
    <row r="2173" spans="1:19" x14ac:dyDescent="0.3">
      <c r="A2173">
        <v>2172</v>
      </c>
      <c r="B2173">
        <v>5</v>
      </c>
      <c r="C2173" t="s">
        <v>16</v>
      </c>
      <c r="D2173" t="s">
        <v>17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21</v>
      </c>
      <c r="N2173" s="2">
        <f t="shared" si="198"/>
        <v>169937.2746898582</v>
      </c>
      <c r="O2173">
        <f t="shared" si="199"/>
        <v>368750</v>
      </c>
      <c r="P2173" s="1">
        <f t="shared" si="200"/>
        <v>0.46084684661656461</v>
      </c>
      <c r="Q2173" t="str">
        <f t="shared" si="201"/>
        <v>Below</v>
      </c>
      <c r="R2173" t="str">
        <f t="shared" si="202"/>
        <v>Yes</v>
      </c>
      <c r="S2173">
        <f t="shared" si="203"/>
        <v>-14749462.147896176</v>
      </c>
    </row>
    <row r="2174" spans="1:19" x14ac:dyDescent="0.3">
      <c r="A2174">
        <v>2173</v>
      </c>
      <c r="B2174">
        <v>2</v>
      </c>
      <c r="C2174" t="s">
        <v>16</v>
      </c>
      <c r="D2174" t="s">
        <v>17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21</v>
      </c>
      <c r="N2174" s="2">
        <f t="shared" si="198"/>
        <v>24648.22764642402</v>
      </c>
      <c r="O2174">
        <f t="shared" si="199"/>
        <v>37500</v>
      </c>
      <c r="P2174" s="1">
        <f t="shared" si="200"/>
        <v>0.65728607057130717</v>
      </c>
      <c r="Q2174" t="str">
        <f t="shared" si="201"/>
        <v>Below</v>
      </c>
      <c r="R2174" t="str">
        <f t="shared" si="202"/>
        <v>Yes</v>
      </c>
      <c r="S2174">
        <f t="shared" si="203"/>
        <v>-2632459.7081134114</v>
      </c>
    </row>
    <row r="2175" spans="1:19" x14ac:dyDescent="0.3">
      <c r="A2175">
        <v>2174</v>
      </c>
      <c r="B2175">
        <v>0</v>
      </c>
      <c r="C2175" t="s">
        <v>16</v>
      </c>
      <c r="D2175" t="s">
        <v>17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18</v>
      </c>
      <c r="N2175" s="2">
        <f t="shared" si="198"/>
        <v>772004.94446154113</v>
      </c>
      <c r="O2175">
        <f t="shared" si="199"/>
        <v>306250</v>
      </c>
      <c r="P2175" s="1">
        <f t="shared" si="200"/>
        <v>2.5208324717111545</v>
      </c>
      <c r="Q2175" t="str">
        <f t="shared" si="201"/>
        <v>Below</v>
      </c>
      <c r="R2175" t="str">
        <f t="shared" si="202"/>
        <v>No</v>
      </c>
      <c r="S2175">
        <f t="shared" si="203"/>
        <v>-2128118.6670769863</v>
      </c>
    </row>
    <row r="2176" spans="1:19" x14ac:dyDescent="0.3">
      <c r="A2176">
        <v>2175</v>
      </c>
      <c r="B2176">
        <v>5</v>
      </c>
      <c r="C2176" t="s">
        <v>16</v>
      </c>
      <c r="D2176" t="s">
        <v>20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21</v>
      </c>
      <c r="N2176" s="2">
        <f t="shared" si="198"/>
        <v>467249.60081450711</v>
      </c>
      <c r="O2176">
        <f t="shared" si="199"/>
        <v>400000</v>
      </c>
      <c r="P2176" s="1">
        <f t="shared" si="200"/>
        <v>1.1681240020362678</v>
      </c>
      <c r="Q2176" t="str">
        <f t="shared" si="201"/>
        <v>Below</v>
      </c>
      <c r="R2176" t="str">
        <f t="shared" si="202"/>
        <v>No</v>
      </c>
      <c r="S2176">
        <f t="shared" si="203"/>
        <v>-9741971.2586445138</v>
      </c>
    </row>
    <row r="2177" spans="1:19" x14ac:dyDescent="0.3">
      <c r="A2177">
        <v>2176</v>
      </c>
      <c r="B2177">
        <v>2</v>
      </c>
      <c r="C2177" t="s">
        <v>16</v>
      </c>
      <c r="D2177" t="s">
        <v>17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18</v>
      </c>
      <c r="N2177" s="2">
        <f t="shared" si="198"/>
        <v>284072.47783712298</v>
      </c>
      <c r="O2177">
        <f t="shared" si="199"/>
        <v>437500</v>
      </c>
      <c r="P2177" s="1">
        <f t="shared" si="200"/>
        <v>0.64930852077056678</v>
      </c>
      <c r="Q2177" t="str">
        <f t="shared" si="201"/>
        <v>Below</v>
      </c>
      <c r="R2177" t="str">
        <f t="shared" si="202"/>
        <v>Yes</v>
      </c>
      <c r="S2177">
        <f t="shared" si="203"/>
        <v>-14288697.340454757</v>
      </c>
    </row>
    <row r="2178" spans="1:19" x14ac:dyDescent="0.3">
      <c r="A2178">
        <v>2177</v>
      </c>
      <c r="B2178">
        <v>3</v>
      </c>
      <c r="C2178" t="s">
        <v>16</v>
      </c>
      <c r="D2178" t="s">
        <v>20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18</v>
      </c>
      <c r="N2178" s="2">
        <f t="shared" si="198"/>
        <v>165011.55658290576</v>
      </c>
      <c r="O2178">
        <f t="shared" si="199"/>
        <v>418750</v>
      </c>
      <c r="P2178" s="1">
        <f t="shared" si="200"/>
        <v>0.39405744855619285</v>
      </c>
      <c r="Q2178" t="str">
        <f t="shared" si="201"/>
        <v>Above</v>
      </c>
      <c r="R2178" t="str">
        <f t="shared" si="202"/>
        <v>Yes</v>
      </c>
      <c r="S2178">
        <f t="shared" si="203"/>
        <v>-14321941.505928164</v>
      </c>
    </row>
    <row r="2179" spans="1:19" x14ac:dyDescent="0.3">
      <c r="A2179">
        <v>2178</v>
      </c>
      <c r="B2179">
        <v>1</v>
      </c>
      <c r="C2179" t="s">
        <v>19</v>
      </c>
      <c r="D2179" t="s">
        <v>20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18</v>
      </c>
      <c r="N2179" s="2">
        <f t="shared" ref="N2179:N2242" si="204">PMT(1%,G2179*12,-F2179)</f>
        <v>57934.437950241081</v>
      </c>
      <c r="O2179">
        <f t="shared" ref="O2179:O2242" si="205">(E2179*0.75)/12</f>
        <v>50000</v>
      </c>
      <c r="P2179" s="1">
        <f t="shared" ref="P2179:P2242" si="206">N2179/O2179</f>
        <v>1.1586887590048216</v>
      </c>
      <c r="Q2179" t="str">
        <f t="shared" ref="Q2179:Q2242" si="207">IF(H2179&gt;700,"Above","Below")</f>
        <v>Above</v>
      </c>
      <c r="R2179" t="str">
        <f t="shared" ref="R2179:R2242" si="208">IF(O2179&gt;=N2179,"Yes","No")</f>
        <v>No</v>
      </c>
      <c r="S2179">
        <f t="shared" ref="S2179:S2242" si="209">CUMIPMT(1%,G2179*12,F2179,1,G2179*12,0)</f>
        <v>-580853.02161157178</v>
      </c>
    </row>
    <row r="2180" spans="1:19" x14ac:dyDescent="0.3">
      <c r="A2180">
        <v>2179</v>
      </c>
      <c r="B2180">
        <v>5</v>
      </c>
      <c r="C2180" t="s">
        <v>19</v>
      </c>
      <c r="D2180" t="s">
        <v>17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18</v>
      </c>
      <c r="N2180" s="2">
        <f t="shared" si="204"/>
        <v>1308642.5278067586</v>
      </c>
      <c r="O2180">
        <f t="shared" si="205"/>
        <v>475000</v>
      </c>
      <c r="P2180" s="1">
        <f t="shared" si="206"/>
        <v>2.7550369006458078</v>
      </c>
      <c r="Q2180" t="str">
        <f t="shared" si="207"/>
        <v>Above</v>
      </c>
      <c r="R2180" t="str">
        <f t="shared" si="208"/>
        <v>No</v>
      </c>
      <c r="S2180">
        <f t="shared" si="209"/>
        <v>-3607420.6673622057</v>
      </c>
    </row>
    <row r="2181" spans="1:19" x14ac:dyDescent="0.3">
      <c r="A2181">
        <v>2180</v>
      </c>
      <c r="B2181">
        <v>5</v>
      </c>
      <c r="C2181" t="s">
        <v>16</v>
      </c>
      <c r="D2181" t="s">
        <v>20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21</v>
      </c>
      <c r="N2181" s="2">
        <f t="shared" si="204"/>
        <v>200137.14928265102</v>
      </c>
      <c r="O2181">
        <f t="shared" si="205"/>
        <v>200000</v>
      </c>
      <c r="P2181" s="1">
        <f t="shared" si="206"/>
        <v>1.000685746413255</v>
      </c>
      <c r="Q2181" t="str">
        <f t="shared" si="207"/>
        <v>Below</v>
      </c>
      <c r="R2181" t="str">
        <f t="shared" si="208"/>
        <v>No</v>
      </c>
      <c r="S2181">
        <f t="shared" si="209"/>
        <v>-2006583.1655672491</v>
      </c>
    </row>
    <row r="2182" spans="1:19" x14ac:dyDescent="0.3">
      <c r="A2182">
        <v>2181</v>
      </c>
      <c r="B2182">
        <v>2</v>
      </c>
      <c r="C2182" t="s">
        <v>19</v>
      </c>
      <c r="D2182" t="s">
        <v>20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18</v>
      </c>
      <c r="N2182" s="2">
        <f t="shared" si="204"/>
        <v>649613.91668105288</v>
      </c>
      <c r="O2182">
        <f t="shared" si="205"/>
        <v>306250</v>
      </c>
      <c r="P2182" s="1">
        <f t="shared" si="206"/>
        <v>2.1211882993667035</v>
      </c>
      <c r="Q2182" t="str">
        <f t="shared" si="207"/>
        <v>Below</v>
      </c>
      <c r="R2182" t="str">
        <f t="shared" si="208"/>
        <v>No</v>
      </c>
      <c r="S2182">
        <f t="shared" si="209"/>
        <v>-1790734.0003452692</v>
      </c>
    </row>
    <row r="2183" spans="1:19" x14ac:dyDescent="0.3">
      <c r="A2183">
        <v>2182</v>
      </c>
      <c r="B2183">
        <v>3</v>
      </c>
      <c r="C2183" t="s">
        <v>19</v>
      </c>
      <c r="D2183" t="s">
        <v>17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18</v>
      </c>
      <c r="N2183" s="2">
        <f t="shared" si="204"/>
        <v>244134.82621219981</v>
      </c>
      <c r="O2183">
        <f t="shared" si="205"/>
        <v>450000</v>
      </c>
      <c r="P2183" s="1">
        <f t="shared" si="206"/>
        <v>0.54252183602711068</v>
      </c>
      <c r="Q2183" t="str">
        <f t="shared" si="207"/>
        <v>Below</v>
      </c>
      <c r="R2183" t="str">
        <f t="shared" si="208"/>
        <v>Yes</v>
      </c>
      <c r="S2183">
        <f t="shared" si="209"/>
        <v>-26073886.63274236</v>
      </c>
    </row>
    <row r="2184" spans="1:19" x14ac:dyDescent="0.3">
      <c r="A2184">
        <v>2183</v>
      </c>
      <c r="B2184">
        <v>3</v>
      </c>
      <c r="C2184" t="s">
        <v>16</v>
      </c>
      <c r="D2184" t="s">
        <v>17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21</v>
      </c>
      <c r="N2184" s="2">
        <f t="shared" si="204"/>
        <v>402733.9655556003</v>
      </c>
      <c r="O2184">
        <f t="shared" si="205"/>
        <v>350000</v>
      </c>
      <c r="P2184" s="1">
        <f t="shared" si="206"/>
        <v>1.1506684730160008</v>
      </c>
      <c r="Q2184" t="str">
        <f t="shared" si="207"/>
        <v>Below</v>
      </c>
      <c r="R2184" t="str">
        <f t="shared" si="208"/>
        <v>No</v>
      </c>
      <c r="S2184">
        <f t="shared" si="209"/>
        <v>-8396845.5200032182</v>
      </c>
    </row>
    <row r="2185" spans="1:19" x14ac:dyDescent="0.3">
      <c r="A2185">
        <v>2184</v>
      </c>
      <c r="B2185">
        <v>4</v>
      </c>
      <c r="C2185" t="s">
        <v>16</v>
      </c>
      <c r="D2185" t="s">
        <v>20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21</v>
      </c>
      <c r="N2185" s="2">
        <f t="shared" si="204"/>
        <v>297426.99809101771</v>
      </c>
      <c r="O2185">
        <f t="shared" si="205"/>
        <v>456250</v>
      </c>
      <c r="P2185" s="1">
        <f t="shared" si="206"/>
        <v>0.65189479033647713</v>
      </c>
      <c r="Q2185" t="str">
        <f t="shared" si="207"/>
        <v>Below</v>
      </c>
      <c r="R2185" t="str">
        <f t="shared" si="208"/>
        <v>Yes</v>
      </c>
      <c r="S2185">
        <f t="shared" si="209"/>
        <v>-10252991.8167377</v>
      </c>
    </row>
    <row r="2186" spans="1:19" x14ac:dyDescent="0.3">
      <c r="A2186">
        <v>2185</v>
      </c>
      <c r="B2186">
        <v>4</v>
      </c>
      <c r="C2186" t="s">
        <v>19</v>
      </c>
      <c r="D2186" t="s">
        <v>17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21</v>
      </c>
      <c r="N2186" s="2">
        <f t="shared" si="204"/>
        <v>77076.029349872697</v>
      </c>
      <c r="O2186">
        <f t="shared" si="205"/>
        <v>206250</v>
      </c>
      <c r="P2186" s="1">
        <f t="shared" si="206"/>
        <v>0.37370196048423127</v>
      </c>
      <c r="Q2186" t="str">
        <f t="shared" si="207"/>
        <v>Below</v>
      </c>
      <c r="R2186" t="str">
        <f t="shared" si="208"/>
        <v>Yes</v>
      </c>
      <c r="S2186">
        <f t="shared" si="209"/>
        <v>-11498247.043969449</v>
      </c>
    </row>
    <row r="2187" spans="1:19" x14ac:dyDescent="0.3">
      <c r="A2187">
        <v>2186</v>
      </c>
      <c r="B2187">
        <v>2</v>
      </c>
      <c r="C2187" t="s">
        <v>16</v>
      </c>
      <c r="D2187" t="s">
        <v>20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18</v>
      </c>
      <c r="N2187" s="2">
        <f t="shared" si="204"/>
        <v>666246.03642777249</v>
      </c>
      <c r="O2187">
        <f t="shared" si="205"/>
        <v>575000</v>
      </c>
      <c r="P2187" s="1">
        <f t="shared" si="206"/>
        <v>1.1586887590048218</v>
      </c>
      <c r="Q2187" t="str">
        <f t="shared" si="207"/>
        <v>Above</v>
      </c>
      <c r="R2187" t="str">
        <f t="shared" si="208"/>
        <v>No</v>
      </c>
      <c r="S2187">
        <f t="shared" si="209"/>
        <v>-6679809.7485330813</v>
      </c>
    </row>
    <row r="2188" spans="1:19" x14ac:dyDescent="0.3">
      <c r="A2188">
        <v>2187</v>
      </c>
      <c r="B2188">
        <v>3</v>
      </c>
      <c r="C2188" t="s">
        <v>19</v>
      </c>
      <c r="D2188" t="s">
        <v>20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18</v>
      </c>
      <c r="N2188" s="2">
        <f t="shared" si="204"/>
        <v>256553.06912171913</v>
      </c>
      <c r="O2188">
        <f t="shared" si="205"/>
        <v>506250</v>
      </c>
      <c r="P2188" s="1">
        <f t="shared" si="206"/>
        <v>0.50677149456142057</v>
      </c>
      <c r="Q2188" t="str">
        <f t="shared" si="207"/>
        <v>Below</v>
      </c>
      <c r="R2188" t="str">
        <f t="shared" si="208"/>
        <v>Yes</v>
      </c>
      <c r="S2188">
        <f t="shared" si="209"/>
        <v>-38272736.589212589</v>
      </c>
    </row>
    <row r="2189" spans="1:19" x14ac:dyDescent="0.3">
      <c r="A2189">
        <v>2188</v>
      </c>
      <c r="B2189">
        <v>5</v>
      </c>
      <c r="C2189" t="s">
        <v>16</v>
      </c>
      <c r="D2189" t="s">
        <v>17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21</v>
      </c>
      <c r="N2189" s="2">
        <f t="shared" si="204"/>
        <v>307027.82958153693</v>
      </c>
      <c r="O2189">
        <f t="shared" si="205"/>
        <v>412500</v>
      </c>
      <c r="P2189" s="1">
        <f t="shared" si="206"/>
        <v>0.74430988989463498</v>
      </c>
      <c r="Q2189" t="str">
        <f t="shared" si="207"/>
        <v>Below</v>
      </c>
      <c r="R2189" t="str">
        <f t="shared" si="208"/>
        <v>Yes</v>
      </c>
      <c r="S2189">
        <f t="shared" si="209"/>
        <v>-15443339.549784429</v>
      </c>
    </row>
    <row r="2190" spans="1:19" x14ac:dyDescent="0.3">
      <c r="A2190">
        <v>2189</v>
      </c>
      <c r="B2190">
        <v>0</v>
      </c>
      <c r="C2190" t="s">
        <v>16</v>
      </c>
      <c r="D2190" t="s">
        <v>20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18</v>
      </c>
      <c r="N2190" s="2">
        <f t="shared" si="204"/>
        <v>358140.16187421762</v>
      </c>
      <c r="O2190">
        <f t="shared" si="205"/>
        <v>262500</v>
      </c>
      <c r="P2190" s="1">
        <f t="shared" si="206"/>
        <v>1.3643434738065434</v>
      </c>
      <c r="Q2190" t="str">
        <f t="shared" si="207"/>
        <v>Above</v>
      </c>
      <c r="R2190" t="str">
        <f t="shared" si="208"/>
        <v>No</v>
      </c>
      <c r="S2190">
        <f t="shared" si="209"/>
        <v>-3590727.7699624449</v>
      </c>
    </row>
    <row r="2191" spans="1:19" x14ac:dyDescent="0.3">
      <c r="A2191">
        <v>2190</v>
      </c>
      <c r="B2191">
        <v>2</v>
      </c>
      <c r="C2191" t="s">
        <v>16</v>
      </c>
      <c r="D2191" t="s">
        <v>17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21</v>
      </c>
      <c r="N2191" s="2">
        <f t="shared" si="204"/>
        <v>352686.6589385292</v>
      </c>
      <c r="O2191">
        <f t="shared" si="205"/>
        <v>362500</v>
      </c>
      <c r="P2191" s="1">
        <f t="shared" si="206"/>
        <v>0.97292871431318406</v>
      </c>
      <c r="Q2191" t="str">
        <f t="shared" si="207"/>
        <v>Below</v>
      </c>
      <c r="R2191" t="str">
        <f t="shared" si="208"/>
        <v>Yes</v>
      </c>
      <c r="S2191">
        <f t="shared" si="209"/>
        <v>-12157919.258098803</v>
      </c>
    </row>
    <row r="2192" spans="1:19" x14ac:dyDescent="0.3">
      <c r="A2192">
        <v>2191</v>
      </c>
      <c r="B2192">
        <v>2</v>
      </c>
      <c r="C2192" t="s">
        <v>16</v>
      </c>
      <c r="D2192" t="s">
        <v>20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18</v>
      </c>
      <c r="N2192" s="2">
        <f t="shared" si="204"/>
        <v>237709.58032606516</v>
      </c>
      <c r="O2192">
        <f t="shared" si="205"/>
        <v>350000</v>
      </c>
      <c r="P2192" s="1">
        <f t="shared" si="206"/>
        <v>0.67917022950304329</v>
      </c>
      <c r="Q2192" t="str">
        <f t="shared" si="207"/>
        <v>Above</v>
      </c>
      <c r="R2192" t="str">
        <f t="shared" si="208"/>
        <v>Yes</v>
      </c>
      <c r="S2192">
        <f t="shared" si="209"/>
        <v>-30345269.350430071</v>
      </c>
    </row>
    <row r="2193" spans="1:19" x14ac:dyDescent="0.3">
      <c r="A2193">
        <v>2192</v>
      </c>
      <c r="B2193">
        <v>0</v>
      </c>
      <c r="C2193" t="s">
        <v>19</v>
      </c>
      <c r="D2193" t="s">
        <v>20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18</v>
      </c>
      <c r="N2193" s="2">
        <f t="shared" si="204"/>
        <v>130028.49500220479</v>
      </c>
      <c r="O2193">
        <f t="shared" si="205"/>
        <v>225000</v>
      </c>
      <c r="P2193" s="1">
        <f t="shared" si="206"/>
        <v>0.57790442223202132</v>
      </c>
      <c r="Q2193" t="str">
        <f t="shared" si="207"/>
        <v>Below</v>
      </c>
      <c r="R2193" t="str">
        <f t="shared" si="208"/>
        <v>Yes</v>
      </c>
      <c r="S2193">
        <f t="shared" si="209"/>
        <v>-8824103.2803174909</v>
      </c>
    </row>
    <row r="2194" spans="1:19" x14ac:dyDescent="0.3">
      <c r="A2194">
        <v>2193</v>
      </c>
      <c r="B2194">
        <v>1</v>
      </c>
      <c r="C2194" t="s">
        <v>16</v>
      </c>
      <c r="D2194" t="s">
        <v>20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18</v>
      </c>
      <c r="N2194" s="2">
        <f t="shared" si="204"/>
        <v>330398.25329561386</v>
      </c>
      <c r="O2194">
        <f t="shared" si="205"/>
        <v>481250</v>
      </c>
      <c r="P2194" s="1">
        <f t="shared" si="206"/>
        <v>0.68654182502984695</v>
      </c>
      <c r="Q2194" t="str">
        <f t="shared" si="207"/>
        <v>Below</v>
      </c>
      <c r="R2194" t="str">
        <f t="shared" si="208"/>
        <v>Yes</v>
      </c>
      <c r="S2194">
        <f t="shared" si="209"/>
        <v>-6888674.2372841984</v>
      </c>
    </row>
    <row r="2195" spans="1:19" x14ac:dyDescent="0.3">
      <c r="A2195">
        <v>2194</v>
      </c>
      <c r="B2195">
        <v>0</v>
      </c>
      <c r="C2195" t="s">
        <v>16</v>
      </c>
      <c r="D2195" t="s">
        <v>20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18</v>
      </c>
      <c r="N2195" s="2">
        <f t="shared" si="204"/>
        <v>334287.30977802858</v>
      </c>
      <c r="O2195">
        <f t="shared" si="205"/>
        <v>487500</v>
      </c>
      <c r="P2195" s="1">
        <f t="shared" si="206"/>
        <v>0.68571755851903293</v>
      </c>
      <c r="Q2195" t="str">
        <f t="shared" si="207"/>
        <v>Below</v>
      </c>
      <c r="R2195" t="str">
        <f t="shared" si="208"/>
        <v>Yes</v>
      </c>
      <c r="S2195">
        <f t="shared" si="209"/>
        <v>-16814477.173363432</v>
      </c>
    </row>
    <row r="2196" spans="1:19" x14ac:dyDescent="0.3">
      <c r="A2196">
        <v>2195</v>
      </c>
      <c r="B2196">
        <v>3</v>
      </c>
      <c r="C2196" t="s">
        <v>19</v>
      </c>
      <c r="D2196" t="s">
        <v>17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21</v>
      </c>
      <c r="N2196" s="2">
        <f t="shared" si="204"/>
        <v>180753.6694071095</v>
      </c>
      <c r="O2196">
        <f t="shared" si="205"/>
        <v>356250</v>
      </c>
      <c r="P2196" s="1">
        <f t="shared" si="206"/>
        <v>0.5073787211427635</v>
      </c>
      <c r="Q2196" t="str">
        <f t="shared" si="207"/>
        <v>Below</v>
      </c>
      <c r="R2196" t="str">
        <f t="shared" si="208"/>
        <v>Yes</v>
      </c>
      <c r="S2196">
        <f t="shared" si="209"/>
        <v>-19304704.52616502</v>
      </c>
    </row>
    <row r="2197" spans="1:19" x14ac:dyDescent="0.3">
      <c r="A2197">
        <v>2196</v>
      </c>
      <c r="B2197">
        <v>5</v>
      </c>
      <c r="C2197" t="s">
        <v>16</v>
      </c>
      <c r="D2197" t="s">
        <v>17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21</v>
      </c>
      <c r="N2197" s="2">
        <f t="shared" si="204"/>
        <v>252443.05298131105</v>
      </c>
      <c r="O2197">
        <f t="shared" si="205"/>
        <v>393750</v>
      </c>
      <c r="P2197" s="1">
        <f t="shared" si="206"/>
        <v>0.64112521392078992</v>
      </c>
      <c r="Q2197" t="str">
        <f t="shared" si="207"/>
        <v>Below</v>
      </c>
      <c r="R2197" t="str">
        <f t="shared" si="208"/>
        <v>Yes</v>
      </c>
      <c r="S2197">
        <f t="shared" si="209"/>
        <v>-21910432.900860254</v>
      </c>
    </row>
    <row r="2198" spans="1:19" x14ac:dyDescent="0.3">
      <c r="A2198">
        <v>2197</v>
      </c>
      <c r="B2198">
        <v>5</v>
      </c>
      <c r="C2198" t="s">
        <v>19</v>
      </c>
      <c r="D2198" t="s">
        <v>20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18</v>
      </c>
      <c r="N2198" s="2">
        <f t="shared" si="204"/>
        <v>53201.667977738391</v>
      </c>
      <c r="O2198">
        <f t="shared" si="205"/>
        <v>143750</v>
      </c>
      <c r="P2198" s="1">
        <f t="shared" si="206"/>
        <v>0.37009855984513662</v>
      </c>
      <c r="Q2198" t="str">
        <f t="shared" si="207"/>
        <v>Below</v>
      </c>
      <c r="R2198" t="str">
        <f t="shared" si="208"/>
        <v>Yes</v>
      </c>
      <c r="S2198">
        <f t="shared" si="209"/>
        <v>-6791560.2831914928</v>
      </c>
    </row>
    <row r="2199" spans="1:19" x14ac:dyDescent="0.3">
      <c r="A2199">
        <v>2198</v>
      </c>
      <c r="B2199">
        <v>4</v>
      </c>
      <c r="C2199" t="s">
        <v>16</v>
      </c>
      <c r="D2199" t="s">
        <v>20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21</v>
      </c>
      <c r="N2199" s="2">
        <f t="shared" si="204"/>
        <v>389048.83080371097</v>
      </c>
      <c r="O2199">
        <f t="shared" si="205"/>
        <v>600000</v>
      </c>
      <c r="P2199" s="1">
        <f t="shared" si="206"/>
        <v>0.648414718006185</v>
      </c>
      <c r="Q2199" t="str">
        <f t="shared" si="207"/>
        <v>Below</v>
      </c>
      <c r="R2199" t="str">
        <f t="shared" si="208"/>
        <v>Yes</v>
      </c>
      <c r="S2199">
        <f t="shared" si="209"/>
        <v>-8111515.8178671896</v>
      </c>
    </row>
    <row r="2200" spans="1:19" x14ac:dyDescent="0.3">
      <c r="A2200">
        <v>2199</v>
      </c>
      <c r="B2200">
        <v>1</v>
      </c>
      <c r="C2200" t="s">
        <v>19</v>
      </c>
      <c r="D2200" t="s">
        <v>20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21</v>
      </c>
      <c r="N2200" s="2">
        <f t="shared" si="204"/>
        <v>45775.279914787468</v>
      </c>
      <c r="O2200">
        <f t="shared" si="205"/>
        <v>62500</v>
      </c>
      <c r="P2200" s="1">
        <f t="shared" si="206"/>
        <v>0.73240447863659952</v>
      </c>
      <c r="Q2200" t="str">
        <f t="shared" si="207"/>
        <v>Below</v>
      </c>
      <c r="R2200" t="str">
        <f t="shared" si="208"/>
        <v>Yes</v>
      </c>
      <c r="S2200">
        <f t="shared" si="209"/>
        <v>-4888853.7436391935</v>
      </c>
    </row>
    <row r="2201" spans="1:19" x14ac:dyDescent="0.3">
      <c r="A2201">
        <v>2200</v>
      </c>
      <c r="B2201">
        <v>5</v>
      </c>
      <c r="C2201" t="s">
        <v>16</v>
      </c>
      <c r="D2201" t="s">
        <v>20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21</v>
      </c>
      <c r="N2201" s="2">
        <f t="shared" si="204"/>
        <v>355936.58732926764</v>
      </c>
      <c r="O2201">
        <f t="shared" si="205"/>
        <v>450000</v>
      </c>
      <c r="P2201" s="1">
        <f t="shared" si="206"/>
        <v>0.79097019406503921</v>
      </c>
      <c r="Q2201" t="str">
        <f t="shared" si="207"/>
        <v>Below</v>
      </c>
      <c r="R2201" t="str">
        <f t="shared" si="208"/>
        <v>Yes</v>
      </c>
      <c r="S2201">
        <f t="shared" si="209"/>
        <v>-24154868.575414538</v>
      </c>
    </row>
    <row r="2202" spans="1:19" x14ac:dyDescent="0.3">
      <c r="A2202">
        <v>2201</v>
      </c>
      <c r="B2202">
        <v>2</v>
      </c>
      <c r="C2202" t="s">
        <v>19</v>
      </c>
      <c r="D2202" t="s">
        <v>20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18</v>
      </c>
      <c r="N2202" s="2">
        <f t="shared" si="204"/>
        <v>133804.66436630185</v>
      </c>
      <c r="O2202">
        <f t="shared" si="205"/>
        <v>237500</v>
      </c>
      <c r="P2202" s="1">
        <f t="shared" si="206"/>
        <v>0.56338806048969203</v>
      </c>
      <c r="Q2202" t="str">
        <f t="shared" si="207"/>
        <v>Below</v>
      </c>
      <c r="R2202" t="str">
        <f t="shared" si="208"/>
        <v>Yes</v>
      </c>
      <c r="S2202">
        <f t="shared" si="209"/>
        <v>-14290495.558329953</v>
      </c>
    </row>
    <row r="2203" spans="1:19" x14ac:dyDescent="0.3">
      <c r="A2203">
        <v>2202</v>
      </c>
      <c r="B2203">
        <v>4</v>
      </c>
      <c r="C2203" t="s">
        <v>19</v>
      </c>
      <c r="D2203" t="s">
        <v>20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21</v>
      </c>
      <c r="N2203" s="2">
        <f t="shared" si="204"/>
        <v>288736.38100096711</v>
      </c>
      <c r="O2203">
        <f t="shared" si="205"/>
        <v>581250</v>
      </c>
      <c r="P2203" s="1">
        <f t="shared" si="206"/>
        <v>0.49675076301241655</v>
      </c>
      <c r="Q2203" t="str">
        <f t="shared" si="207"/>
        <v>Below</v>
      </c>
      <c r="R2203" t="str">
        <f t="shared" si="208"/>
        <v>Yes</v>
      </c>
      <c r="S2203">
        <f t="shared" si="209"/>
        <v>-30837385.152185682</v>
      </c>
    </row>
    <row r="2204" spans="1:19" x14ac:dyDescent="0.3">
      <c r="A2204">
        <v>2203</v>
      </c>
      <c r="B2204">
        <v>2</v>
      </c>
      <c r="C2204" t="s">
        <v>19</v>
      </c>
      <c r="D2204" t="s">
        <v>20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18</v>
      </c>
      <c r="N2204" s="2">
        <f t="shared" si="204"/>
        <v>287638.79197457421</v>
      </c>
      <c r="O2204">
        <f t="shared" si="205"/>
        <v>450000</v>
      </c>
      <c r="P2204" s="1">
        <f t="shared" si="206"/>
        <v>0.63919731549905379</v>
      </c>
      <c r="Q2204" t="str">
        <f t="shared" si="207"/>
        <v>Below</v>
      </c>
      <c r="R2204" t="str">
        <f t="shared" si="208"/>
        <v>Yes</v>
      </c>
      <c r="S2204">
        <f t="shared" si="209"/>
        <v>-19519986.044338688</v>
      </c>
    </row>
    <row r="2205" spans="1:19" x14ac:dyDescent="0.3">
      <c r="A2205">
        <v>2204</v>
      </c>
      <c r="B2205">
        <v>0</v>
      </c>
      <c r="C2205" t="s">
        <v>16</v>
      </c>
      <c r="D2205" t="s">
        <v>17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21</v>
      </c>
      <c r="N2205" s="2">
        <f t="shared" si="204"/>
        <v>258743.57086297314</v>
      </c>
      <c r="O2205">
        <f t="shared" si="205"/>
        <v>475000</v>
      </c>
      <c r="P2205" s="1">
        <f t="shared" si="206"/>
        <v>0.54472330707994343</v>
      </c>
      <c r="Q2205" t="str">
        <f t="shared" si="207"/>
        <v>Below</v>
      </c>
      <c r="R2205" t="str">
        <f t="shared" si="208"/>
        <v>Yes</v>
      </c>
      <c r="S2205">
        <f t="shared" si="209"/>
        <v>-17559074.204268139</v>
      </c>
    </row>
    <row r="2206" spans="1:19" x14ac:dyDescent="0.3">
      <c r="A2206">
        <v>2205</v>
      </c>
      <c r="B2206">
        <v>4</v>
      </c>
      <c r="C2206" t="s">
        <v>16</v>
      </c>
      <c r="D2206" t="s">
        <v>17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18</v>
      </c>
      <c r="N2206" s="2">
        <f t="shared" si="204"/>
        <v>219510.5510559587</v>
      </c>
      <c r="O2206">
        <f t="shared" si="205"/>
        <v>281250</v>
      </c>
      <c r="P2206" s="1">
        <f t="shared" si="206"/>
        <v>0.78048195931007536</v>
      </c>
      <c r="Q2206" t="str">
        <f t="shared" si="207"/>
        <v>Above</v>
      </c>
      <c r="R2206" t="str">
        <f t="shared" si="208"/>
        <v>Yes</v>
      </c>
      <c r="S2206">
        <f t="shared" si="209"/>
        <v>-11041266.126715044</v>
      </c>
    </row>
    <row r="2207" spans="1:19" x14ac:dyDescent="0.3">
      <c r="A2207">
        <v>2206</v>
      </c>
      <c r="B2207">
        <v>1</v>
      </c>
      <c r="C2207" t="s">
        <v>19</v>
      </c>
      <c r="D2207" t="s">
        <v>20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18</v>
      </c>
      <c r="N2207" s="2">
        <f t="shared" si="204"/>
        <v>340235.61527300946</v>
      </c>
      <c r="O2207">
        <f t="shared" si="205"/>
        <v>618750</v>
      </c>
      <c r="P2207" s="1">
        <f t="shared" si="206"/>
        <v>0.5498757418553688</v>
      </c>
      <c r="Q2207" t="str">
        <f t="shared" si="207"/>
        <v>Below</v>
      </c>
      <c r="R2207" t="str">
        <f t="shared" si="208"/>
        <v>Yes</v>
      </c>
      <c r="S2207">
        <f t="shared" si="209"/>
        <v>-50756547.665522277</v>
      </c>
    </row>
    <row r="2208" spans="1:19" x14ac:dyDescent="0.3">
      <c r="A2208">
        <v>2207</v>
      </c>
      <c r="B2208">
        <v>0</v>
      </c>
      <c r="C2208" t="s">
        <v>19</v>
      </c>
      <c r="D2208" t="s">
        <v>20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18</v>
      </c>
      <c r="N2208" s="2">
        <f t="shared" si="204"/>
        <v>22639.007650101441</v>
      </c>
      <c r="O2208">
        <f t="shared" si="205"/>
        <v>43750</v>
      </c>
      <c r="P2208" s="1">
        <f t="shared" si="206"/>
        <v>0.51746303200231869</v>
      </c>
      <c r="Q2208" t="str">
        <f t="shared" si="207"/>
        <v>Below</v>
      </c>
      <c r="R2208" t="str">
        <f t="shared" si="208"/>
        <v>Yes</v>
      </c>
      <c r="S2208">
        <f t="shared" si="209"/>
        <v>-2890025.6524219112</v>
      </c>
    </row>
    <row r="2209" spans="1:19" x14ac:dyDescent="0.3">
      <c r="A2209">
        <v>2208</v>
      </c>
      <c r="B2209">
        <v>0</v>
      </c>
      <c r="C2209" t="s">
        <v>16</v>
      </c>
      <c r="D2209" t="s">
        <v>17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21</v>
      </c>
      <c r="N2209" s="2">
        <f t="shared" si="204"/>
        <v>144368.19050048356</v>
      </c>
      <c r="O2209">
        <f t="shared" si="205"/>
        <v>218750</v>
      </c>
      <c r="P2209" s="1">
        <f t="shared" si="206"/>
        <v>0.65996887085935341</v>
      </c>
      <c r="Q2209" t="str">
        <f t="shared" si="207"/>
        <v>Below</v>
      </c>
      <c r="R2209" t="str">
        <f t="shared" si="208"/>
        <v>Yes</v>
      </c>
      <c r="S2209">
        <f t="shared" si="209"/>
        <v>-15418692.576092841</v>
      </c>
    </row>
    <row r="2210" spans="1:19" x14ac:dyDescent="0.3">
      <c r="A2210">
        <v>2209</v>
      </c>
      <c r="B2210">
        <v>1</v>
      </c>
      <c r="C2210" t="s">
        <v>16</v>
      </c>
      <c r="D2210" t="s">
        <v>20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21</v>
      </c>
      <c r="N2210" s="2">
        <f t="shared" si="204"/>
        <v>12314.295267381025</v>
      </c>
      <c r="O2210">
        <f t="shared" si="205"/>
        <v>18750</v>
      </c>
      <c r="P2210" s="1">
        <f t="shared" si="206"/>
        <v>0.65676241426032134</v>
      </c>
      <c r="Q2210" t="str">
        <f t="shared" si="207"/>
        <v>Below</v>
      </c>
      <c r="R2210" t="str">
        <f t="shared" si="208"/>
        <v>Yes</v>
      </c>
      <c r="S2210">
        <f t="shared" si="209"/>
        <v>-1068801.6049200122</v>
      </c>
    </row>
    <row r="2211" spans="1:19" x14ac:dyDescent="0.3">
      <c r="A2211">
        <v>2210</v>
      </c>
      <c r="B2211">
        <v>5</v>
      </c>
      <c r="C2211" t="s">
        <v>19</v>
      </c>
      <c r="D2211" t="s">
        <v>20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18</v>
      </c>
      <c r="N2211" s="2">
        <f t="shared" si="204"/>
        <v>786126.98612852057</v>
      </c>
      <c r="O2211">
        <f t="shared" si="205"/>
        <v>337500</v>
      </c>
      <c r="P2211" s="1">
        <f t="shared" si="206"/>
        <v>2.3292651440845056</v>
      </c>
      <c r="Q2211" t="str">
        <f t="shared" si="207"/>
        <v>Below</v>
      </c>
      <c r="R2211" t="str">
        <f t="shared" si="208"/>
        <v>No</v>
      </c>
      <c r="S2211">
        <f t="shared" si="209"/>
        <v>-2167047.6670844927</v>
      </c>
    </row>
    <row r="2212" spans="1:19" x14ac:dyDescent="0.3">
      <c r="A2212">
        <v>2211</v>
      </c>
      <c r="B2212">
        <v>4</v>
      </c>
      <c r="C2212" t="s">
        <v>19</v>
      </c>
      <c r="D2212" t="s">
        <v>20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21</v>
      </c>
      <c r="N2212" s="2">
        <f t="shared" si="204"/>
        <v>120515.5966581734</v>
      </c>
      <c r="O2212">
        <f t="shared" si="205"/>
        <v>175000</v>
      </c>
      <c r="P2212" s="1">
        <f t="shared" si="206"/>
        <v>0.68866055233241941</v>
      </c>
      <c r="Q2212" t="str">
        <f t="shared" si="207"/>
        <v>Below</v>
      </c>
      <c r="R2212" t="str">
        <f t="shared" si="208"/>
        <v>Yes</v>
      </c>
      <c r="S2212">
        <f t="shared" si="209"/>
        <v>-6061871.5989808068</v>
      </c>
    </row>
    <row r="2213" spans="1:19" x14ac:dyDescent="0.3">
      <c r="A2213">
        <v>2212</v>
      </c>
      <c r="B2213">
        <v>5</v>
      </c>
      <c r="C2213" t="s">
        <v>19</v>
      </c>
      <c r="D2213" t="s">
        <v>20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21</v>
      </c>
      <c r="N2213" s="2">
        <f t="shared" si="204"/>
        <v>258420.17866924492</v>
      </c>
      <c r="O2213">
        <f t="shared" si="205"/>
        <v>306250</v>
      </c>
      <c r="P2213" s="1">
        <f t="shared" si="206"/>
        <v>0.84382099157304469</v>
      </c>
      <c r="Q2213" t="str">
        <f t="shared" si="207"/>
        <v>Below</v>
      </c>
      <c r="R2213" t="str">
        <f t="shared" si="208"/>
        <v>Yes</v>
      </c>
      <c r="S2213">
        <f t="shared" si="209"/>
        <v>-8908337.1522475109</v>
      </c>
    </row>
    <row r="2214" spans="1:19" x14ac:dyDescent="0.3">
      <c r="A2214">
        <v>2213</v>
      </c>
      <c r="B2214">
        <v>4</v>
      </c>
      <c r="C2214" t="s">
        <v>19</v>
      </c>
      <c r="D2214" t="s">
        <v>17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21</v>
      </c>
      <c r="N2214" s="2">
        <f t="shared" si="204"/>
        <v>22328.125404419006</v>
      </c>
      <c r="O2214">
        <f t="shared" si="205"/>
        <v>37500</v>
      </c>
      <c r="P2214" s="1">
        <f t="shared" si="206"/>
        <v>0.59541667745117355</v>
      </c>
      <c r="Q2214" t="str">
        <f t="shared" si="207"/>
        <v>Below</v>
      </c>
      <c r="R2214" t="str">
        <f t="shared" si="208"/>
        <v>Yes</v>
      </c>
      <c r="S2214">
        <f t="shared" si="209"/>
        <v>-1515250.0582363366</v>
      </c>
    </row>
    <row r="2215" spans="1:19" x14ac:dyDescent="0.3">
      <c r="A2215">
        <v>2214</v>
      </c>
      <c r="B2215">
        <v>0</v>
      </c>
      <c r="C2215" t="s">
        <v>16</v>
      </c>
      <c r="D2215" t="s">
        <v>17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18</v>
      </c>
      <c r="N2215" s="2">
        <f t="shared" si="204"/>
        <v>158356.55927186224</v>
      </c>
      <c r="O2215">
        <f t="shared" si="205"/>
        <v>187500</v>
      </c>
      <c r="P2215" s="1">
        <f t="shared" si="206"/>
        <v>0.84456831611659855</v>
      </c>
      <c r="Q2215" t="str">
        <f t="shared" si="207"/>
        <v>Below</v>
      </c>
      <c r="R2215" t="str">
        <f t="shared" si="208"/>
        <v>Yes</v>
      </c>
      <c r="S2215">
        <f t="shared" si="209"/>
        <v>-3301672.2675740812</v>
      </c>
    </row>
    <row r="2216" spans="1:19" x14ac:dyDescent="0.3">
      <c r="A2216">
        <v>2215</v>
      </c>
      <c r="B2216">
        <v>0</v>
      </c>
      <c r="C2216" t="s">
        <v>16</v>
      </c>
      <c r="D2216" t="s">
        <v>17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21</v>
      </c>
      <c r="N2216" s="2">
        <f t="shared" si="204"/>
        <v>65653.122185294182</v>
      </c>
      <c r="O2216">
        <f t="shared" si="205"/>
        <v>112500</v>
      </c>
      <c r="P2216" s="1">
        <f t="shared" si="206"/>
        <v>0.58358330831372607</v>
      </c>
      <c r="Q2216" t="str">
        <f t="shared" si="207"/>
        <v>Below</v>
      </c>
      <c r="R2216" t="str">
        <f t="shared" si="208"/>
        <v>Yes</v>
      </c>
      <c r="S2216">
        <f t="shared" si="209"/>
        <v>-8381074.3920235429</v>
      </c>
    </row>
    <row r="2217" spans="1:19" x14ac:dyDescent="0.3">
      <c r="A2217">
        <v>2216</v>
      </c>
      <c r="B2217">
        <v>4</v>
      </c>
      <c r="C2217" t="s">
        <v>16</v>
      </c>
      <c r="D2217" t="s">
        <v>20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18</v>
      </c>
      <c r="N2217" s="2">
        <f t="shared" si="204"/>
        <v>306938.02229237498</v>
      </c>
      <c r="O2217">
        <f t="shared" si="205"/>
        <v>318750</v>
      </c>
      <c r="P2217" s="1">
        <f t="shared" si="206"/>
        <v>0.96294281503490187</v>
      </c>
      <c r="Q2217" t="str">
        <f t="shared" si="207"/>
        <v>Above</v>
      </c>
      <c r="R2217" t="str">
        <f t="shared" si="208"/>
        <v>Yes</v>
      </c>
      <c r="S2217">
        <f t="shared" si="209"/>
        <v>-6399537.6050509997</v>
      </c>
    </row>
    <row r="2218" spans="1:19" x14ac:dyDescent="0.3">
      <c r="A2218">
        <v>2217</v>
      </c>
      <c r="B2218">
        <v>5</v>
      </c>
      <c r="C2218" t="s">
        <v>16</v>
      </c>
      <c r="D2218" t="s">
        <v>17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18</v>
      </c>
      <c r="N2218" s="2">
        <f t="shared" si="204"/>
        <v>50488.61059626221</v>
      </c>
      <c r="O2218">
        <f t="shared" si="205"/>
        <v>87500</v>
      </c>
      <c r="P2218" s="1">
        <f t="shared" si="206"/>
        <v>0.57701269252871101</v>
      </c>
      <c r="Q2218" t="str">
        <f t="shared" si="207"/>
        <v>Above</v>
      </c>
      <c r="R2218" t="str">
        <f t="shared" si="208"/>
        <v>Yes</v>
      </c>
      <c r="S2218">
        <f t="shared" si="209"/>
        <v>-4382086.5801720507</v>
      </c>
    </row>
    <row r="2219" spans="1:19" x14ac:dyDescent="0.3">
      <c r="A2219">
        <v>2218</v>
      </c>
      <c r="B2219">
        <v>2</v>
      </c>
      <c r="C2219" t="s">
        <v>16</v>
      </c>
      <c r="D2219" t="s">
        <v>20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18</v>
      </c>
      <c r="N2219" s="2">
        <f t="shared" si="204"/>
        <v>365850.91842659778</v>
      </c>
      <c r="O2219">
        <f t="shared" si="205"/>
        <v>418750</v>
      </c>
      <c r="P2219" s="1">
        <f t="shared" si="206"/>
        <v>0.87367383504859175</v>
      </c>
      <c r="Q2219" t="str">
        <f t="shared" si="207"/>
        <v>Below</v>
      </c>
      <c r="R2219" t="str">
        <f t="shared" si="208"/>
        <v>Yes</v>
      </c>
      <c r="S2219">
        <f t="shared" si="209"/>
        <v>-18402110.211191732</v>
      </c>
    </row>
    <row r="2220" spans="1:19" x14ac:dyDescent="0.3">
      <c r="A2220">
        <v>2219</v>
      </c>
      <c r="B2220">
        <v>3</v>
      </c>
      <c r="C2220" t="s">
        <v>19</v>
      </c>
      <c r="D2220" t="s">
        <v>17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21</v>
      </c>
      <c r="N2220" s="2">
        <f t="shared" si="204"/>
        <v>142625.74819563908</v>
      </c>
      <c r="O2220">
        <f t="shared" si="205"/>
        <v>268750</v>
      </c>
      <c r="P2220" s="1">
        <f t="shared" si="206"/>
        <v>0.53070045840237801</v>
      </c>
      <c r="Q2220" t="str">
        <f t="shared" si="207"/>
        <v>Below</v>
      </c>
      <c r="R2220" t="str">
        <f t="shared" si="208"/>
        <v>Yes</v>
      </c>
      <c r="S2220">
        <f t="shared" si="209"/>
        <v>-18207161.610258043</v>
      </c>
    </row>
    <row r="2221" spans="1:19" x14ac:dyDescent="0.3">
      <c r="A2221">
        <v>2220</v>
      </c>
      <c r="B2221">
        <v>3</v>
      </c>
      <c r="C2221" t="s">
        <v>16</v>
      </c>
      <c r="D2221" t="s">
        <v>20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18</v>
      </c>
      <c r="N2221" s="2">
        <f t="shared" si="204"/>
        <v>516143.17446578422</v>
      </c>
      <c r="O2221">
        <f t="shared" si="205"/>
        <v>487500</v>
      </c>
      <c r="P2221" s="1">
        <f t="shared" si="206"/>
        <v>1.0587552296734035</v>
      </c>
      <c r="Q2221" t="str">
        <f t="shared" si="207"/>
        <v>Above</v>
      </c>
      <c r="R2221" t="str">
        <f t="shared" si="208"/>
        <v>No</v>
      </c>
      <c r="S2221">
        <f t="shared" si="209"/>
        <v>-5174872.3743576407</v>
      </c>
    </row>
    <row r="2222" spans="1:19" x14ac:dyDescent="0.3">
      <c r="A2222">
        <v>2221</v>
      </c>
      <c r="B2222">
        <v>3</v>
      </c>
      <c r="C2222" t="s">
        <v>19</v>
      </c>
      <c r="D2222" t="s">
        <v>17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18</v>
      </c>
      <c r="N2222" s="2">
        <f t="shared" si="204"/>
        <v>178848.1604358014</v>
      </c>
      <c r="O2222">
        <f t="shared" si="205"/>
        <v>337500</v>
      </c>
      <c r="P2222" s="1">
        <f t="shared" si="206"/>
        <v>0.52992047536533748</v>
      </c>
      <c r="Q2222" t="str">
        <f t="shared" si="207"/>
        <v>Above</v>
      </c>
      <c r="R2222" t="str">
        <f t="shared" si="208"/>
        <v>Yes</v>
      </c>
      <c r="S2222">
        <f t="shared" si="209"/>
        <v>-22831202.654133104</v>
      </c>
    </row>
    <row r="2223" spans="1:19" x14ac:dyDescent="0.3">
      <c r="A2223">
        <v>2222</v>
      </c>
      <c r="B2223">
        <v>0</v>
      </c>
      <c r="C2223" t="s">
        <v>19</v>
      </c>
      <c r="D2223" t="s">
        <v>17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18</v>
      </c>
      <c r="N2223" s="2">
        <f t="shared" si="204"/>
        <v>89439.597224202938</v>
      </c>
      <c r="O2223">
        <f t="shared" si="205"/>
        <v>31250</v>
      </c>
      <c r="P2223" s="1">
        <f t="shared" si="206"/>
        <v>2.8620671111744942</v>
      </c>
      <c r="Q2223" t="str">
        <f t="shared" si="207"/>
        <v>Above</v>
      </c>
      <c r="R2223" t="str">
        <f t="shared" si="208"/>
        <v>No</v>
      </c>
      <c r="S2223">
        <f t="shared" si="209"/>
        <v>-246550.33338087052</v>
      </c>
    </row>
    <row r="2224" spans="1:19" x14ac:dyDescent="0.3">
      <c r="A2224">
        <v>2223</v>
      </c>
      <c r="B2224">
        <v>1</v>
      </c>
      <c r="C2224" t="s">
        <v>16</v>
      </c>
      <c r="D2224" t="s">
        <v>17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18</v>
      </c>
      <c r="N2224" s="2">
        <f t="shared" si="204"/>
        <v>383067.43223490828</v>
      </c>
      <c r="O2224">
        <f t="shared" si="205"/>
        <v>537500</v>
      </c>
      <c r="P2224" s="1">
        <f t="shared" si="206"/>
        <v>0.71268359485564337</v>
      </c>
      <c r="Q2224" t="str">
        <f t="shared" si="207"/>
        <v>Above</v>
      </c>
      <c r="R2224" t="str">
        <f t="shared" si="208"/>
        <v>Yes</v>
      </c>
      <c r="S2224">
        <f t="shared" si="209"/>
        <v>-19268091.868188988</v>
      </c>
    </row>
    <row r="2225" spans="1:19" x14ac:dyDescent="0.3">
      <c r="A2225">
        <v>2224</v>
      </c>
      <c r="B2225">
        <v>3</v>
      </c>
      <c r="C2225" t="s">
        <v>16</v>
      </c>
      <c r="D2225" t="s">
        <v>17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18</v>
      </c>
      <c r="N2225" s="2">
        <f t="shared" si="204"/>
        <v>244904.6695169282</v>
      </c>
      <c r="O2225">
        <f t="shared" si="205"/>
        <v>156250</v>
      </c>
      <c r="P2225" s="1">
        <f t="shared" si="206"/>
        <v>1.5673898849083405</v>
      </c>
      <c r="Q2225" t="str">
        <f t="shared" si="207"/>
        <v>Above</v>
      </c>
      <c r="R2225" t="str">
        <f t="shared" si="208"/>
        <v>No</v>
      </c>
      <c r="S2225">
        <f t="shared" si="209"/>
        <v>-2455424.1368125547</v>
      </c>
    </row>
    <row r="2226" spans="1:19" x14ac:dyDescent="0.3">
      <c r="A2226">
        <v>2225</v>
      </c>
      <c r="B2226">
        <v>4</v>
      </c>
      <c r="C2226" t="s">
        <v>19</v>
      </c>
      <c r="D2226" t="s">
        <v>17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18</v>
      </c>
      <c r="N2226" s="2">
        <f t="shared" si="204"/>
        <v>338929.00000750588</v>
      </c>
      <c r="O2226">
        <f t="shared" si="205"/>
        <v>187500</v>
      </c>
      <c r="P2226" s="1">
        <f t="shared" si="206"/>
        <v>1.8076213333733646</v>
      </c>
      <c r="Q2226" t="str">
        <f t="shared" si="207"/>
        <v>Below</v>
      </c>
      <c r="R2226" t="str">
        <f t="shared" si="208"/>
        <v>No</v>
      </c>
      <c r="S2226">
        <f t="shared" si="209"/>
        <v>-934296.00018014107</v>
      </c>
    </row>
    <row r="2227" spans="1:19" x14ac:dyDescent="0.3">
      <c r="A2227">
        <v>2226</v>
      </c>
      <c r="B2227">
        <v>5</v>
      </c>
      <c r="C2227" t="s">
        <v>19</v>
      </c>
      <c r="D2227" t="s">
        <v>20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18</v>
      </c>
      <c r="N2227" s="2">
        <f t="shared" si="204"/>
        <v>708380.17311885685</v>
      </c>
      <c r="O2227">
        <f t="shared" si="205"/>
        <v>437500</v>
      </c>
      <c r="P2227" s="1">
        <f t="shared" si="206"/>
        <v>1.6191546814145299</v>
      </c>
      <c r="Q2227" t="str">
        <f t="shared" si="207"/>
        <v>Above</v>
      </c>
      <c r="R2227" t="str">
        <f t="shared" si="208"/>
        <v>No</v>
      </c>
      <c r="S2227">
        <f t="shared" si="209"/>
        <v>-7102248.3097051308</v>
      </c>
    </row>
    <row r="2228" spans="1:19" x14ac:dyDescent="0.3">
      <c r="A2228">
        <v>2227</v>
      </c>
      <c r="B2228">
        <v>1</v>
      </c>
      <c r="C2228" t="s">
        <v>19</v>
      </c>
      <c r="D2228" t="s">
        <v>20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18</v>
      </c>
      <c r="N2228" s="2">
        <f t="shared" si="204"/>
        <v>17605.876890302872</v>
      </c>
      <c r="O2228">
        <f t="shared" si="205"/>
        <v>25000</v>
      </c>
      <c r="P2228" s="1">
        <f t="shared" si="206"/>
        <v>0.70423507561211485</v>
      </c>
      <c r="Q2228" t="str">
        <f t="shared" si="207"/>
        <v>Below</v>
      </c>
      <c r="R2228" t="str">
        <f t="shared" si="208"/>
        <v>Yes</v>
      </c>
      <c r="S2228">
        <f t="shared" si="209"/>
        <v>-1880328.3629381515</v>
      </c>
    </row>
    <row r="2229" spans="1:19" x14ac:dyDescent="0.3">
      <c r="A2229">
        <v>2228</v>
      </c>
      <c r="B2229">
        <v>5</v>
      </c>
      <c r="C2229" t="s">
        <v>19</v>
      </c>
      <c r="D2229" t="s">
        <v>17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21</v>
      </c>
      <c r="N2229" s="2">
        <f t="shared" si="204"/>
        <v>160800.34226476622</v>
      </c>
      <c r="O2229">
        <f t="shared" si="205"/>
        <v>325000</v>
      </c>
      <c r="P2229" s="1">
        <f t="shared" si="206"/>
        <v>0.49477028389158839</v>
      </c>
      <c r="Q2229" t="str">
        <f t="shared" si="207"/>
        <v>Below</v>
      </c>
      <c r="R2229" t="str">
        <f t="shared" si="208"/>
        <v>Yes</v>
      </c>
      <c r="S2229">
        <f t="shared" si="209"/>
        <v>-17173665.714835115</v>
      </c>
    </row>
    <row r="2230" spans="1:19" x14ac:dyDescent="0.3">
      <c r="A2230">
        <v>2229</v>
      </c>
      <c r="B2230">
        <v>3</v>
      </c>
      <c r="C2230" t="s">
        <v>16</v>
      </c>
      <c r="D2230" t="s">
        <v>17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18</v>
      </c>
      <c r="N2230" s="2">
        <f t="shared" si="204"/>
        <v>522515.54167823825</v>
      </c>
      <c r="O2230">
        <f t="shared" si="205"/>
        <v>206250</v>
      </c>
      <c r="P2230" s="1">
        <f t="shared" si="206"/>
        <v>2.5334086869247914</v>
      </c>
      <c r="Q2230" t="str">
        <f t="shared" si="207"/>
        <v>Below</v>
      </c>
      <c r="R2230" t="str">
        <f t="shared" si="208"/>
        <v>No</v>
      </c>
      <c r="S2230">
        <f t="shared" si="209"/>
        <v>-1440373.0002777185</v>
      </c>
    </row>
    <row r="2231" spans="1:19" x14ac:dyDescent="0.3">
      <c r="A2231">
        <v>2230</v>
      </c>
      <c r="B2231">
        <v>1</v>
      </c>
      <c r="C2231" t="s">
        <v>19</v>
      </c>
      <c r="D2231" t="s">
        <v>20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21</v>
      </c>
      <c r="N2231" s="2">
        <f t="shared" si="204"/>
        <v>99611.633660446358</v>
      </c>
      <c r="O2231">
        <f t="shared" si="205"/>
        <v>150000</v>
      </c>
      <c r="P2231" s="1">
        <f t="shared" si="206"/>
        <v>0.66407755773630905</v>
      </c>
      <c r="Q2231" t="str">
        <f t="shared" si="207"/>
        <v>Below</v>
      </c>
      <c r="R2231" t="str">
        <f t="shared" si="208"/>
        <v>Yes</v>
      </c>
      <c r="S2231">
        <f t="shared" si="209"/>
        <v>-12716112.870656412</v>
      </c>
    </row>
    <row r="2232" spans="1:19" x14ac:dyDescent="0.3">
      <c r="A2232">
        <v>2231</v>
      </c>
      <c r="B2232">
        <v>4</v>
      </c>
      <c r="C2232" t="s">
        <v>16</v>
      </c>
      <c r="D2232" t="s">
        <v>20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21</v>
      </c>
      <c r="N2232" s="2">
        <f t="shared" si="204"/>
        <v>194565.86522462021</v>
      </c>
      <c r="O2232">
        <f t="shared" si="205"/>
        <v>362500</v>
      </c>
      <c r="P2232" s="1">
        <f t="shared" si="206"/>
        <v>0.53673342130929713</v>
      </c>
      <c r="Q2232" t="str">
        <f t="shared" si="207"/>
        <v>Below</v>
      </c>
      <c r="R2232" t="str">
        <f t="shared" si="208"/>
        <v>Yes</v>
      </c>
      <c r="S2232">
        <f t="shared" si="209"/>
        <v>-16887065.357736196</v>
      </c>
    </row>
    <row r="2233" spans="1:19" x14ac:dyDescent="0.3">
      <c r="A2233">
        <v>2232</v>
      </c>
      <c r="B2233">
        <v>4</v>
      </c>
      <c r="C2233" t="s">
        <v>19</v>
      </c>
      <c r="D2233" t="s">
        <v>20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18</v>
      </c>
      <c r="N2233" s="2">
        <f t="shared" si="204"/>
        <v>262683.82828728238</v>
      </c>
      <c r="O2233">
        <f t="shared" si="205"/>
        <v>587500</v>
      </c>
      <c r="P2233" s="1">
        <f t="shared" si="206"/>
        <v>0.44712140985069343</v>
      </c>
      <c r="Q2233" t="str">
        <f t="shared" si="207"/>
        <v>Above</v>
      </c>
      <c r="R2233" t="str">
        <f t="shared" si="208"/>
        <v>Yes</v>
      </c>
      <c r="S2233">
        <f t="shared" si="209"/>
        <v>-17826471.273368664</v>
      </c>
    </row>
    <row r="2234" spans="1:19" x14ac:dyDescent="0.3">
      <c r="A2234">
        <v>2233</v>
      </c>
      <c r="B2234">
        <v>2</v>
      </c>
      <c r="C2234" t="s">
        <v>19</v>
      </c>
      <c r="D2234" t="s">
        <v>17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18</v>
      </c>
      <c r="N2234" s="2">
        <f t="shared" si="204"/>
        <v>720224.12501594995</v>
      </c>
      <c r="O2234">
        <f t="shared" si="205"/>
        <v>381250</v>
      </c>
      <c r="P2234" s="1">
        <f t="shared" si="206"/>
        <v>1.8891124590582293</v>
      </c>
      <c r="Q2234" t="str">
        <f t="shared" si="207"/>
        <v>Above</v>
      </c>
      <c r="R2234" t="str">
        <f t="shared" si="208"/>
        <v>No</v>
      </c>
      <c r="S2234">
        <f t="shared" si="209"/>
        <v>-1985379.0003828015</v>
      </c>
    </row>
    <row r="2235" spans="1:19" x14ac:dyDescent="0.3">
      <c r="A2235">
        <v>2234</v>
      </c>
      <c r="B2235">
        <v>1</v>
      </c>
      <c r="C2235" t="s">
        <v>16</v>
      </c>
      <c r="D2235" t="s">
        <v>20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18</v>
      </c>
      <c r="N2235" s="2">
        <f t="shared" si="204"/>
        <v>235632.43258389653</v>
      </c>
      <c r="O2235">
        <f t="shared" si="205"/>
        <v>468750</v>
      </c>
      <c r="P2235" s="1">
        <f t="shared" si="206"/>
        <v>0.50268252284564596</v>
      </c>
      <c r="Q2235" t="str">
        <f t="shared" si="207"/>
        <v>Below</v>
      </c>
      <c r="R2235" t="str">
        <f t="shared" si="208"/>
        <v>Yes</v>
      </c>
      <c r="S2235">
        <f t="shared" si="209"/>
        <v>-35151783.820135169</v>
      </c>
    </row>
    <row r="2236" spans="1:19" x14ac:dyDescent="0.3">
      <c r="A2236">
        <v>2235</v>
      </c>
      <c r="B2236">
        <v>2</v>
      </c>
      <c r="C2236" t="s">
        <v>19</v>
      </c>
      <c r="D2236" t="s">
        <v>17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21</v>
      </c>
      <c r="N2236" s="2">
        <f t="shared" si="204"/>
        <v>316713.11854372447</v>
      </c>
      <c r="O2236">
        <f t="shared" si="205"/>
        <v>256250</v>
      </c>
      <c r="P2236" s="1">
        <f t="shared" si="206"/>
        <v>1.2359536333413639</v>
      </c>
      <c r="Q2236" t="str">
        <f t="shared" si="207"/>
        <v>Below</v>
      </c>
      <c r="R2236" t="str">
        <f t="shared" si="208"/>
        <v>No</v>
      </c>
      <c r="S2236">
        <f t="shared" si="209"/>
        <v>-6603344.5351481624</v>
      </c>
    </row>
    <row r="2237" spans="1:19" x14ac:dyDescent="0.3">
      <c r="A2237">
        <v>2236</v>
      </c>
      <c r="B2237">
        <v>3</v>
      </c>
      <c r="C2237" t="s">
        <v>19</v>
      </c>
      <c r="D2237" t="s">
        <v>17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18</v>
      </c>
      <c r="N2237" s="2">
        <f t="shared" si="204"/>
        <v>379280.2942353356</v>
      </c>
      <c r="O2237">
        <f t="shared" si="205"/>
        <v>531250</v>
      </c>
      <c r="P2237" s="1">
        <f t="shared" si="206"/>
        <v>0.71393937738416113</v>
      </c>
      <c r="Q2237" t="str">
        <f t="shared" si="207"/>
        <v>Above</v>
      </c>
      <c r="R2237" t="str">
        <f t="shared" si="208"/>
        <v>Yes</v>
      </c>
      <c r="S2237">
        <f t="shared" si="209"/>
        <v>-32919089.431536384</v>
      </c>
    </row>
    <row r="2238" spans="1:19" x14ac:dyDescent="0.3">
      <c r="A2238">
        <v>2237</v>
      </c>
      <c r="B2238">
        <v>0</v>
      </c>
      <c r="C2238" t="s">
        <v>16</v>
      </c>
      <c r="D2238" t="s">
        <v>17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18</v>
      </c>
      <c r="N2238" s="2">
        <f t="shared" si="204"/>
        <v>274673.02009498357</v>
      </c>
      <c r="O2238">
        <f t="shared" si="205"/>
        <v>268750</v>
      </c>
      <c r="P2238" s="1">
        <f t="shared" si="206"/>
        <v>1.0220391445394736</v>
      </c>
      <c r="Q2238" t="str">
        <f t="shared" si="207"/>
        <v>Above</v>
      </c>
      <c r="R2238" t="str">
        <f t="shared" si="208"/>
        <v>No</v>
      </c>
      <c r="S2238">
        <f t="shared" si="209"/>
        <v>-9468609.9291184247</v>
      </c>
    </row>
    <row r="2239" spans="1:19" x14ac:dyDescent="0.3">
      <c r="A2239">
        <v>2238</v>
      </c>
      <c r="B2239">
        <v>5</v>
      </c>
      <c r="C2239" t="s">
        <v>19</v>
      </c>
      <c r="D2239" t="s">
        <v>17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18</v>
      </c>
      <c r="N2239" s="2">
        <f t="shared" si="204"/>
        <v>579344.37950241088</v>
      </c>
      <c r="O2239">
        <f t="shared" si="205"/>
        <v>581250</v>
      </c>
      <c r="P2239" s="1">
        <f t="shared" si="206"/>
        <v>0.99672151312242729</v>
      </c>
      <c r="Q2239" t="str">
        <f t="shared" si="207"/>
        <v>Above</v>
      </c>
      <c r="R2239" t="str">
        <f t="shared" si="208"/>
        <v>Yes</v>
      </c>
      <c r="S2239">
        <f t="shared" si="209"/>
        <v>-5808530.2161157206</v>
      </c>
    </row>
    <row r="2240" spans="1:19" x14ac:dyDescent="0.3">
      <c r="A2240">
        <v>2239</v>
      </c>
      <c r="B2240">
        <v>4</v>
      </c>
      <c r="C2240" t="s">
        <v>19</v>
      </c>
      <c r="D2240" t="s">
        <v>17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18</v>
      </c>
      <c r="N2240" s="2">
        <f t="shared" si="204"/>
        <v>880273.93057504995</v>
      </c>
      <c r="O2240">
        <f t="shared" si="205"/>
        <v>375000</v>
      </c>
      <c r="P2240" s="1">
        <f t="shared" si="206"/>
        <v>2.347397148200133</v>
      </c>
      <c r="Q2240" t="str">
        <f t="shared" si="207"/>
        <v>Below</v>
      </c>
      <c r="R2240" t="str">
        <f t="shared" si="208"/>
        <v>No</v>
      </c>
      <c r="S2240">
        <f t="shared" si="209"/>
        <v>-2426574.3338011988</v>
      </c>
    </row>
    <row r="2241" spans="1:19" x14ac:dyDescent="0.3">
      <c r="A2241">
        <v>2240</v>
      </c>
      <c r="B2241">
        <v>1</v>
      </c>
      <c r="C2241" t="s">
        <v>19</v>
      </c>
      <c r="D2241" t="s">
        <v>20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21</v>
      </c>
      <c r="N2241" s="2">
        <f t="shared" si="204"/>
        <v>221834.04881781619</v>
      </c>
      <c r="O2241">
        <f t="shared" si="205"/>
        <v>331250</v>
      </c>
      <c r="P2241" s="1">
        <f t="shared" si="206"/>
        <v>0.66968769454435073</v>
      </c>
      <c r="Q2241" t="str">
        <f t="shared" si="207"/>
        <v>Below</v>
      </c>
      <c r="R2241" t="str">
        <f t="shared" si="208"/>
        <v>Yes</v>
      </c>
      <c r="S2241">
        <f t="shared" si="209"/>
        <v>-23692137.373020709</v>
      </c>
    </row>
    <row r="2242" spans="1:19" x14ac:dyDescent="0.3">
      <c r="A2242">
        <v>2241</v>
      </c>
      <c r="B2242">
        <v>5</v>
      </c>
      <c r="C2242" t="s">
        <v>19</v>
      </c>
      <c r="D2242" t="s">
        <v>20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18</v>
      </c>
      <c r="N2242" s="2">
        <f t="shared" si="204"/>
        <v>762590.25001688825</v>
      </c>
      <c r="O2242">
        <f t="shared" si="205"/>
        <v>462500</v>
      </c>
      <c r="P2242" s="1">
        <f t="shared" si="206"/>
        <v>1.6488437838202989</v>
      </c>
      <c r="Q2242" t="str">
        <f t="shared" si="207"/>
        <v>Above</v>
      </c>
      <c r="R2242" t="str">
        <f t="shared" si="208"/>
        <v>No</v>
      </c>
      <c r="S2242">
        <f t="shared" si="209"/>
        <v>-2102166.000405319</v>
      </c>
    </row>
    <row r="2243" spans="1:19" x14ac:dyDescent="0.3">
      <c r="A2243">
        <v>2242</v>
      </c>
      <c r="B2243">
        <v>1</v>
      </c>
      <c r="C2243" t="s">
        <v>19</v>
      </c>
      <c r="D2243" t="s">
        <v>20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18</v>
      </c>
      <c r="N2243" s="2">
        <f t="shared" ref="N2243:N2306" si="210">PMT(1%,G2243*12,-F2243)</f>
        <v>61760.797417806956</v>
      </c>
      <c r="O2243">
        <f t="shared" ref="O2243:O2306" si="211">(E2243*0.75)/12</f>
        <v>68750</v>
      </c>
      <c r="P2243" s="1">
        <f t="shared" ref="P2243:P2306" si="212">N2243/O2243</f>
        <v>0.89833887153173753</v>
      </c>
      <c r="Q2243" t="str">
        <f t="shared" ref="Q2243:Q2306" si="213">IF(H2243&gt;700,"Above","Below")</f>
        <v>Above</v>
      </c>
      <c r="R2243" t="str">
        <f t="shared" ref="R2243:R2306" si="214">IF(O2243&gt;=N2243,"Yes","No")</f>
        <v>Yes</v>
      </c>
      <c r="S2243">
        <f t="shared" ref="S2243:S2306" si="215">CUMIPMT(1%,G2243*12,F2243,1,G2243*12,0)</f>
        <v>-2129036.5521094683</v>
      </c>
    </row>
    <row r="2244" spans="1:19" x14ac:dyDescent="0.3">
      <c r="A2244">
        <v>2243</v>
      </c>
      <c r="B2244">
        <v>1</v>
      </c>
      <c r="C2244" t="s">
        <v>16</v>
      </c>
      <c r="D2244" t="s">
        <v>20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18</v>
      </c>
      <c r="N2244" s="2">
        <f t="shared" si="210"/>
        <v>545110.39344090479</v>
      </c>
      <c r="O2244">
        <f t="shared" si="211"/>
        <v>412500</v>
      </c>
      <c r="P2244" s="1">
        <f t="shared" si="212"/>
        <v>1.3214797416749207</v>
      </c>
      <c r="Q2244" t="str">
        <f t="shared" si="213"/>
        <v>Below</v>
      </c>
      <c r="R2244" t="str">
        <f t="shared" si="214"/>
        <v>No</v>
      </c>
      <c r="S2244">
        <f t="shared" si="215"/>
        <v>-5465298.8851634301</v>
      </c>
    </row>
    <row r="2245" spans="1:19" x14ac:dyDescent="0.3">
      <c r="A2245">
        <v>2244</v>
      </c>
      <c r="B2245">
        <v>3</v>
      </c>
      <c r="C2245" t="s">
        <v>16</v>
      </c>
      <c r="D2245" t="s">
        <v>17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18</v>
      </c>
      <c r="N2245" s="2">
        <f t="shared" si="210"/>
        <v>1332179.263918391</v>
      </c>
      <c r="O2245">
        <f t="shared" si="211"/>
        <v>512500</v>
      </c>
      <c r="P2245" s="1">
        <f t="shared" si="212"/>
        <v>2.5993741734992994</v>
      </c>
      <c r="Q2245" t="str">
        <f t="shared" si="213"/>
        <v>Below</v>
      </c>
      <c r="R2245" t="str">
        <f t="shared" si="214"/>
        <v>No</v>
      </c>
      <c r="S2245">
        <f t="shared" si="215"/>
        <v>-3672302.3340413831</v>
      </c>
    </row>
    <row r="2246" spans="1:19" x14ac:dyDescent="0.3">
      <c r="A2246">
        <v>2245</v>
      </c>
      <c r="B2246">
        <v>3</v>
      </c>
      <c r="C2246" t="s">
        <v>19</v>
      </c>
      <c r="D2246" t="s">
        <v>17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21</v>
      </c>
      <c r="N2246" s="2">
        <f t="shared" si="210"/>
        <v>122147.98015358631</v>
      </c>
      <c r="O2246">
        <f t="shared" si="211"/>
        <v>206250</v>
      </c>
      <c r="P2246" s="1">
        <f t="shared" si="212"/>
        <v>0.59223263104769119</v>
      </c>
      <c r="Q2246" t="str">
        <f t="shared" si="213"/>
        <v>Below</v>
      </c>
      <c r="R2246" t="str">
        <f t="shared" si="214"/>
        <v>Yes</v>
      </c>
      <c r="S2246">
        <f t="shared" si="215"/>
        <v>-8289309.1421164293</v>
      </c>
    </row>
    <row r="2247" spans="1:19" x14ac:dyDescent="0.3">
      <c r="A2247">
        <v>2246</v>
      </c>
      <c r="B2247">
        <v>4</v>
      </c>
      <c r="C2247" t="s">
        <v>16</v>
      </c>
      <c r="D2247" t="s">
        <v>20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21</v>
      </c>
      <c r="N2247" s="2">
        <f t="shared" si="210"/>
        <v>129123.85356232863</v>
      </c>
      <c r="O2247">
        <f t="shared" si="211"/>
        <v>156250</v>
      </c>
      <c r="P2247" s="1">
        <f t="shared" si="212"/>
        <v>0.82639266279890322</v>
      </c>
      <c r="Q2247" t="str">
        <f t="shared" si="213"/>
        <v>Below</v>
      </c>
      <c r="R2247" t="str">
        <f t="shared" si="214"/>
        <v>Yes</v>
      </c>
      <c r="S2247">
        <f t="shared" si="215"/>
        <v>-6494862.4274794329</v>
      </c>
    </row>
    <row r="2248" spans="1:19" x14ac:dyDescent="0.3">
      <c r="A2248">
        <v>2247</v>
      </c>
      <c r="B2248">
        <v>3</v>
      </c>
      <c r="C2248" t="s">
        <v>16</v>
      </c>
      <c r="D2248" t="s">
        <v>20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18</v>
      </c>
      <c r="N2248" s="2">
        <f t="shared" si="210"/>
        <v>136595.59070938683</v>
      </c>
      <c r="O2248">
        <f t="shared" si="211"/>
        <v>206250</v>
      </c>
      <c r="P2248" s="1">
        <f t="shared" si="212"/>
        <v>0.66228165192429977</v>
      </c>
      <c r="Q2248" t="str">
        <f t="shared" si="213"/>
        <v>Above</v>
      </c>
      <c r="R2248" t="str">
        <f t="shared" si="214"/>
        <v>Yes</v>
      </c>
      <c r="S2248">
        <f t="shared" si="215"/>
        <v>-9269765.062151704</v>
      </c>
    </row>
    <row r="2249" spans="1:19" x14ac:dyDescent="0.3">
      <c r="A2249">
        <v>2248</v>
      </c>
      <c r="B2249">
        <v>5</v>
      </c>
      <c r="C2249" t="s">
        <v>19</v>
      </c>
      <c r="D2249" t="s">
        <v>17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21</v>
      </c>
      <c r="N2249" s="2">
        <f t="shared" si="210"/>
        <v>26995.677898464404</v>
      </c>
      <c r="O2249">
        <f t="shared" si="211"/>
        <v>62500</v>
      </c>
      <c r="P2249" s="1">
        <f t="shared" si="212"/>
        <v>0.43193084637543044</v>
      </c>
      <c r="Q2249" t="str">
        <f t="shared" si="213"/>
        <v>Below</v>
      </c>
      <c r="R2249" t="str">
        <f t="shared" si="214"/>
        <v>Yes</v>
      </c>
      <c r="S2249">
        <f t="shared" si="215"/>
        <v>-2883170.1565051656</v>
      </c>
    </row>
    <row r="2250" spans="1:19" x14ac:dyDescent="0.3">
      <c r="A2250">
        <v>2249</v>
      </c>
      <c r="B2250">
        <v>5</v>
      </c>
      <c r="C2250" t="s">
        <v>16</v>
      </c>
      <c r="D2250" t="s">
        <v>20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21</v>
      </c>
      <c r="N2250" s="2">
        <f t="shared" si="210"/>
        <v>602540.44445778814</v>
      </c>
      <c r="O2250">
        <f t="shared" si="211"/>
        <v>387500</v>
      </c>
      <c r="P2250" s="1">
        <f t="shared" si="212"/>
        <v>1.5549430824717114</v>
      </c>
      <c r="Q2250" t="str">
        <f t="shared" si="213"/>
        <v>Below</v>
      </c>
      <c r="R2250" t="str">
        <f t="shared" si="214"/>
        <v>No</v>
      </c>
      <c r="S2250">
        <f t="shared" si="215"/>
        <v>-1660970.6669869162</v>
      </c>
    </row>
    <row r="2251" spans="1:19" x14ac:dyDescent="0.3">
      <c r="A2251">
        <v>2250</v>
      </c>
      <c r="B2251">
        <v>1</v>
      </c>
      <c r="C2251" t="s">
        <v>16</v>
      </c>
      <c r="D2251" t="s">
        <v>17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18</v>
      </c>
      <c r="N2251" s="2">
        <f t="shared" si="210"/>
        <v>231228.08804961809</v>
      </c>
      <c r="O2251">
        <f t="shared" si="211"/>
        <v>437500</v>
      </c>
      <c r="P2251" s="1">
        <f t="shared" si="212"/>
        <v>0.52852134411341278</v>
      </c>
      <c r="Q2251" t="str">
        <f t="shared" si="213"/>
        <v>Below</v>
      </c>
      <c r="R2251" t="str">
        <f t="shared" si="214"/>
        <v>Yes</v>
      </c>
      <c r="S2251">
        <f t="shared" si="215"/>
        <v>-34494741.131908342</v>
      </c>
    </row>
    <row r="2252" spans="1:19" x14ac:dyDescent="0.3">
      <c r="A2252">
        <v>2251</v>
      </c>
      <c r="B2252">
        <v>2</v>
      </c>
      <c r="C2252" t="s">
        <v>16</v>
      </c>
      <c r="D2252" t="s">
        <v>20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21</v>
      </c>
      <c r="N2252" s="2">
        <f t="shared" si="210"/>
        <v>371453.65755128185</v>
      </c>
      <c r="O2252">
        <f t="shared" si="211"/>
        <v>437500</v>
      </c>
      <c r="P2252" s="1">
        <f t="shared" si="212"/>
        <v>0.84903693154578708</v>
      </c>
      <c r="Q2252" t="str">
        <f t="shared" si="213"/>
        <v>Below</v>
      </c>
      <c r="R2252" t="str">
        <f t="shared" si="214"/>
        <v>Yes</v>
      </c>
      <c r="S2252">
        <f t="shared" si="215"/>
        <v>-7744663.3436922915</v>
      </c>
    </row>
    <row r="2253" spans="1:19" x14ac:dyDescent="0.3">
      <c r="A2253">
        <v>2252</v>
      </c>
      <c r="B2253">
        <v>1</v>
      </c>
      <c r="C2253" t="s">
        <v>19</v>
      </c>
      <c r="D2253" t="s">
        <v>20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18</v>
      </c>
      <c r="N2253" s="2">
        <f t="shared" si="210"/>
        <v>172165.13808310483</v>
      </c>
      <c r="O2253">
        <f t="shared" si="211"/>
        <v>331250</v>
      </c>
      <c r="P2253" s="1">
        <f t="shared" si="212"/>
        <v>0.5197438130810712</v>
      </c>
      <c r="Q2253" t="str">
        <f t="shared" si="213"/>
        <v>Above</v>
      </c>
      <c r="R2253" t="str">
        <f t="shared" si="214"/>
        <v>Yes</v>
      </c>
      <c r="S2253">
        <f t="shared" si="215"/>
        <v>-8659816.5699725784</v>
      </c>
    </row>
    <row r="2254" spans="1:19" x14ac:dyDescent="0.3">
      <c r="A2254">
        <v>2253</v>
      </c>
      <c r="B2254">
        <v>0</v>
      </c>
      <c r="C2254" t="s">
        <v>19</v>
      </c>
      <c r="D2254" t="s">
        <v>20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21</v>
      </c>
      <c r="N2254" s="2">
        <f t="shared" si="210"/>
        <v>174171.84722607941</v>
      </c>
      <c r="O2254">
        <f t="shared" si="211"/>
        <v>112500</v>
      </c>
      <c r="P2254" s="1">
        <f t="shared" si="212"/>
        <v>1.5481941975651503</v>
      </c>
      <c r="Q2254" t="str">
        <f t="shared" si="213"/>
        <v>Below</v>
      </c>
      <c r="R2254" t="str">
        <f t="shared" si="214"/>
        <v>No</v>
      </c>
      <c r="S2254">
        <f t="shared" si="215"/>
        <v>-480124.33342590556</v>
      </c>
    </row>
    <row r="2255" spans="1:19" x14ac:dyDescent="0.3">
      <c r="A2255">
        <v>2254</v>
      </c>
      <c r="B2255">
        <v>0</v>
      </c>
      <c r="C2255" t="s">
        <v>16</v>
      </c>
      <c r="D2255" t="s">
        <v>20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21</v>
      </c>
      <c r="N2255" s="2">
        <f t="shared" si="210"/>
        <v>113342.04923804403</v>
      </c>
      <c r="O2255">
        <f t="shared" si="211"/>
        <v>143750</v>
      </c>
      <c r="P2255" s="1">
        <f t="shared" si="212"/>
        <v>0.78846642948204537</v>
      </c>
      <c r="Q2255" t="str">
        <f t="shared" si="213"/>
        <v>Below</v>
      </c>
      <c r="R2255" t="str">
        <f t="shared" si="214"/>
        <v>Yes</v>
      </c>
      <c r="S2255">
        <f t="shared" si="215"/>
        <v>-5701045.9085652819</v>
      </c>
    </row>
    <row r="2256" spans="1:19" x14ac:dyDescent="0.3">
      <c r="A2256">
        <v>2255</v>
      </c>
      <c r="B2256">
        <v>2</v>
      </c>
      <c r="C2256" t="s">
        <v>16</v>
      </c>
      <c r="D2256" t="s">
        <v>17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18</v>
      </c>
      <c r="N2256" s="2">
        <f t="shared" si="210"/>
        <v>107982.71159385762</v>
      </c>
      <c r="O2256">
        <f t="shared" si="211"/>
        <v>250000</v>
      </c>
      <c r="P2256" s="1">
        <f t="shared" si="212"/>
        <v>0.43193084637543044</v>
      </c>
      <c r="Q2256" t="str">
        <f t="shared" si="213"/>
        <v>Above</v>
      </c>
      <c r="R2256" t="str">
        <f t="shared" si="214"/>
        <v>Yes</v>
      </c>
      <c r="S2256">
        <f t="shared" si="215"/>
        <v>-11532680.626020662</v>
      </c>
    </row>
    <row r="2257" spans="1:19" x14ac:dyDescent="0.3">
      <c r="A2257">
        <v>2256</v>
      </c>
      <c r="B2257">
        <v>1</v>
      </c>
      <c r="C2257" t="s">
        <v>19</v>
      </c>
      <c r="D2257" t="s">
        <v>17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21</v>
      </c>
      <c r="N2257" s="2">
        <f t="shared" si="210"/>
        <v>469204.62006477697</v>
      </c>
      <c r="O2257">
        <f t="shared" si="211"/>
        <v>556250</v>
      </c>
      <c r="P2257" s="1">
        <f t="shared" si="212"/>
        <v>0.84351392371195866</v>
      </c>
      <c r="Q2257" t="str">
        <f t="shared" si="213"/>
        <v>Below</v>
      </c>
      <c r="R2257" t="str">
        <f t="shared" si="214"/>
        <v>Yes</v>
      </c>
      <c r="S2257">
        <f t="shared" si="215"/>
        <v>-9782732.6446639448</v>
      </c>
    </row>
    <row r="2258" spans="1:19" x14ac:dyDescent="0.3">
      <c r="A2258">
        <v>2257</v>
      </c>
      <c r="B2258">
        <v>3</v>
      </c>
      <c r="C2258" t="s">
        <v>16</v>
      </c>
      <c r="D2258" t="s">
        <v>17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18</v>
      </c>
      <c r="N2258" s="2">
        <f t="shared" si="210"/>
        <v>204802.02084394745</v>
      </c>
      <c r="O2258">
        <f t="shared" si="211"/>
        <v>500000</v>
      </c>
      <c r="P2258" s="1">
        <f t="shared" si="212"/>
        <v>0.40960404168789488</v>
      </c>
      <c r="Q2258" t="str">
        <f t="shared" si="213"/>
        <v>Below</v>
      </c>
      <c r="R2258" t="str">
        <f t="shared" si="214"/>
        <v>Yes</v>
      </c>
      <c r="S2258">
        <f t="shared" si="215"/>
        <v>-30552485.002547391</v>
      </c>
    </row>
    <row r="2259" spans="1:19" x14ac:dyDescent="0.3">
      <c r="A2259">
        <v>2258</v>
      </c>
      <c r="B2259">
        <v>4</v>
      </c>
      <c r="C2259" t="s">
        <v>16</v>
      </c>
      <c r="D2259" t="s">
        <v>20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21</v>
      </c>
      <c r="N2259" s="2">
        <f t="shared" si="210"/>
        <v>331254.54269254958</v>
      </c>
      <c r="O2259">
        <f t="shared" si="211"/>
        <v>493750</v>
      </c>
      <c r="P2259" s="1">
        <f t="shared" si="212"/>
        <v>0.67089527633934098</v>
      </c>
      <c r="Q2259" t="str">
        <f t="shared" si="213"/>
        <v>Below</v>
      </c>
      <c r="R2259" t="str">
        <f t="shared" si="214"/>
        <v>Yes</v>
      </c>
      <c r="S2259">
        <f t="shared" si="215"/>
        <v>-28750763.172348324</v>
      </c>
    </row>
    <row r="2260" spans="1:19" x14ac:dyDescent="0.3">
      <c r="A2260">
        <v>2259</v>
      </c>
      <c r="B2260">
        <v>5</v>
      </c>
      <c r="C2260" t="s">
        <v>16</v>
      </c>
      <c r="D2260" t="s">
        <v>20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21</v>
      </c>
      <c r="N2260" s="2">
        <f t="shared" si="210"/>
        <v>328307.39679992117</v>
      </c>
      <c r="O2260">
        <f t="shared" si="211"/>
        <v>418750</v>
      </c>
      <c r="P2260" s="1">
        <f t="shared" si="212"/>
        <v>0.78401766399981176</v>
      </c>
      <c r="Q2260" t="str">
        <f t="shared" si="213"/>
        <v>Below</v>
      </c>
      <c r="R2260" t="str">
        <f t="shared" si="214"/>
        <v>Yes</v>
      </c>
      <c r="S2260">
        <f t="shared" si="215"/>
        <v>-11317510.092792436</v>
      </c>
    </row>
    <row r="2261" spans="1:19" x14ac:dyDescent="0.3">
      <c r="A2261">
        <v>2260</v>
      </c>
      <c r="B2261">
        <v>4</v>
      </c>
      <c r="C2261" t="s">
        <v>19</v>
      </c>
      <c r="D2261" t="s">
        <v>17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18</v>
      </c>
      <c r="N2261" s="2">
        <f t="shared" si="210"/>
        <v>117301.15501619424</v>
      </c>
      <c r="O2261">
        <f t="shared" si="211"/>
        <v>150000</v>
      </c>
      <c r="P2261" s="1">
        <f t="shared" si="212"/>
        <v>0.78200770010796161</v>
      </c>
      <c r="Q2261" t="str">
        <f t="shared" si="213"/>
        <v>Above</v>
      </c>
      <c r="R2261" t="str">
        <f t="shared" si="214"/>
        <v>Yes</v>
      </c>
      <c r="S2261">
        <f t="shared" si="215"/>
        <v>-2445683.1611659862</v>
      </c>
    </row>
    <row r="2262" spans="1:19" x14ac:dyDescent="0.3">
      <c r="A2262">
        <v>2261</v>
      </c>
      <c r="B2262">
        <v>4</v>
      </c>
      <c r="C2262" t="s">
        <v>19</v>
      </c>
      <c r="D2262" t="s">
        <v>17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18</v>
      </c>
      <c r="N2262" s="2">
        <f t="shared" si="210"/>
        <v>278303.07304281119</v>
      </c>
      <c r="O2262">
        <f t="shared" si="211"/>
        <v>537500</v>
      </c>
      <c r="P2262" s="1">
        <f t="shared" si="212"/>
        <v>0.51777315914941613</v>
      </c>
      <c r="Q2262" t="str">
        <f t="shared" si="213"/>
        <v>Above</v>
      </c>
      <c r="R2262" t="str">
        <f t="shared" si="214"/>
        <v>Yes</v>
      </c>
      <c r="S2262">
        <f t="shared" si="215"/>
        <v>-24154916.271192282</v>
      </c>
    </row>
    <row r="2263" spans="1:19" x14ac:dyDescent="0.3">
      <c r="A2263">
        <v>2262</v>
      </c>
      <c r="B2263">
        <v>1</v>
      </c>
      <c r="C2263" t="s">
        <v>19</v>
      </c>
      <c r="D2263" t="s">
        <v>20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21</v>
      </c>
      <c r="N2263" s="2">
        <f t="shared" si="210"/>
        <v>160758.57550116305</v>
      </c>
      <c r="O2263">
        <f t="shared" si="211"/>
        <v>331250</v>
      </c>
      <c r="P2263" s="1">
        <f t="shared" si="212"/>
        <v>0.48530890717332242</v>
      </c>
      <c r="Q2263" t="str">
        <f t="shared" si="213"/>
        <v>Below</v>
      </c>
      <c r="R2263" t="str">
        <f t="shared" si="214"/>
        <v>Yes</v>
      </c>
      <c r="S2263">
        <f t="shared" si="215"/>
        <v>-23982058.120279133</v>
      </c>
    </row>
    <row r="2264" spans="1:19" x14ac:dyDescent="0.3">
      <c r="A2264">
        <v>2263</v>
      </c>
      <c r="B2264">
        <v>0</v>
      </c>
      <c r="C2264" t="s">
        <v>16</v>
      </c>
      <c r="D2264" t="s">
        <v>17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18</v>
      </c>
      <c r="N2264" s="2">
        <f t="shared" si="210"/>
        <v>274170.44725883286</v>
      </c>
      <c r="O2264">
        <f t="shared" si="211"/>
        <v>462500</v>
      </c>
      <c r="P2264" s="1">
        <f t="shared" si="212"/>
        <v>0.59280096704612506</v>
      </c>
      <c r="Q2264" t="str">
        <f t="shared" si="213"/>
        <v>Below</v>
      </c>
      <c r="R2264" t="str">
        <f t="shared" si="214"/>
        <v>Yes</v>
      </c>
      <c r="S2264">
        <f t="shared" si="215"/>
        <v>-40900907.342119887</v>
      </c>
    </row>
    <row r="2265" spans="1:19" x14ac:dyDescent="0.3">
      <c r="A2265">
        <v>2264</v>
      </c>
      <c r="B2265">
        <v>0</v>
      </c>
      <c r="C2265" t="s">
        <v>19</v>
      </c>
      <c r="D2265" t="s">
        <v>20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21</v>
      </c>
      <c r="N2265" s="2">
        <f t="shared" si="210"/>
        <v>268290.67351283837</v>
      </c>
      <c r="O2265">
        <f t="shared" si="211"/>
        <v>543750</v>
      </c>
      <c r="P2265" s="1">
        <f t="shared" si="212"/>
        <v>0.49340813519602461</v>
      </c>
      <c r="Q2265" t="str">
        <f t="shared" si="213"/>
        <v>Below</v>
      </c>
      <c r="R2265" t="str">
        <f t="shared" si="214"/>
        <v>Yes</v>
      </c>
      <c r="S2265">
        <f t="shared" si="215"/>
        <v>-13494880.821540605</v>
      </c>
    </row>
    <row r="2266" spans="1:19" x14ac:dyDescent="0.3">
      <c r="A2266">
        <v>2265</v>
      </c>
      <c r="B2266">
        <v>5</v>
      </c>
      <c r="C2266" t="s">
        <v>16</v>
      </c>
      <c r="D2266" t="s">
        <v>17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21</v>
      </c>
      <c r="N2266" s="2">
        <f t="shared" si="210"/>
        <v>487175.95549066365</v>
      </c>
      <c r="O2266">
        <f t="shared" si="211"/>
        <v>512500</v>
      </c>
      <c r="P2266" s="1">
        <f t="shared" si="212"/>
        <v>0.95058723022568514</v>
      </c>
      <c r="Q2266" t="str">
        <f t="shared" si="213"/>
        <v>Below</v>
      </c>
      <c r="R2266" t="str">
        <f t="shared" si="214"/>
        <v>Yes</v>
      </c>
      <c r="S2266">
        <f t="shared" si="215"/>
        <v>-4884445.8635518588</v>
      </c>
    </row>
    <row r="2267" spans="1:19" x14ac:dyDescent="0.3">
      <c r="A2267">
        <v>2266</v>
      </c>
      <c r="B2267">
        <v>0</v>
      </c>
      <c r="C2267" t="s">
        <v>19</v>
      </c>
      <c r="D2267" t="s">
        <v>20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21</v>
      </c>
      <c r="N2267" s="2">
        <f t="shared" si="210"/>
        <v>127401.65671933196</v>
      </c>
      <c r="O2267">
        <f t="shared" si="211"/>
        <v>231250</v>
      </c>
      <c r="P2267" s="1">
        <f t="shared" si="212"/>
        <v>0.55092608311062474</v>
      </c>
      <c r="Q2267" t="str">
        <f t="shared" si="213"/>
        <v>Below</v>
      </c>
      <c r="R2267" t="str">
        <f t="shared" si="214"/>
        <v>Yes</v>
      </c>
      <c r="S2267">
        <f t="shared" si="215"/>
        <v>-8645838.5675838031</v>
      </c>
    </row>
    <row r="2268" spans="1:19" x14ac:dyDescent="0.3">
      <c r="A2268">
        <v>2267</v>
      </c>
      <c r="B2268">
        <v>5</v>
      </c>
      <c r="C2268" t="s">
        <v>19</v>
      </c>
      <c r="D2268" t="s">
        <v>20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18</v>
      </c>
      <c r="N2268" s="2">
        <f t="shared" si="210"/>
        <v>1708767.0417045087</v>
      </c>
      <c r="O2268">
        <f t="shared" si="211"/>
        <v>575000</v>
      </c>
      <c r="P2268" s="1">
        <f t="shared" si="212"/>
        <v>2.9717687681817542</v>
      </c>
      <c r="Q2268" t="str">
        <f t="shared" si="213"/>
        <v>Below</v>
      </c>
      <c r="R2268" t="str">
        <f t="shared" si="214"/>
        <v>No</v>
      </c>
      <c r="S2268">
        <f t="shared" si="215"/>
        <v>-4710409.0009082109</v>
      </c>
    </row>
    <row r="2269" spans="1:19" x14ac:dyDescent="0.3">
      <c r="A2269">
        <v>2268</v>
      </c>
      <c r="B2269">
        <v>4</v>
      </c>
      <c r="C2269" t="s">
        <v>19</v>
      </c>
      <c r="D2269" t="s">
        <v>17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18</v>
      </c>
      <c r="N2269" s="2">
        <f t="shared" si="210"/>
        <v>550377.16052729031</v>
      </c>
      <c r="O2269">
        <f t="shared" si="211"/>
        <v>381250</v>
      </c>
      <c r="P2269" s="1">
        <f t="shared" si="212"/>
        <v>1.4436122243338763</v>
      </c>
      <c r="Q2269" t="str">
        <f t="shared" si="213"/>
        <v>Below</v>
      </c>
      <c r="R2269" t="str">
        <f t="shared" si="214"/>
        <v>No</v>
      </c>
      <c r="S2269">
        <f t="shared" si="215"/>
        <v>-5518103.7053099386</v>
      </c>
    </row>
    <row r="2270" spans="1:19" x14ac:dyDescent="0.3">
      <c r="A2270">
        <v>2269</v>
      </c>
      <c r="B2270">
        <v>2</v>
      </c>
      <c r="C2270" t="s">
        <v>16</v>
      </c>
      <c r="D2270" t="s">
        <v>20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18</v>
      </c>
      <c r="N2270" s="2">
        <f t="shared" si="210"/>
        <v>339134.52913943987</v>
      </c>
      <c r="O2270">
        <f t="shared" si="211"/>
        <v>550000</v>
      </c>
      <c r="P2270" s="1">
        <f t="shared" si="212"/>
        <v>0.61660823479898152</v>
      </c>
      <c r="Q2270" t="str">
        <f t="shared" si="213"/>
        <v>Above</v>
      </c>
      <c r="R2270" t="str">
        <f t="shared" si="214"/>
        <v>Yes</v>
      </c>
      <c r="S2270">
        <f t="shared" si="215"/>
        <v>-50592286.993465573</v>
      </c>
    </row>
    <row r="2271" spans="1:19" x14ac:dyDescent="0.3">
      <c r="A2271">
        <v>2270</v>
      </c>
      <c r="B2271">
        <v>5</v>
      </c>
      <c r="C2271" t="s">
        <v>19</v>
      </c>
      <c r="D2271" t="s">
        <v>17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21</v>
      </c>
      <c r="N2271" s="2">
        <f t="shared" si="210"/>
        <v>271160.0924808901</v>
      </c>
      <c r="O2271">
        <f t="shared" si="211"/>
        <v>575000</v>
      </c>
      <c r="P2271" s="1">
        <f t="shared" si="212"/>
        <v>0.4715827695319828</v>
      </c>
      <c r="Q2271" t="str">
        <f t="shared" si="213"/>
        <v>Below</v>
      </c>
      <c r="R2271" t="str">
        <f t="shared" si="214"/>
        <v>Yes</v>
      </c>
      <c r="S2271">
        <f t="shared" si="215"/>
        <v>-13639211.097706813</v>
      </c>
    </row>
    <row r="2272" spans="1:19" x14ac:dyDescent="0.3">
      <c r="A2272">
        <v>2271</v>
      </c>
      <c r="B2272">
        <v>3</v>
      </c>
      <c r="C2272" t="s">
        <v>16</v>
      </c>
      <c r="D2272" t="s">
        <v>17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21</v>
      </c>
      <c r="N2272" s="2">
        <f t="shared" si="210"/>
        <v>366443.94046075898</v>
      </c>
      <c r="O2272">
        <f t="shared" si="211"/>
        <v>450000</v>
      </c>
      <c r="P2272" s="1">
        <f t="shared" si="212"/>
        <v>0.81431986769057552</v>
      </c>
      <c r="Q2272" t="str">
        <f t="shared" si="213"/>
        <v>Below</v>
      </c>
      <c r="R2272" t="str">
        <f t="shared" si="214"/>
        <v>Yes</v>
      </c>
      <c r="S2272">
        <f t="shared" si="215"/>
        <v>-24867927.426349297</v>
      </c>
    </row>
    <row r="2273" spans="1:19" x14ac:dyDescent="0.3">
      <c r="A2273">
        <v>2272</v>
      </c>
      <c r="B2273">
        <v>1</v>
      </c>
      <c r="C2273" t="s">
        <v>16</v>
      </c>
      <c r="D2273" t="s">
        <v>17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18</v>
      </c>
      <c r="N2273" s="2">
        <f t="shared" si="210"/>
        <v>17216.513808310483</v>
      </c>
      <c r="O2273">
        <f t="shared" si="211"/>
        <v>37500</v>
      </c>
      <c r="P2273" s="1">
        <f t="shared" si="212"/>
        <v>0.45910703488827953</v>
      </c>
      <c r="Q2273" t="str">
        <f t="shared" si="213"/>
        <v>Below</v>
      </c>
      <c r="R2273" t="str">
        <f t="shared" si="214"/>
        <v>Yes</v>
      </c>
      <c r="S2273">
        <f t="shared" si="215"/>
        <v>-865981.65699725784</v>
      </c>
    </row>
    <row r="2274" spans="1:19" x14ac:dyDescent="0.3">
      <c r="A2274">
        <v>2273</v>
      </c>
      <c r="B2274">
        <v>5</v>
      </c>
      <c r="C2274" t="s">
        <v>16</v>
      </c>
      <c r="D2274" t="s">
        <v>17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21</v>
      </c>
      <c r="N2274" s="2">
        <f t="shared" si="210"/>
        <v>254350.89685457991</v>
      </c>
      <c r="O2274">
        <f t="shared" si="211"/>
        <v>500000</v>
      </c>
      <c r="P2274" s="1">
        <f t="shared" si="212"/>
        <v>0.5087017937091598</v>
      </c>
      <c r="Q2274" t="str">
        <f t="shared" si="213"/>
        <v>Below</v>
      </c>
      <c r="R2274" t="str">
        <f t="shared" si="214"/>
        <v>Yes</v>
      </c>
      <c r="S2274">
        <f t="shared" si="215"/>
        <v>-37944215.245099179</v>
      </c>
    </row>
    <row r="2275" spans="1:19" x14ac:dyDescent="0.3">
      <c r="A2275">
        <v>2274</v>
      </c>
      <c r="B2275">
        <v>4</v>
      </c>
      <c r="C2275" t="s">
        <v>16</v>
      </c>
      <c r="D2275" t="s">
        <v>20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18</v>
      </c>
      <c r="N2275" s="2">
        <f t="shared" si="210"/>
        <v>161974.06739078643</v>
      </c>
      <c r="O2275">
        <f t="shared" si="211"/>
        <v>431250</v>
      </c>
      <c r="P2275" s="1">
        <f t="shared" si="212"/>
        <v>0.37559204032646126</v>
      </c>
      <c r="Q2275" t="str">
        <f t="shared" si="213"/>
        <v>Above</v>
      </c>
      <c r="R2275" t="str">
        <f t="shared" si="214"/>
        <v>Yes</v>
      </c>
      <c r="S2275">
        <f t="shared" si="215"/>
        <v>-17299020.939030994</v>
      </c>
    </row>
    <row r="2276" spans="1:19" x14ac:dyDescent="0.3">
      <c r="A2276">
        <v>2275</v>
      </c>
      <c r="B2276">
        <v>0</v>
      </c>
      <c r="C2276" t="s">
        <v>19</v>
      </c>
      <c r="D2276" t="s">
        <v>20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21</v>
      </c>
      <c r="N2276" s="2">
        <f t="shared" si="210"/>
        <v>176584.25967079125</v>
      </c>
      <c r="O2276">
        <f t="shared" si="211"/>
        <v>268750</v>
      </c>
      <c r="P2276" s="1">
        <f t="shared" si="212"/>
        <v>0.65705771040294414</v>
      </c>
      <c r="Q2276" t="str">
        <f t="shared" si="213"/>
        <v>Below</v>
      </c>
      <c r="R2276" t="str">
        <f t="shared" si="214"/>
        <v>Yes</v>
      </c>
      <c r="S2276">
        <f t="shared" si="215"/>
        <v>-22542200.08889091</v>
      </c>
    </row>
    <row r="2277" spans="1:19" x14ac:dyDescent="0.3">
      <c r="A2277">
        <v>2276</v>
      </c>
      <c r="B2277">
        <v>3</v>
      </c>
      <c r="C2277" t="s">
        <v>19</v>
      </c>
      <c r="D2277" t="s">
        <v>20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18</v>
      </c>
      <c r="N2277" s="2">
        <f t="shared" si="210"/>
        <v>281855.64524376293</v>
      </c>
      <c r="O2277">
        <f t="shared" si="211"/>
        <v>531250</v>
      </c>
      <c r="P2277" s="1">
        <f t="shared" si="212"/>
        <v>0.53055180281178904</v>
      </c>
      <c r="Q2277" t="str">
        <f t="shared" si="213"/>
        <v>Above</v>
      </c>
      <c r="R2277" t="str">
        <f t="shared" si="214"/>
        <v>Yes</v>
      </c>
      <c r="S2277">
        <f t="shared" si="215"/>
        <v>-35980819.372652799</v>
      </c>
    </row>
    <row r="2278" spans="1:19" x14ac:dyDescent="0.3">
      <c r="A2278">
        <v>2277</v>
      </c>
      <c r="B2278">
        <v>4</v>
      </c>
      <c r="C2278" t="s">
        <v>19</v>
      </c>
      <c r="D2278" t="s">
        <v>17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18</v>
      </c>
      <c r="N2278" s="2">
        <f t="shared" si="210"/>
        <v>819078.41668480576</v>
      </c>
      <c r="O2278">
        <f t="shared" si="211"/>
        <v>537500</v>
      </c>
      <c r="P2278" s="1">
        <f t="shared" si="212"/>
        <v>1.5238668217391735</v>
      </c>
      <c r="Q2278" t="str">
        <f t="shared" si="213"/>
        <v>Above</v>
      </c>
      <c r="R2278" t="str">
        <f t="shared" si="214"/>
        <v>No</v>
      </c>
      <c r="S2278">
        <f t="shared" si="215"/>
        <v>-2257882.0004353411</v>
      </c>
    </row>
    <row r="2279" spans="1:19" x14ac:dyDescent="0.3">
      <c r="A2279">
        <v>2278</v>
      </c>
      <c r="B2279">
        <v>3</v>
      </c>
      <c r="C2279" t="s">
        <v>16</v>
      </c>
      <c r="D2279" t="s">
        <v>17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18</v>
      </c>
      <c r="N2279" s="2">
        <f t="shared" si="210"/>
        <v>157341.10316820504</v>
      </c>
      <c r="O2279">
        <f t="shared" si="211"/>
        <v>393750</v>
      </c>
      <c r="P2279" s="1">
        <f t="shared" si="212"/>
        <v>0.39959645249067949</v>
      </c>
      <c r="Q2279" t="str">
        <f t="shared" si="213"/>
        <v>Above</v>
      </c>
      <c r="R2279" t="str">
        <f t="shared" si="214"/>
        <v>Yes</v>
      </c>
      <c r="S2279">
        <f t="shared" si="215"/>
        <v>-20085678.28433229</v>
      </c>
    </row>
    <row r="2280" spans="1:19" x14ac:dyDescent="0.3">
      <c r="A2280">
        <v>2279</v>
      </c>
      <c r="B2280">
        <v>3</v>
      </c>
      <c r="C2280" t="s">
        <v>19</v>
      </c>
      <c r="D2280" t="s">
        <v>20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21</v>
      </c>
      <c r="N2280" s="2">
        <f t="shared" si="210"/>
        <v>178625.00323535205</v>
      </c>
      <c r="O2280">
        <f t="shared" si="211"/>
        <v>362500</v>
      </c>
      <c r="P2280" s="1">
        <f t="shared" si="212"/>
        <v>0.4927586296147643</v>
      </c>
      <c r="Q2280" t="str">
        <f t="shared" si="213"/>
        <v>Below</v>
      </c>
      <c r="R2280" t="str">
        <f t="shared" si="214"/>
        <v>Yes</v>
      </c>
      <c r="S2280">
        <f t="shared" si="215"/>
        <v>-12122000.465890693</v>
      </c>
    </row>
    <row r="2281" spans="1:19" x14ac:dyDescent="0.3">
      <c r="A2281">
        <v>2280</v>
      </c>
      <c r="B2281">
        <v>3</v>
      </c>
      <c r="C2281" t="s">
        <v>16</v>
      </c>
      <c r="D2281" t="s">
        <v>20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21</v>
      </c>
      <c r="N2281" s="2">
        <f t="shared" si="210"/>
        <v>32998.318132595094</v>
      </c>
      <c r="O2281">
        <f t="shared" si="211"/>
        <v>62500</v>
      </c>
      <c r="P2281" s="1">
        <f t="shared" si="212"/>
        <v>0.52797309012152149</v>
      </c>
      <c r="Q2281" t="str">
        <f t="shared" si="213"/>
        <v>Below</v>
      </c>
      <c r="R2281" t="str">
        <f t="shared" si="214"/>
        <v>Yes</v>
      </c>
      <c r="S2281">
        <f t="shared" si="215"/>
        <v>-1659798.1759114112</v>
      </c>
    </row>
    <row r="2282" spans="1:19" x14ac:dyDescent="0.3">
      <c r="A2282">
        <v>2281</v>
      </c>
      <c r="B2282">
        <v>0</v>
      </c>
      <c r="C2282" t="s">
        <v>19</v>
      </c>
      <c r="D2282" t="s">
        <v>20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18</v>
      </c>
      <c r="N2282" s="2">
        <f t="shared" si="210"/>
        <v>87765.343698988843</v>
      </c>
      <c r="O2282">
        <f t="shared" si="211"/>
        <v>106250</v>
      </c>
      <c r="P2282" s="1">
        <f t="shared" si="212"/>
        <v>0.82602676422577737</v>
      </c>
      <c r="Q2282" t="str">
        <f t="shared" si="213"/>
        <v>Below</v>
      </c>
      <c r="R2282" t="str">
        <f t="shared" si="214"/>
        <v>Yes</v>
      </c>
      <c r="S2282">
        <f t="shared" si="215"/>
        <v>-3025472.995102929</v>
      </c>
    </row>
    <row r="2283" spans="1:19" x14ac:dyDescent="0.3">
      <c r="A2283">
        <v>2282</v>
      </c>
      <c r="B2283">
        <v>2</v>
      </c>
      <c r="C2283" t="s">
        <v>19</v>
      </c>
      <c r="D2283" t="s">
        <v>17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18</v>
      </c>
      <c r="N2283" s="2">
        <f t="shared" si="210"/>
        <v>97347.732895436216</v>
      </c>
      <c r="O2283">
        <f t="shared" si="211"/>
        <v>200000</v>
      </c>
      <c r="P2283" s="1">
        <f t="shared" si="212"/>
        <v>0.48673866447718106</v>
      </c>
      <c r="Q2283" t="str">
        <f t="shared" si="213"/>
        <v>Below</v>
      </c>
      <c r="R2283" t="str">
        <f t="shared" si="214"/>
        <v>Yes</v>
      </c>
      <c r="S2283">
        <f t="shared" si="215"/>
        <v>-12427110.305414222</v>
      </c>
    </row>
    <row r="2284" spans="1:19" x14ac:dyDescent="0.3">
      <c r="A2284">
        <v>2283</v>
      </c>
      <c r="B2284">
        <v>0</v>
      </c>
      <c r="C2284" t="s">
        <v>16</v>
      </c>
      <c r="D2284" t="s">
        <v>20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21</v>
      </c>
      <c r="N2284" s="2">
        <f t="shared" si="210"/>
        <v>204417.30143852503</v>
      </c>
      <c r="O2284">
        <f t="shared" si="211"/>
        <v>468750</v>
      </c>
      <c r="P2284" s="1">
        <f t="shared" si="212"/>
        <v>0.43609024306885341</v>
      </c>
      <c r="Q2284" t="str">
        <f t="shared" si="213"/>
        <v>Below</v>
      </c>
      <c r="R2284" t="str">
        <f t="shared" si="214"/>
        <v>Yes</v>
      </c>
      <c r="S2284">
        <f t="shared" si="215"/>
        <v>-17742106.641672201</v>
      </c>
    </row>
    <row r="2285" spans="1:19" x14ac:dyDescent="0.3">
      <c r="A2285">
        <v>2284</v>
      </c>
      <c r="B2285">
        <v>1</v>
      </c>
      <c r="C2285" t="s">
        <v>19</v>
      </c>
      <c r="D2285" t="s">
        <v>20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18</v>
      </c>
      <c r="N2285" s="2">
        <f t="shared" si="210"/>
        <v>94690.825945707649</v>
      </c>
      <c r="O2285">
        <f t="shared" si="211"/>
        <v>125000</v>
      </c>
      <c r="P2285" s="1">
        <f t="shared" si="212"/>
        <v>0.75752660756566115</v>
      </c>
      <c r="Q2285" t="str">
        <f t="shared" si="213"/>
        <v>Above</v>
      </c>
      <c r="R2285" t="str">
        <f t="shared" si="214"/>
        <v>Yes</v>
      </c>
      <c r="S2285">
        <f t="shared" si="215"/>
        <v>-4762899.1134849172</v>
      </c>
    </row>
    <row r="2286" spans="1:19" x14ac:dyDescent="0.3">
      <c r="A2286">
        <v>2285</v>
      </c>
      <c r="B2286">
        <v>3</v>
      </c>
      <c r="C2286" t="s">
        <v>19</v>
      </c>
      <c r="D2286" t="s">
        <v>17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21</v>
      </c>
      <c r="N2286" s="2">
        <f t="shared" si="210"/>
        <v>216913.96831321315</v>
      </c>
      <c r="O2286">
        <f t="shared" si="211"/>
        <v>568750</v>
      </c>
      <c r="P2286" s="1">
        <f t="shared" si="212"/>
        <v>0.38138719703422092</v>
      </c>
      <c r="Q2286" t="str">
        <f t="shared" si="213"/>
        <v>Below</v>
      </c>
      <c r="R2286" t="str">
        <f t="shared" si="214"/>
        <v>Yes</v>
      </c>
      <c r="S2286">
        <f t="shared" si="215"/>
        <v>-32359352.395171162</v>
      </c>
    </row>
    <row r="2287" spans="1:19" x14ac:dyDescent="0.3">
      <c r="A2287">
        <v>2286</v>
      </c>
      <c r="B2287">
        <v>4</v>
      </c>
      <c r="C2287" t="s">
        <v>16</v>
      </c>
      <c r="D2287" t="s">
        <v>20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18</v>
      </c>
      <c r="N2287" s="2">
        <f t="shared" si="210"/>
        <v>320180.97608705185</v>
      </c>
      <c r="O2287">
        <f t="shared" si="211"/>
        <v>525000</v>
      </c>
      <c r="P2287" s="1">
        <f t="shared" si="212"/>
        <v>0.60986852588009877</v>
      </c>
      <c r="Q2287" t="str">
        <f t="shared" si="213"/>
        <v>Above</v>
      </c>
      <c r="R2287" t="str">
        <f t="shared" si="214"/>
        <v>Yes</v>
      </c>
      <c r="S2287">
        <f t="shared" si="215"/>
        <v>-11037373.70435698</v>
      </c>
    </row>
    <row r="2288" spans="1:19" x14ac:dyDescent="0.3">
      <c r="A2288">
        <v>2287</v>
      </c>
      <c r="B2288">
        <v>4</v>
      </c>
      <c r="C2288" t="s">
        <v>16</v>
      </c>
      <c r="D2288" t="s">
        <v>17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18</v>
      </c>
      <c r="N2288" s="2">
        <f t="shared" si="210"/>
        <v>319253.2342774921</v>
      </c>
      <c r="O2288">
        <f t="shared" si="211"/>
        <v>443750</v>
      </c>
      <c r="P2288" s="1">
        <f t="shared" si="212"/>
        <v>0.71944390823096815</v>
      </c>
      <c r="Q2288" t="str">
        <f t="shared" si="213"/>
        <v>Above</v>
      </c>
      <c r="R2288" t="str">
        <f t="shared" si="214"/>
        <v>Yes</v>
      </c>
      <c r="S2288">
        <f t="shared" si="215"/>
        <v>-34096620.981278479</v>
      </c>
    </row>
    <row r="2289" spans="1:19" x14ac:dyDescent="0.3">
      <c r="A2289">
        <v>2288</v>
      </c>
      <c r="B2289">
        <v>2</v>
      </c>
      <c r="C2289" t="s">
        <v>19</v>
      </c>
      <c r="D2289" t="s">
        <v>17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21</v>
      </c>
      <c r="N2289" s="2">
        <f t="shared" si="210"/>
        <v>15640.154002159234</v>
      </c>
      <c r="O2289">
        <f t="shared" si="211"/>
        <v>12500</v>
      </c>
      <c r="P2289" s="1">
        <f t="shared" si="212"/>
        <v>1.2512123201727388</v>
      </c>
      <c r="Q2289" t="str">
        <f t="shared" si="213"/>
        <v>Below</v>
      </c>
      <c r="R2289" t="str">
        <f t="shared" si="214"/>
        <v>No</v>
      </c>
      <c r="S2289">
        <f t="shared" si="215"/>
        <v>-326091.08815546473</v>
      </c>
    </row>
    <row r="2290" spans="1:19" x14ac:dyDescent="0.3">
      <c r="A2290">
        <v>2289</v>
      </c>
      <c r="B2290">
        <v>0</v>
      </c>
      <c r="C2290" t="s">
        <v>19</v>
      </c>
      <c r="D2290" t="s">
        <v>20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18</v>
      </c>
      <c r="N2290" s="2">
        <f t="shared" si="210"/>
        <v>195699.45207402538</v>
      </c>
      <c r="O2290">
        <f t="shared" si="211"/>
        <v>312500</v>
      </c>
      <c r="P2290" s="1">
        <f t="shared" si="212"/>
        <v>0.62623824663688121</v>
      </c>
      <c r="Q2290" t="str">
        <f t="shared" si="213"/>
        <v>Below</v>
      </c>
      <c r="R2290" t="str">
        <f t="shared" si="214"/>
        <v>Yes</v>
      </c>
      <c r="S2290">
        <f t="shared" si="215"/>
        <v>-13280721.098659655</v>
      </c>
    </row>
    <row r="2291" spans="1:19" x14ac:dyDescent="0.3">
      <c r="A2291">
        <v>2290</v>
      </c>
      <c r="B2291">
        <v>0</v>
      </c>
      <c r="C2291" t="s">
        <v>19</v>
      </c>
      <c r="D2291" t="s">
        <v>20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18</v>
      </c>
      <c r="N2291" s="2">
        <f t="shared" si="210"/>
        <v>274673.02009498357</v>
      </c>
      <c r="O2291">
        <f t="shared" si="211"/>
        <v>281250</v>
      </c>
      <c r="P2291" s="1">
        <f t="shared" si="212"/>
        <v>0.97661518255994162</v>
      </c>
      <c r="Q2291" t="str">
        <f t="shared" si="213"/>
        <v>Above</v>
      </c>
      <c r="R2291" t="str">
        <f t="shared" si="214"/>
        <v>Yes</v>
      </c>
      <c r="S2291">
        <f t="shared" si="215"/>
        <v>-9468609.9291184247</v>
      </c>
    </row>
    <row r="2292" spans="1:19" x14ac:dyDescent="0.3">
      <c r="A2292">
        <v>2291</v>
      </c>
      <c r="B2292">
        <v>2</v>
      </c>
      <c r="C2292" t="s">
        <v>19</v>
      </c>
      <c r="D2292" t="s">
        <v>20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18</v>
      </c>
      <c r="N2292" s="2">
        <f t="shared" si="210"/>
        <v>927347.4027983147</v>
      </c>
      <c r="O2292">
        <f t="shared" si="211"/>
        <v>318750</v>
      </c>
      <c r="P2292" s="1">
        <f t="shared" si="212"/>
        <v>2.9093251852496147</v>
      </c>
      <c r="Q2292" t="str">
        <f t="shared" si="213"/>
        <v>Above</v>
      </c>
      <c r="R2292" t="str">
        <f t="shared" si="214"/>
        <v>No</v>
      </c>
      <c r="S2292">
        <f t="shared" si="215"/>
        <v>-2556337.6671595536</v>
      </c>
    </row>
    <row r="2293" spans="1:19" x14ac:dyDescent="0.3">
      <c r="A2293">
        <v>2292</v>
      </c>
      <c r="B2293">
        <v>3</v>
      </c>
      <c r="C2293" t="s">
        <v>16</v>
      </c>
      <c r="D2293" t="s">
        <v>20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21</v>
      </c>
      <c r="N2293" s="2">
        <f t="shared" si="210"/>
        <v>130531.52983423889</v>
      </c>
      <c r="O2293">
        <f t="shared" si="211"/>
        <v>256250</v>
      </c>
      <c r="P2293" s="1">
        <f t="shared" si="212"/>
        <v>0.50939133593849317</v>
      </c>
      <c r="Q2293" t="str">
        <f t="shared" si="213"/>
        <v>Below</v>
      </c>
      <c r="R2293" t="str">
        <f t="shared" si="214"/>
        <v>Yes</v>
      </c>
      <c r="S2293">
        <f t="shared" si="215"/>
        <v>-11329297.012152132</v>
      </c>
    </row>
    <row r="2294" spans="1:19" x14ac:dyDescent="0.3">
      <c r="A2294">
        <v>2293</v>
      </c>
      <c r="B2294">
        <v>1</v>
      </c>
      <c r="C2294" t="s">
        <v>19</v>
      </c>
      <c r="D2294" t="s">
        <v>17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18</v>
      </c>
      <c r="N2294" s="2">
        <f t="shared" si="210"/>
        <v>215206.42260388102</v>
      </c>
      <c r="O2294">
        <f t="shared" si="211"/>
        <v>450000</v>
      </c>
      <c r="P2294" s="1">
        <f t="shared" si="212"/>
        <v>0.47823649467529117</v>
      </c>
      <c r="Q2294" t="str">
        <f t="shared" si="213"/>
        <v>Below</v>
      </c>
      <c r="R2294" t="str">
        <f t="shared" si="214"/>
        <v>Yes</v>
      </c>
      <c r="S2294">
        <f t="shared" si="215"/>
        <v>-10824770.712465724</v>
      </c>
    </row>
    <row r="2295" spans="1:19" x14ac:dyDescent="0.3">
      <c r="A2295">
        <v>2294</v>
      </c>
      <c r="B2295">
        <v>3</v>
      </c>
      <c r="C2295" t="s">
        <v>19</v>
      </c>
      <c r="D2295" t="s">
        <v>17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21</v>
      </c>
      <c r="N2295" s="2">
        <f t="shared" si="210"/>
        <v>346038.40729777305</v>
      </c>
      <c r="O2295">
        <f t="shared" si="211"/>
        <v>487500</v>
      </c>
      <c r="P2295" s="1">
        <f t="shared" si="212"/>
        <v>0.70982237394414982</v>
      </c>
      <c r="Q2295" t="str">
        <f t="shared" si="213"/>
        <v>Below</v>
      </c>
      <c r="R2295" t="str">
        <f t="shared" si="214"/>
        <v>Yes</v>
      </c>
      <c r="S2295">
        <f t="shared" si="215"/>
        <v>-7214765.3254396617</v>
      </c>
    </row>
    <row r="2296" spans="1:19" x14ac:dyDescent="0.3">
      <c r="A2296">
        <v>2295</v>
      </c>
      <c r="B2296">
        <v>3</v>
      </c>
      <c r="C2296" t="s">
        <v>16</v>
      </c>
      <c r="D2296" t="s">
        <v>20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18</v>
      </c>
      <c r="N2296" s="2">
        <f t="shared" si="210"/>
        <v>332295.04278341221</v>
      </c>
      <c r="O2296">
        <f t="shared" si="211"/>
        <v>468750</v>
      </c>
      <c r="P2296" s="1">
        <f t="shared" si="212"/>
        <v>0.70889609127127939</v>
      </c>
      <c r="Q2296" t="str">
        <f t="shared" si="213"/>
        <v>Above</v>
      </c>
      <c r="R2296" t="str">
        <f t="shared" si="214"/>
        <v>Yes</v>
      </c>
      <c r="S2296">
        <f t="shared" si="215"/>
        <v>-22550486.160811357</v>
      </c>
    </row>
    <row r="2297" spans="1:19" x14ac:dyDescent="0.3">
      <c r="A2297">
        <v>2296</v>
      </c>
      <c r="B2297">
        <v>3</v>
      </c>
      <c r="C2297" t="s">
        <v>16</v>
      </c>
      <c r="D2297" t="s">
        <v>20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18</v>
      </c>
      <c r="N2297" s="2">
        <f t="shared" si="210"/>
        <v>988542.91668855876</v>
      </c>
      <c r="O2297">
        <f t="shared" si="211"/>
        <v>400000</v>
      </c>
      <c r="P2297" s="1">
        <f t="shared" si="212"/>
        <v>2.4713572917213971</v>
      </c>
      <c r="Q2297" t="str">
        <f t="shared" si="213"/>
        <v>Above</v>
      </c>
      <c r="R2297" t="str">
        <f t="shared" si="214"/>
        <v>No</v>
      </c>
      <c r="S2297">
        <f t="shared" si="215"/>
        <v>-2725030.0005254149</v>
      </c>
    </row>
    <row r="2298" spans="1:19" x14ac:dyDescent="0.3">
      <c r="A2298">
        <v>2297</v>
      </c>
      <c r="B2298">
        <v>4</v>
      </c>
      <c r="C2298" t="s">
        <v>16</v>
      </c>
      <c r="D2298" t="s">
        <v>17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18</v>
      </c>
      <c r="N2298" s="2">
        <f t="shared" si="210"/>
        <v>282979.13632738974</v>
      </c>
      <c r="O2298">
        <f t="shared" si="211"/>
        <v>437500</v>
      </c>
      <c r="P2298" s="1">
        <f t="shared" si="212"/>
        <v>0.64680945446260518</v>
      </c>
      <c r="Q2298" t="str">
        <f t="shared" si="213"/>
        <v>Below</v>
      </c>
      <c r="R2298" t="str">
        <f t="shared" si="214"/>
        <v>Yes</v>
      </c>
      <c r="S2298">
        <f t="shared" si="215"/>
        <v>-42214992.71857354</v>
      </c>
    </row>
    <row r="2299" spans="1:19" x14ac:dyDescent="0.3">
      <c r="A2299">
        <v>2298</v>
      </c>
      <c r="B2299">
        <v>4</v>
      </c>
      <c r="C2299" t="s">
        <v>19</v>
      </c>
      <c r="D2299" t="s">
        <v>20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18</v>
      </c>
      <c r="N2299" s="2">
        <f t="shared" si="210"/>
        <v>505463.36834047275</v>
      </c>
      <c r="O2299">
        <f t="shared" si="211"/>
        <v>562500</v>
      </c>
      <c r="P2299" s="1">
        <f t="shared" si="212"/>
        <v>0.898601543716396</v>
      </c>
      <c r="Q2299" t="str">
        <f t="shared" si="213"/>
        <v>Above</v>
      </c>
      <c r="R2299" t="str">
        <f t="shared" si="214"/>
        <v>Yes</v>
      </c>
      <c r="S2299">
        <f t="shared" si="215"/>
        <v>-17424483.360685389</v>
      </c>
    </row>
    <row r="2300" spans="1:19" x14ac:dyDescent="0.3">
      <c r="A2300">
        <v>2299</v>
      </c>
      <c r="B2300">
        <v>2</v>
      </c>
      <c r="C2300" t="s">
        <v>19</v>
      </c>
      <c r="D2300" t="s">
        <v>20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18</v>
      </c>
      <c r="N2300" s="2">
        <f t="shared" si="210"/>
        <v>271747.67578751669</v>
      </c>
      <c r="O2300">
        <f t="shared" si="211"/>
        <v>275000</v>
      </c>
      <c r="P2300" s="1">
        <f t="shared" si="212"/>
        <v>0.98817336650006071</v>
      </c>
      <c r="Q2300" t="str">
        <f t="shared" si="213"/>
        <v>Above</v>
      </c>
      <c r="R2300" t="str">
        <f t="shared" si="214"/>
        <v>Yes</v>
      </c>
      <c r="S2300">
        <f t="shared" si="215"/>
        <v>-5665832.6567012034</v>
      </c>
    </row>
    <row r="2301" spans="1:19" x14ac:dyDescent="0.3">
      <c r="A2301">
        <v>2300</v>
      </c>
      <c r="B2301">
        <v>2</v>
      </c>
      <c r="C2301" t="s">
        <v>19</v>
      </c>
      <c r="D2301" t="s">
        <v>17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21</v>
      </c>
      <c r="N2301" s="2">
        <f t="shared" si="210"/>
        <v>24628.59053476205</v>
      </c>
      <c r="O2301">
        <f t="shared" si="211"/>
        <v>56250</v>
      </c>
      <c r="P2301" s="1">
        <f t="shared" si="212"/>
        <v>0.43784160950688089</v>
      </c>
      <c r="Q2301" t="str">
        <f t="shared" si="213"/>
        <v>Below</v>
      </c>
      <c r="R2301" t="str">
        <f t="shared" si="214"/>
        <v>Yes</v>
      </c>
      <c r="S2301">
        <f t="shared" si="215"/>
        <v>-2137603.2098400244</v>
      </c>
    </row>
    <row r="2302" spans="1:19" x14ac:dyDescent="0.3">
      <c r="A2302">
        <v>2301</v>
      </c>
      <c r="B2302">
        <v>1</v>
      </c>
      <c r="C2302" t="s">
        <v>16</v>
      </c>
      <c r="D2302" t="s">
        <v>17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18</v>
      </c>
      <c r="N2302" s="2">
        <f t="shared" si="210"/>
        <v>304494.65289386443</v>
      </c>
      <c r="O2302">
        <f t="shared" si="211"/>
        <v>612500</v>
      </c>
      <c r="P2302" s="1">
        <f t="shared" si="212"/>
        <v>0.49713412717365624</v>
      </c>
      <c r="Q2302" t="str">
        <f t="shared" si="213"/>
        <v>Above</v>
      </c>
      <c r="R2302" t="str">
        <f t="shared" si="214"/>
        <v>Yes</v>
      </c>
      <c r="S2302">
        <f t="shared" si="215"/>
        <v>-38870845.02507472</v>
      </c>
    </row>
    <row r="2303" spans="1:19" x14ac:dyDescent="0.3">
      <c r="A2303">
        <v>2302</v>
      </c>
      <c r="B2303">
        <v>4</v>
      </c>
      <c r="C2303" t="s">
        <v>19</v>
      </c>
      <c r="D2303" t="s">
        <v>17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18</v>
      </c>
      <c r="N2303" s="2">
        <f t="shared" si="210"/>
        <v>31280.308004318467</v>
      </c>
      <c r="O2303">
        <f t="shared" si="211"/>
        <v>37500</v>
      </c>
      <c r="P2303" s="1">
        <f t="shared" si="212"/>
        <v>0.83414154678182584</v>
      </c>
      <c r="Q2303" t="str">
        <f t="shared" si="213"/>
        <v>Above</v>
      </c>
      <c r="R2303" t="str">
        <f t="shared" si="214"/>
        <v>Yes</v>
      </c>
      <c r="S2303">
        <f t="shared" si="215"/>
        <v>-652182.17631092947</v>
      </c>
    </row>
    <row r="2304" spans="1:19" x14ac:dyDescent="0.3">
      <c r="A2304">
        <v>2303</v>
      </c>
      <c r="B2304">
        <v>5</v>
      </c>
      <c r="C2304" t="s">
        <v>16</v>
      </c>
      <c r="D2304" t="s">
        <v>20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21</v>
      </c>
      <c r="N2304" s="2">
        <f t="shared" si="210"/>
        <v>395339.16157236003</v>
      </c>
      <c r="O2304">
        <f t="shared" si="211"/>
        <v>606250</v>
      </c>
      <c r="P2304" s="1">
        <f t="shared" si="212"/>
        <v>0.6521058335214186</v>
      </c>
      <c r="Q2304" t="str">
        <f t="shared" si="213"/>
        <v>Below</v>
      </c>
      <c r="R2304" t="str">
        <f t="shared" si="214"/>
        <v>Yes</v>
      </c>
      <c r="S2304">
        <f t="shared" si="215"/>
        <v>-26828839.266419843</v>
      </c>
    </row>
    <row r="2305" spans="1:19" x14ac:dyDescent="0.3">
      <c r="A2305">
        <v>2304</v>
      </c>
      <c r="B2305">
        <v>2</v>
      </c>
      <c r="C2305" t="s">
        <v>16</v>
      </c>
      <c r="D2305" t="s">
        <v>20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21</v>
      </c>
      <c r="N2305" s="2">
        <f t="shared" si="210"/>
        <v>467715.29179243481</v>
      </c>
      <c r="O2305">
        <f t="shared" si="211"/>
        <v>525000</v>
      </c>
      <c r="P2305" s="1">
        <f t="shared" si="212"/>
        <v>0.89088627008082821</v>
      </c>
      <c r="Q2305" t="str">
        <f t="shared" si="213"/>
        <v>Below</v>
      </c>
      <c r="R2305" t="str">
        <f t="shared" si="214"/>
        <v>Yes</v>
      </c>
      <c r="S2305">
        <f t="shared" si="215"/>
        <v>-23525835.015092175</v>
      </c>
    </row>
    <row r="2306" spans="1:19" x14ac:dyDescent="0.3">
      <c r="A2306">
        <v>2305</v>
      </c>
      <c r="B2306">
        <v>1</v>
      </c>
      <c r="C2306" t="s">
        <v>16</v>
      </c>
      <c r="D2306" t="s">
        <v>17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18</v>
      </c>
      <c r="N2306" s="2">
        <f t="shared" si="210"/>
        <v>357242.66152244253</v>
      </c>
      <c r="O2306">
        <f t="shared" si="211"/>
        <v>518750</v>
      </c>
      <c r="P2306" s="1">
        <f t="shared" si="212"/>
        <v>0.6886605523324193</v>
      </c>
      <c r="Q2306" t="str">
        <f t="shared" si="213"/>
        <v>Below</v>
      </c>
      <c r="R2306" t="str">
        <f t="shared" si="214"/>
        <v>Yes</v>
      </c>
      <c r="S2306">
        <f t="shared" si="215"/>
        <v>-17969119.382693104</v>
      </c>
    </row>
    <row r="2307" spans="1:19" x14ac:dyDescent="0.3">
      <c r="A2307">
        <v>2306</v>
      </c>
      <c r="B2307">
        <v>4</v>
      </c>
      <c r="C2307" t="s">
        <v>16</v>
      </c>
      <c r="D2307" t="s">
        <v>17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21</v>
      </c>
      <c r="N2307" s="2">
        <f t="shared" ref="N2307:N2370" si="216">PMT(1%,G2307*12,-F2307)</f>
        <v>485959.95862958633</v>
      </c>
      <c r="O2307">
        <f t="shared" ref="O2307:O2370" si="217">(E2307*0.75)/12</f>
        <v>493750</v>
      </c>
      <c r="P2307" s="1">
        <f t="shared" ref="P2307:P2370" si="218">N2307/O2307</f>
        <v>0.98422270102194698</v>
      </c>
      <c r="Q2307" t="str">
        <f t="shared" ref="Q2307:Q2370" si="219">IF(H2307&gt;700,"Above","Below")</f>
        <v>Below</v>
      </c>
      <c r="R2307" t="str">
        <f t="shared" ref="R2307:R2370" si="220">IF(O2307&gt;=N2307,"Yes","No")</f>
        <v>Yes</v>
      </c>
      <c r="S2307">
        <f t="shared" ref="S2307:S2370" si="221">CUMIPMT(1%,G2307*12,F2307,1,G2307*12,0)</f>
        <v>-16752156.028440293</v>
      </c>
    </row>
    <row r="2308" spans="1:19" x14ac:dyDescent="0.3">
      <c r="A2308">
        <v>2307</v>
      </c>
      <c r="B2308">
        <v>1</v>
      </c>
      <c r="C2308" t="s">
        <v>19</v>
      </c>
      <c r="D2308" t="s">
        <v>17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18</v>
      </c>
      <c r="N2308" s="2">
        <f t="shared" si="216"/>
        <v>1219202.9305825559</v>
      </c>
      <c r="O2308">
        <f t="shared" si="217"/>
        <v>537500</v>
      </c>
      <c r="P2308" s="1">
        <f t="shared" si="218"/>
        <v>2.2682845220140577</v>
      </c>
      <c r="Q2308" t="str">
        <f t="shared" si="219"/>
        <v>Below</v>
      </c>
      <c r="R2308" t="str">
        <f t="shared" si="220"/>
        <v>No</v>
      </c>
      <c r="S2308">
        <f t="shared" si="221"/>
        <v>-3360870.3339813426</v>
      </c>
    </row>
    <row r="2309" spans="1:19" x14ac:dyDescent="0.3">
      <c r="A2309">
        <v>2308</v>
      </c>
      <c r="B2309">
        <v>5</v>
      </c>
      <c r="C2309" t="s">
        <v>19</v>
      </c>
      <c r="D2309" t="s">
        <v>20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18</v>
      </c>
      <c r="N2309" s="2">
        <f t="shared" si="216"/>
        <v>216731.59670590606</v>
      </c>
      <c r="O2309">
        <f t="shared" si="217"/>
        <v>418750</v>
      </c>
      <c r="P2309" s="1">
        <f t="shared" si="218"/>
        <v>0.51756799213350702</v>
      </c>
      <c r="Q2309" t="str">
        <f t="shared" si="219"/>
        <v>Above</v>
      </c>
      <c r="R2309" t="str">
        <f t="shared" si="220"/>
        <v>Yes</v>
      </c>
      <c r="S2309">
        <f t="shared" si="221"/>
        <v>-18810908.246592216</v>
      </c>
    </row>
    <row r="2310" spans="1:19" x14ac:dyDescent="0.3">
      <c r="A2310">
        <v>2309</v>
      </c>
      <c r="B2310">
        <v>0</v>
      </c>
      <c r="C2310" t="s">
        <v>16</v>
      </c>
      <c r="D2310" t="s">
        <v>17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18</v>
      </c>
      <c r="N2310" s="2">
        <f t="shared" si="216"/>
        <v>106168.50181791464</v>
      </c>
      <c r="O2310">
        <f t="shared" si="217"/>
        <v>168750</v>
      </c>
      <c r="P2310" s="1">
        <f t="shared" si="218"/>
        <v>0.62914667743949415</v>
      </c>
      <c r="Q2310" t="str">
        <f t="shared" si="219"/>
        <v>Above</v>
      </c>
      <c r="R2310" t="str">
        <f t="shared" si="220"/>
        <v>Yes</v>
      </c>
      <c r="S2310">
        <f t="shared" si="221"/>
        <v>-5340220.218149757</v>
      </c>
    </row>
    <row r="2311" spans="1:19" x14ac:dyDescent="0.3">
      <c r="A2311">
        <v>2310</v>
      </c>
      <c r="B2311">
        <v>0</v>
      </c>
      <c r="C2311" t="s">
        <v>19</v>
      </c>
      <c r="D2311" t="s">
        <v>17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18</v>
      </c>
      <c r="N2311" s="2">
        <f t="shared" si="216"/>
        <v>416072.74049891002</v>
      </c>
      <c r="O2311">
        <f t="shared" si="217"/>
        <v>412500</v>
      </c>
      <c r="P2311" s="1">
        <f t="shared" si="218"/>
        <v>1.0086611890882666</v>
      </c>
      <c r="Q2311" t="str">
        <f t="shared" si="219"/>
        <v>Above</v>
      </c>
      <c r="R2311" t="str">
        <f t="shared" si="220"/>
        <v>No</v>
      </c>
      <c r="S2311">
        <f t="shared" si="221"/>
        <v>-14342983.087895364</v>
      </c>
    </row>
    <row r="2312" spans="1:19" x14ac:dyDescent="0.3">
      <c r="A2312">
        <v>2311</v>
      </c>
      <c r="B2312">
        <v>1</v>
      </c>
      <c r="C2312" t="s">
        <v>16</v>
      </c>
      <c r="D2312" t="s">
        <v>20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21</v>
      </c>
      <c r="N2312" s="2">
        <f t="shared" si="216"/>
        <v>229025.91578247887</v>
      </c>
      <c r="O2312">
        <f t="shared" si="217"/>
        <v>443750</v>
      </c>
      <c r="P2312" s="1">
        <f t="shared" si="218"/>
        <v>0.51611473979150169</v>
      </c>
      <c r="Q2312" t="str">
        <f t="shared" si="219"/>
        <v>Below</v>
      </c>
      <c r="R2312" t="str">
        <f t="shared" si="220"/>
        <v>Yes</v>
      </c>
      <c r="S2312">
        <f t="shared" si="221"/>
        <v>-34166219.787794933</v>
      </c>
    </row>
    <row r="2313" spans="1:19" x14ac:dyDescent="0.3">
      <c r="A2313">
        <v>2312</v>
      </c>
      <c r="B2313">
        <v>5</v>
      </c>
      <c r="C2313" t="s">
        <v>16</v>
      </c>
      <c r="D2313" t="s">
        <v>20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18</v>
      </c>
      <c r="N2313" s="2">
        <f t="shared" si="216"/>
        <v>10042.966388181116</v>
      </c>
      <c r="O2313">
        <f t="shared" si="217"/>
        <v>18750</v>
      </c>
      <c r="P2313" s="1">
        <f t="shared" si="218"/>
        <v>0.53562487403632619</v>
      </c>
      <c r="Q2313" t="str">
        <f t="shared" si="219"/>
        <v>Below</v>
      </c>
      <c r="R2313" t="str">
        <f t="shared" si="220"/>
        <v>Yes</v>
      </c>
      <c r="S2313">
        <f t="shared" si="221"/>
        <v>-505155.9665817339</v>
      </c>
    </row>
    <row r="2314" spans="1:19" x14ac:dyDescent="0.3">
      <c r="A2314">
        <v>2313</v>
      </c>
      <c r="B2314">
        <v>2</v>
      </c>
      <c r="C2314" t="s">
        <v>16</v>
      </c>
      <c r="D2314" t="s">
        <v>17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18</v>
      </c>
      <c r="N2314" s="2">
        <f t="shared" si="216"/>
        <v>136851.34751889331</v>
      </c>
      <c r="O2314">
        <f t="shared" si="217"/>
        <v>137500</v>
      </c>
      <c r="P2314" s="1">
        <f t="shared" si="218"/>
        <v>0.99528252741013312</v>
      </c>
      <c r="Q2314" t="str">
        <f t="shared" si="219"/>
        <v>Above</v>
      </c>
      <c r="R2314" t="str">
        <f t="shared" si="220"/>
        <v>Yes</v>
      </c>
      <c r="S2314">
        <f t="shared" si="221"/>
        <v>-2853297.0213603191</v>
      </c>
    </row>
    <row r="2315" spans="1:19" x14ac:dyDescent="0.3">
      <c r="A2315">
        <v>2314</v>
      </c>
      <c r="B2315">
        <v>1</v>
      </c>
      <c r="C2315" t="s">
        <v>16</v>
      </c>
      <c r="D2315" t="s">
        <v>20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21</v>
      </c>
      <c r="N2315" s="2">
        <f t="shared" si="216"/>
        <v>416353.86783534259</v>
      </c>
      <c r="O2315">
        <f t="shared" si="217"/>
        <v>543750</v>
      </c>
      <c r="P2315" s="1">
        <f t="shared" si="218"/>
        <v>0.76570826268568748</v>
      </c>
      <c r="Q2315" t="str">
        <f t="shared" si="219"/>
        <v>Below</v>
      </c>
      <c r="R2315" t="str">
        <f t="shared" si="220"/>
        <v>Yes</v>
      </c>
      <c r="S2315">
        <f t="shared" si="221"/>
        <v>-28254956.968289331</v>
      </c>
    </row>
    <row r="2316" spans="1:19" x14ac:dyDescent="0.3">
      <c r="A2316">
        <v>2315</v>
      </c>
      <c r="B2316">
        <v>4</v>
      </c>
      <c r="C2316" t="s">
        <v>16</v>
      </c>
      <c r="D2316" t="s">
        <v>17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18</v>
      </c>
      <c r="N2316" s="2">
        <f t="shared" si="216"/>
        <v>303399.82167181117</v>
      </c>
      <c r="O2316">
        <f t="shared" si="217"/>
        <v>450000</v>
      </c>
      <c r="P2316" s="1">
        <f t="shared" si="218"/>
        <v>0.67422182593735813</v>
      </c>
      <c r="Q2316" t="str">
        <f t="shared" si="219"/>
        <v>Below</v>
      </c>
      <c r="R2316" t="str">
        <f t="shared" si="220"/>
        <v>Yes</v>
      </c>
      <c r="S2316">
        <f t="shared" si="221"/>
        <v>-20589574.320740804</v>
      </c>
    </row>
    <row r="2317" spans="1:19" x14ac:dyDescent="0.3">
      <c r="A2317">
        <v>2316</v>
      </c>
      <c r="B2317">
        <v>0</v>
      </c>
      <c r="C2317" t="s">
        <v>19</v>
      </c>
      <c r="D2317" t="s">
        <v>17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21</v>
      </c>
      <c r="N2317" s="2">
        <f t="shared" si="216"/>
        <v>52852.134411341278</v>
      </c>
      <c r="O2317">
        <f t="shared" si="217"/>
        <v>125000</v>
      </c>
      <c r="P2317" s="1">
        <f t="shared" si="218"/>
        <v>0.4228170752907302</v>
      </c>
      <c r="Q2317" t="str">
        <f t="shared" si="219"/>
        <v>Below</v>
      </c>
      <c r="R2317" t="str">
        <f t="shared" si="220"/>
        <v>Yes</v>
      </c>
      <c r="S2317">
        <f t="shared" si="221"/>
        <v>-7884512.2587219067</v>
      </c>
    </row>
    <row r="2318" spans="1:19" x14ac:dyDescent="0.3">
      <c r="A2318">
        <v>2317</v>
      </c>
      <c r="B2318">
        <v>4</v>
      </c>
      <c r="C2318" t="s">
        <v>16</v>
      </c>
      <c r="D2318" t="s">
        <v>20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21</v>
      </c>
      <c r="N2318" s="2">
        <f t="shared" si="216"/>
        <v>453454.27577810897</v>
      </c>
      <c r="O2318">
        <f t="shared" si="217"/>
        <v>537500</v>
      </c>
      <c r="P2318" s="1">
        <f t="shared" si="218"/>
        <v>0.84363586191276085</v>
      </c>
      <c r="Q2318" t="str">
        <f t="shared" si="219"/>
        <v>Below</v>
      </c>
      <c r="R2318" t="str">
        <f t="shared" si="220"/>
        <v>Yes</v>
      </c>
      <c r="S2318">
        <f t="shared" si="221"/>
        <v>-15631610.474698462</v>
      </c>
    </row>
    <row r="2319" spans="1:19" x14ac:dyDescent="0.3">
      <c r="A2319">
        <v>2318</v>
      </c>
      <c r="B2319">
        <v>2</v>
      </c>
      <c r="C2319" t="s">
        <v>16</v>
      </c>
      <c r="D2319" t="s">
        <v>20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21</v>
      </c>
      <c r="N2319" s="2">
        <f t="shared" si="216"/>
        <v>87765.343698988843</v>
      </c>
      <c r="O2319">
        <f t="shared" si="217"/>
        <v>143750</v>
      </c>
      <c r="P2319" s="1">
        <f t="shared" si="218"/>
        <v>0.6105415213842702</v>
      </c>
      <c r="Q2319" t="str">
        <f t="shared" si="219"/>
        <v>Below</v>
      </c>
      <c r="R2319" t="str">
        <f t="shared" si="220"/>
        <v>Yes</v>
      </c>
      <c r="S2319">
        <f t="shared" si="221"/>
        <v>-3025472.995102929</v>
      </c>
    </row>
    <row r="2320" spans="1:19" x14ac:dyDescent="0.3">
      <c r="A2320">
        <v>2319</v>
      </c>
      <c r="B2320">
        <v>2</v>
      </c>
      <c r="C2320" t="s">
        <v>19</v>
      </c>
      <c r="D2320" t="s">
        <v>20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21</v>
      </c>
      <c r="N2320" s="2">
        <f t="shared" si="216"/>
        <v>349770.08755401708</v>
      </c>
      <c r="O2320">
        <f t="shared" si="217"/>
        <v>600000</v>
      </c>
      <c r="P2320" s="1">
        <f t="shared" si="218"/>
        <v>0.58295014592336181</v>
      </c>
      <c r="Q2320" t="str">
        <f t="shared" si="219"/>
        <v>Below</v>
      </c>
      <c r="R2320" t="str">
        <f t="shared" si="220"/>
        <v>Yes</v>
      </c>
      <c r="S2320">
        <f t="shared" si="221"/>
        <v>-37355856.81037128</v>
      </c>
    </row>
    <row r="2321" spans="1:19" x14ac:dyDescent="0.3">
      <c r="A2321">
        <v>2320</v>
      </c>
      <c r="B2321">
        <v>2</v>
      </c>
      <c r="C2321" t="s">
        <v>16</v>
      </c>
      <c r="D2321" t="s">
        <v>20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18</v>
      </c>
      <c r="N2321" s="2">
        <f t="shared" si="216"/>
        <v>76292.133191312445</v>
      </c>
      <c r="O2321">
        <f t="shared" si="217"/>
        <v>118750</v>
      </c>
      <c r="P2321" s="1">
        <f t="shared" si="218"/>
        <v>0.64246006897947328</v>
      </c>
      <c r="Q2321" t="str">
        <f t="shared" si="219"/>
        <v>Above</v>
      </c>
      <c r="R2321" t="str">
        <f t="shared" si="220"/>
        <v>Yes</v>
      </c>
      <c r="S2321">
        <f t="shared" si="221"/>
        <v>-8148089.5727319904</v>
      </c>
    </row>
    <row r="2322" spans="1:19" x14ac:dyDescent="0.3">
      <c r="A2322">
        <v>2321</v>
      </c>
      <c r="B2322">
        <v>1</v>
      </c>
      <c r="C2322" t="s">
        <v>16</v>
      </c>
      <c r="D2322" t="s">
        <v>17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18</v>
      </c>
      <c r="N2322" s="2">
        <f t="shared" si="216"/>
        <v>73944.682939272068</v>
      </c>
      <c r="O2322">
        <f t="shared" si="217"/>
        <v>131250</v>
      </c>
      <c r="P2322" s="1">
        <f t="shared" si="218"/>
        <v>0.56338806048969192</v>
      </c>
      <c r="Q2322" t="str">
        <f t="shared" si="219"/>
        <v>Above</v>
      </c>
      <c r="R2322" t="str">
        <f t="shared" si="220"/>
        <v>Yes</v>
      </c>
      <c r="S2322">
        <f t="shared" si="221"/>
        <v>-7897379.1243402362</v>
      </c>
    </row>
    <row r="2323" spans="1:19" x14ac:dyDescent="0.3">
      <c r="A2323">
        <v>2322</v>
      </c>
      <c r="B2323">
        <v>1</v>
      </c>
      <c r="C2323" t="s">
        <v>19</v>
      </c>
      <c r="D2323" t="s">
        <v>20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18</v>
      </c>
      <c r="N2323" s="2">
        <f t="shared" si="216"/>
        <v>141399.72040392645</v>
      </c>
      <c r="O2323">
        <f t="shared" si="217"/>
        <v>243750</v>
      </c>
      <c r="P2323" s="1">
        <f t="shared" si="218"/>
        <v>0.58010141704174956</v>
      </c>
      <c r="Q2323" t="str">
        <f t="shared" si="219"/>
        <v>Above</v>
      </c>
      <c r="R2323" t="str">
        <f t="shared" si="220"/>
        <v>Yes</v>
      </c>
      <c r="S2323">
        <f t="shared" si="221"/>
        <v>-4874373.1587769408</v>
      </c>
    </row>
    <row r="2324" spans="1:19" x14ac:dyDescent="0.3">
      <c r="A2324">
        <v>2323</v>
      </c>
      <c r="B2324">
        <v>5</v>
      </c>
      <c r="C2324" t="s">
        <v>19</v>
      </c>
      <c r="D2324" t="s">
        <v>20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18</v>
      </c>
      <c r="N2324" s="2">
        <f t="shared" si="216"/>
        <v>4304.1284520776208</v>
      </c>
      <c r="O2324">
        <f t="shared" si="217"/>
        <v>12500</v>
      </c>
      <c r="P2324" s="1">
        <f t="shared" si="218"/>
        <v>0.34433027616620965</v>
      </c>
      <c r="Q2324" t="str">
        <f t="shared" si="219"/>
        <v>Above</v>
      </c>
      <c r="R2324" t="str">
        <f t="shared" si="220"/>
        <v>Yes</v>
      </c>
      <c r="S2324">
        <f t="shared" si="221"/>
        <v>-216495.41424931446</v>
      </c>
    </row>
    <row r="2325" spans="1:19" x14ac:dyDescent="0.3">
      <c r="A2325">
        <v>2324</v>
      </c>
      <c r="B2325">
        <v>1</v>
      </c>
      <c r="C2325" t="s">
        <v>19</v>
      </c>
      <c r="D2325" t="s">
        <v>20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18</v>
      </c>
      <c r="N2325" s="2">
        <f t="shared" si="216"/>
        <v>59103.861364638535</v>
      </c>
      <c r="O2325">
        <f t="shared" si="217"/>
        <v>118750</v>
      </c>
      <c r="P2325" s="1">
        <f t="shared" si="218"/>
        <v>0.49771672728116662</v>
      </c>
      <c r="Q2325" t="str">
        <f t="shared" si="219"/>
        <v>Above</v>
      </c>
      <c r="R2325" t="str">
        <f t="shared" si="220"/>
        <v>Yes</v>
      </c>
      <c r="S2325">
        <f t="shared" si="221"/>
        <v>-4010956.0365079492</v>
      </c>
    </row>
    <row r="2326" spans="1:19" x14ac:dyDescent="0.3">
      <c r="A2326">
        <v>2325</v>
      </c>
      <c r="B2326">
        <v>0</v>
      </c>
      <c r="C2326" t="s">
        <v>19</v>
      </c>
      <c r="D2326" t="s">
        <v>20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18</v>
      </c>
      <c r="N2326" s="2">
        <f t="shared" si="216"/>
        <v>305472.49101036205</v>
      </c>
      <c r="O2326">
        <f t="shared" si="217"/>
        <v>200000</v>
      </c>
      <c r="P2326" s="1">
        <f t="shared" si="218"/>
        <v>1.5273624550518103</v>
      </c>
      <c r="Q2326" t="str">
        <f t="shared" si="219"/>
        <v>Below</v>
      </c>
      <c r="R2326" t="str">
        <f t="shared" si="220"/>
        <v>No</v>
      </c>
      <c r="S2326">
        <f t="shared" si="221"/>
        <v>-3062679.5684973784</v>
      </c>
    </row>
    <row r="2327" spans="1:19" x14ac:dyDescent="0.3">
      <c r="A2327">
        <v>2326</v>
      </c>
      <c r="B2327">
        <v>0</v>
      </c>
      <c r="C2327" t="s">
        <v>19</v>
      </c>
      <c r="D2327" t="s">
        <v>17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18</v>
      </c>
      <c r="N2327" s="2">
        <f t="shared" si="216"/>
        <v>48673.866447718108</v>
      </c>
      <c r="O2327">
        <f t="shared" si="217"/>
        <v>68750</v>
      </c>
      <c r="P2327" s="1">
        <f t="shared" si="218"/>
        <v>0.70798351196680886</v>
      </c>
      <c r="Q2327" t="str">
        <f t="shared" si="219"/>
        <v>Above</v>
      </c>
      <c r="R2327" t="str">
        <f t="shared" si="220"/>
        <v>Yes</v>
      </c>
      <c r="S2327">
        <f t="shared" si="221"/>
        <v>-6213555.1527071111</v>
      </c>
    </row>
    <row r="2328" spans="1:19" x14ac:dyDescent="0.3">
      <c r="A2328">
        <v>2327</v>
      </c>
      <c r="B2328">
        <v>5</v>
      </c>
      <c r="C2328" t="s">
        <v>16</v>
      </c>
      <c r="D2328" t="s">
        <v>20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18</v>
      </c>
      <c r="N2328" s="2">
        <f t="shared" si="216"/>
        <v>282385.11540882854</v>
      </c>
      <c r="O2328">
        <f t="shared" si="217"/>
        <v>500000</v>
      </c>
      <c r="P2328" s="1">
        <f t="shared" si="218"/>
        <v>0.56477023081765709</v>
      </c>
      <c r="Q2328" t="str">
        <f t="shared" si="219"/>
        <v>Above</v>
      </c>
      <c r="R2328" t="str">
        <f t="shared" si="220"/>
        <v>Yes</v>
      </c>
      <c r="S2328">
        <f t="shared" si="221"/>
        <v>-19163456.618871313</v>
      </c>
    </row>
    <row r="2329" spans="1:19" x14ac:dyDescent="0.3">
      <c r="A2329">
        <v>2328</v>
      </c>
      <c r="B2329">
        <v>4</v>
      </c>
      <c r="C2329" t="s">
        <v>16</v>
      </c>
      <c r="D2329" t="s">
        <v>20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18</v>
      </c>
      <c r="N2329" s="2">
        <f t="shared" si="216"/>
        <v>424239.17730856925</v>
      </c>
      <c r="O2329">
        <f t="shared" si="217"/>
        <v>381250</v>
      </c>
      <c r="P2329" s="1">
        <f t="shared" si="218"/>
        <v>1.1127584978585423</v>
      </c>
      <c r="Q2329" t="str">
        <f t="shared" si="219"/>
        <v>Above</v>
      </c>
      <c r="R2329" t="str">
        <f t="shared" si="220"/>
        <v>No</v>
      </c>
      <c r="S2329">
        <f t="shared" si="221"/>
        <v>-8845220.7662169822</v>
      </c>
    </row>
    <row r="2330" spans="1:19" x14ac:dyDescent="0.3">
      <c r="A2330">
        <v>2329</v>
      </c>
      <c r="B2330">
        <v>5</v>
      </c>
      <c r="C2330" t="s">
        <v>16</v>
      </c>
      <c r="D2330" t="s">
        <v>17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18</v>
      </c>
      <c r="N2330" s="2">
        <f t="shared" si="216"/>
        <v>498978.80556660588</v>
      </c>
      <c r="O2330">
        <f t="shared" si="217"/>
        <v>200000</v>
      </c>
      <c r="P2330" s="1">
        <f t="shared" si="218"/>
        <v>2.4948940278330296</v>
      </c>
      <c r="Q2330" t="str">
        <f t="shared" si="219"/>
        <v>Below</v>
      </c>
      <c r="R2330" t="str">
        <f t="shared" si="220"/>
        <v>No</v>
      </c>
      <c r="S2330">
        <f t="shared" si="221"/>
        <v>-1375491.3335985411</v>
      </c>
    </row>
    <row r="2331" spans="1:19" x14ac:dyDescent="0.3">
      <c r="A2331">
        <v>2330</v>
      </c>
      <c r="B2331">
        <v>4</v>
      </c>
      <c r="C2331" t="s">
        <v>16</v>
      </c>
      <c r="D2331" t="s">
        <v>20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21</v>
      </c>
      <c r="N2331" s="2">
        <f t="shared" si="216"/>
        <v>334730.18460516143</v>
      </c>
      <c r="O2331">
        <f t="shared" si="217"/>
        <v>562500</v>
      </c>
      <c r="P2331" s="1">
        <f t="shared" si="218"/>
        <v>0.59507588374250919</v>
      </c>
      <c r="Q2331" t="str">
        <f t="shared" si="219"/>
        <v>Below</v>
      </c>
      <c r="R2331" t="str">
        <f t="shared" si="220"/>
        <v>Yes</v>
      </c>
      <c r="S2331">
        <f t="shared" si="221"/>
        <v>-49935244.305238739</v>
      </c>
    </row>
    <row r="2332" spans="1:19" x14ac:dyDescent="0.3">
      <c r="A2332">
        <v>2331</v>
      </c>
      <c r="B2332">
        <v>0</v>
      </c>
      <c r="C2332" t="s">
        <v>19</v>
      </c>
      <c r="D2332" t="s">
        <v>20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18</v>
      </c>
      <c r="N2332" s="2">
        <f t="shared" si="216"/>
        <v>150635.11111444703</v>
      </c>
      <c r="O2332">
        <f t="shared" si="217"/>
        <v>75000</v>
      </c>
      <c r="P2332" s="1">
        <f t="shared" si="218"/>
        <v>2.0084681481926272</v>
      </c>
      <c r="Q2332" t="str">
        <f t="shared" si="219"/>
        <v>Below</v>
      </c>
      <c r="R2332" t="str">
        <f t="shared" si="220"/>
        <v>No</v>
      </c>
      <c r="S2332">
        <f t="shared" si="221"/>
        <v>-415242.66674672905</v>
      </c>
    </row>
    <row r="2333" spans="1:19" x14ac:dyDescent="0.3">
      <c r="A2333">
        <v>2332</v>
      </c>
      <c r="B2333">
        <v>3</v>
      </c>
      <c r="C2333" t="s">
        <v>16</v>
      </c>
      <c r="D2333" t="s">
        <v>17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18</v>
      </c>
      <c r="N2333" s="2">
        <f t="shared" si="216"/>
        <v>527855.19757287414</v>
      </c>
      <c r="O2333">
        <f t="shared" si="217"/>
        <v>493750</v>
      </c>
      <c r="P2333" s="1">
        <f t="shared" si="218"/>
        <v>1.0690738178691122</v>
      </c>
      <c r="Q2333" t="str">
        <f t="shared" si="219"/>
        <v>Below</v>
      </c>
      <c r="R2333" t="str">
        <f t="shared" si="220"/>
        <v>No</v>
      </c>
      <c r="S2333">
        <f t="shared" si="221"/>
        <v>-11005574.225246932</v>
      </c>
    </row>
    <row r="2334" spans="1:19" x14ac:dyDescent="0.3">
      <c r="A2334">
        <v>2333</v>
      </c>
      <c r="B2334">
        <v>3</v>
      </c>
      <c r="C2334" t="s">
        <v>16</v>
      </c>
      <c r="D2334" t="s">
        <v>20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18</v>
      </c>
      <c r="N2334" s="2">
        <f t="shared" si="216"/>
        <v>375440.6369345634</v>
      </c>
      <c r="O2334">
        <f t="shared" si="217"/>
        <v>481250</v>
      </c>
      <c r="P2334" s="1">
        <f t="shared" si="218"/>
        <v>0.78013638843545641</v>
      </c>
      <c r="Q2334" t="str">
        <f t="shared" si="219"/>
        <v>Above</v>
      </c>
      <c r="R2334" t="str">
        <f t="shared" si="220"/>
        <v>Yes</v>
      </c>
      <c r="S2334">
        <f t="shared" si="221"/>
        <v>-12942301.145718083</v>
      </c>
    </row>
    <row r="2335" spans="1:19" x14ac:dyDescent="0.3">
      <c r="A2335">
        <v>2334</v>
      </c>
      <c r="B2335">
        <v>2</v>
      </c>
      <c r="C2335" t="s">
        <v>19</v>
      </c>
      <c r="D2335" t="s">
        <v>17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18</v>
      </c>
      <c r="N2335" s="2">
        <f t="shared" si="216"/>
        <v>193664.64579333161</v>
      </c>
      <c r="O2335">
        <f t="shared" si="217"/>
        <v>275000</v>
      </c>
      <c r="P2335" s="1">
        <f t="shared" si="218"/>
        <v>0.70423507561211496</v>
      </c>
      <c r="Q2335" t="str">
        <f t="shared" si="219"/>
        <v>Above</v>
      </c>
      <c r="R2335" t="str">
        <f t="shared" si="220"/>
        <v>Yes</v>
      </c>
      <c r="S2335">
        <f t="shared" si="221"/>
        <v>-20683611.992319673</v>
      </c>
    </row>
    <row r="2336" spans="1:19" x14ac:dyDescent="0.3">
      <c r="A2336">
        <v>2335</v>
      </c>
      <c r="B2336">
        <v>1</v>
      </c>
      <c r="C2336" t="s">
        <v>19</v>
      </c>
      <c r="D2336" t="s">
        <v>17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18</v>
      </c>
      <c r="N2336" s="2">
        <f t="shared" si="216"/>
        <v>126778.4428405681</v>
      </c>
      <c r="O2336">
        <f t="shared" si="217"/>
        <v>193750</v>
      </c>
      <c r="P2336" s="1">
        <f t="shared" si="218"/>
        <v>0.65434035014486758</v>
      </c>
      <c r="Q2336" t="str">
        <f t="shared" si="219"/>
        <v>Below</v>
      </c>
      <c r="R2336" t="str">
        <f t="shared" si="220"/>
        <v>Yes</v>
      </c>
      <c r="S2336">
        <f t="shared" si="221"/>
        <v>-16184143.65356271</v>
      </c>
    </row>
    <row r="2337" spans="1:19" x14ac:dyDescent="0.3">
      <c r="A2337">
        <v>2336</v>
      </c>
      <c r="B2337">
        <v>5</v>
      </c>
      <c r="C2337" t="s">
        <v>19</v>
      </c>
      <c r="D2337" t="s">
        <v>20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18</v>
      </c>
      <c r="N2337" s="2">
        <f t="shared" si="216"/>
        <v>109156.43671987782</v>
      </c>
      <c r="O2337">
        <f t="shared" si="217"/>
        <v>162500</v>
      </c>
      <c r="P2337" s="1">
        <f t="shared" si="218"/>
        <v>0.67173191827617118</v>
      </c>
      <c r="Q2337" t="str">
        <f t="shared" si="219"/>
        <v>Below</v>
      </c>
      <c r="R2337" t="str">
        <f t="shared" si="220"/>
        <v>Yes</v>
      </c>
      <c r="S2337">
        <f t="shared" si="221"/>
        <v>-11658035.850216541</v>
      </c>
    </row>
    <row r="2338" spans="1:19" x14ac:dyDescent="0.3">
      <c r="A2338">
        <v>2337</v>
      </c>
      <c r="B2338">
        <v>4</v>
      </c>
      <c r="C2338" t="s">
        <v>16</v>
      </c>
      <c r="D2338" t="s">
        <v>17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18</v>
      </c>
      <c r="N2338" s="2">
        <f t="shared" si="216"/>
        <v>267220.2073021683</v>
      </c>
      <c r="O2338">
        <f t="shared" si="217"/>
        <v>343750</v>
      </c>
      <c r="P2338" s="1">
        <f t="shared" si="218"/>
        <v>0.77736787578812594</v>
      </c>
      <c r="Q2338" t="str">
        <f t="shared" si="219"/>
        <v>Above</v>
      </c>
      <c r="R2338" t="str">
        <f t="shared" si="220"/>
        <v>Yes</v>
      </c>
      <c r="S2338">
        <f t="shared" si="221"/>
        <v>-23192994.826764278</v>
      </c>
    </row>
    <row r="2339" spans="1:19" x14ac:dyDescent="0.3">
      <c r="A2339">
        <v>2338</v>
      </c>
      <c r="B2339">
        <v>1</v>
      </c>
      <c r="C2339" t="s">
        <v>16</v>
      </c>
      <c r="D2339" t="s">
        <v>17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21</v>
      </c>
      <c r="N2339" s="2">
        <f t="shared" si="216"/>
        <v>251919.04209894943</v>
      </c>
      <c r="O2339">
        <f t="shared" si="217"/>
        <v>356250</v>
      </c>
      <c r="P2339" s="1">
        <f t="shared" si="218"/>
        <v>0.70714117080406858</v>
      </c>
      <c r="Q2339" t="str">
        <f t="shared" si="219"/>
        <v>Below</v>
      </c>
      <c r="R2339" t="str">
        <f t="shared" si="220"/>
        <v>Yes</v>
      </c>
      <c r="S2339">
        <f t="shared" si="221"/>
        <v>-8684228.0414991453</v>
      </c>
    </row>
    <row r="2340" spans="1:19" x14ac:dyDescent="0.3">
      <c r="A2340">
        <v>2339</v>
      </c>
      <c r="B2340">
        <v>5</v>
      </c>
      <c r="C2340" t="s">
        <v>16</v>
      </c>
      <c r="D2340" t="s">
        <v>17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21</v>
      </c>
      <c r="N2340" s="2">
        <f t="shared" si="216"/>
        <v>227924.82964890925</v>
      </c>
      <c r="O2340">
        <f t="shared" si="217"/>
        <v>381250</v>
      </c>
      <c r="P2340" s="1">
        <f t="shared" si="218"/>
        <v>0.59783561875123736</v>
      </c>
      <c r="Q2340" t="str">
        <f t="shared" si="219"/>
        <v>Below</v>
      </c>
      <c r="R2340" t="str">
        <f t="shared" si="220"/>
        <v>Yes</v>
      </c>
      <c r="S2340">
        <f t="shared" si="221"/>
        <v>-34001959.115738221</v>
      </c>
    </row>
    <row r="2341" spans="1:19" x14ac:dyDescent="0.3">
      <c r="A2341">
        <v>2340</v>
      </c>
      <c r="B2341">
        <v>2</v>
      </c>
      <c r="C2341" t="s">
        <v>16</v>
      </c>
      <c r="D2341" t="s">
        <v>17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18</v>
      </c>
      <c r="N2341" s="2">
        <f t="shared" si="216"/>
        <v>254688.83606364124</v>
      </c>
      <c r="O2341">
        <f t="shared" si="217"/>
        <v>512500</v>
      </c>
      <c r="P2341" s="1">
        <f t="shared" si="218"/>
        <v>0.49695382646564146</v>
      </c>
      <c r="Q2341" t="str">
        <f t="shared" si="219"/>
        <v>Above</v>
      </c>
      <c r="R2341" t="str">
        <f t="shared" si="220"/>
        <v>Yes</v>
      </c>
      <c r="S2341">
        <f t="shared" si="221"/>
        <v>-32512788.589746505</v>
      </c>
    </row>
    <row r="2342" spans="1:19" x14ac:dyDescent="0.3">
      <c r="A2342">
        <v>2341</v>
      </c>
      <c r="B2342">
        <v>1</v>
      </c>
      <c r="C2342" t="s">
        <v>16</v>
      </c>
      <c r="D2342" t="s">
        <v>17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21</v>
      </c>
      <c r="N2342" s="2">
        <f t="shared" si="216"/>
        <v>278444.85798451933</v>
      </c>
      <c r="O2342">
        <f t="shared" si="217"/>
        <v>375000</v>
      </c>
      <c r="P2342" s="1">
        <f t="shared" si="218"/>
        <v>0.74251962129205151</v>
      </c>
      <c r="Q2342" t="str">
        <f t="shared" si="219"/>
        <v>Below</v>
      </c>
      <c r="R2342" t="str">
        <f t="shared" si="220"/>
        <v>Yes</v>
      </c>
      <c r="S2342">
        <f t="shared" si="221"/>
        <v>-18896059.549770787</v>
      </c>
    </row>
    <row r="2343" spans="1:19" x14ac:dyDescent="0.3">
      <c r="A2343">
        <v>2342</v>
      </c>
      <c r="B2343">
        <v>1</v>
      </c>
      <c r="C2343" t="s">
        <v>16</v>
      </c>
      <c r="D2343" t="s">
        <v>20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18</v>
      </c>
      <c r="N2343" s="2">
        <f t="shared" si="216"/>
        <v>439021.1021119174</v>
      </c>
      <c r="O2343">
        <f t="shared" si="217"/>
        <v>500000</v>
      </c>
      <c r="P2343" s="1">
        <f t="shared" si="218"/>
        <v>0.87804220422383483</v>
      </c>
      <c r="Q2343" t="str">
        <f t="shared" si="219"/>
        <v>Above</v>
      </c>
      <c r="R2343" t="str">
        <f t="shared" si="220"/>
        <v>Yes</v>
      </c>
      <c r="S2343">
        <f t="shared" si="221"/>
        <v>-22082532.253430087</v>
      </c>
    </row>
    <row r="2344" spans="1:19" x14ac:dyDescent="0.3">
      <c r="A2344">
        <v>2343</v>
      </c>
      <c r="B2344">
        <v>4</v>
      </c>
      <c r="C2344" t="s">
        <v>19</v>
      </c>
      <c r="D2344" t="s">
        <v>17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21</v>
      </c>
      <c r="N2344" s="2">
        <f t="shared" si="216"/>
        <v>78013.638843545632</v>
      </c>
      <c r="O2344">
        <f t="shared" si="217"/>
        <v>125000</v>
      </c>
      <c r="P2344" s="1">
        <f t="shared" si="218"/>
        <v>0.62410911074836506</v>
      </c>
      <c r="Q2344" t="str">
        <f t="shared" si="219"/>
        <v>Below</v>
      </c>
      <c r="R2344" t="str">
        <f t="shared" si="220"/>
        <v>Yes</v>
      </c>
      <c r="S2344">
        <f t="shared" si="221"/>
        <v>-2689309.3289803807</v>
      </c>
    </row>
    <row r="2345" spans="1:19" x14ac:dyDescent="0.3">
      <c r="A2345">
        <v>2344</v>
      </c>
      <c r="B2345">
        <v>5</v>
      </c>
      <c r="C2345" t="s">
        <v>16</v>
      </c>
      <c r="D2345" t="s">
        <v>20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18</v>
      </c>
      <c r="N2345" s="2">
        <f t="shared" si="216"/>
        <v>38089.155101655946</v>
      </c>
      <c r="O2345">
        <f t="shared" si="217"/>
        <v>81250</v>
      </c>
      <c r="P2345" s="1">
        <f t="shared" si="218"/>
        <v>0.4687896012511501</v>
      </c>
      <c r="Q2345" t="str">
        <f t="shared" si="219"/>
        <v>Below</v>
      </c>
      <c r="R2345" t="str">
        <f t="shared" si="220"/>
        <v>Yes</v>
      </c>
      <c r="S2345">
        <f t="shared" si="221"/>
        <v>-2584838.3346384559</v>
      </c>
    </row>
    <row r="2346" spans="1:19" x14ac:dyDescent="0.3">
      <c r="A2346">
        <v>2345</v>
      </c>
      <c r="B2346">
        <v>1</v>
      </c>
      <c r="C2346" t="s">
        <v>16</v>
      </c>
      <c r="D2346" t="s">
        <v>17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18</v>
      </c>
      <c r="N2346" s="2">
        <f t="shared" si="216"/>
        <v>529810.216823144</v>
      </c>
      <c r="O2346">
        <f t="shared" si="217"/>
        <v>437500</v>
      </c>
      <c r="P2346" s="1">
        <f t="shared" si="218"/>
        <v>1.2109947813100435</v>
      </c>
      <c r="Q2346" t="str">
        <f t="shared" si="219"/>
        <v>Below</v>
      </c>
      <c r="R2346" t="str">
        <f t="shared" si="220"/>
        <v>No</v>
      </c>
      <c r="S2346">
        <f t="shared" si="221"/>
        <v>-11046335.611266363</v>
      </c>
    </row>
    <row r="2347" spans="1:19" x14ac:dyDescent="0.3">
      <c r="A2347">
        <v>2346</v>
      </c>
      <c r="B2347">
        <v>3</v>
      </c>
      <c r="C2347" t="s">
        <v>16</v>
      </c>
      <c r="D2347" t="s">
        <v>17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21</v>
      </c>
      <c r="N2347" s="2">
        <f t="shared" si="216"/>
        <v>299117.94529129536</v>
      </c>
      <c r="O2347">
        <f t="shared" si="217"/>
        <v>256250</v>
      </c>
      <c r="P2347" s="1">
        <f t="shared" si="218"/>
        <v>1.167289542600177</v>
      </c>
      <c r="Q2347" t="str">
        <f t="shared" si="219"/>
        <v>Below</v>
      </c>
      <c r="R2347" t="str">
        <f t="shared" si="220"/>
        <v>No</v>
      </c>
      <c r="S2347">
        <f t="shared" si="221"/>
        <v>-6236492.0609732624</v>
      </c>
    </row>
    <row r="2348" spans="1:19" x14ac:dyDescent="0.3">
      <c r="A2348">
        <v>2347</v>
      </c>
      <c r="B2348">
        <v>3</v>
      </c>
      <c r="C2348" t="s">
        <v>16</v>
      </c>
      <c r="D2348" t="s">
        <v>17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18</v>
      </c>
      <c r="N2348" s="2">
        <f t="shared" si="216"/>
        <v>307515.98301729019</v>
      </c>
      <c r="O2348">
        <f t="shared" si="217"/>
        <v>500000</v>
      </c>
      <c r="P2348" s="1">
        <f t="shared" si="218"/>
        <v>0.61503196603458032</v>
      </c>
      <c r="Q2348" t="str">
        <f t="shared" si="219"/>
        <v>Above</v>
      </c>
      <c r="R2348" t="str">
        <f t="shared" si="220"/>
        <v>Yes</v>
      </c>
      <c r="S2348">
        <f t="shared" si="221"/>
        <v>-32843068.739319712</v>
      </c>
    </row>
    <row r="2349" spans="1:19" x14ac:dyDescent="0.3">
      <c r="A2349">
        <v>2348</v>
      </c>
      <c r="B2349">
        <v>4</v>
      </c>
      <c r="C2349" t="s">
        <v>19</v>
      </c>
      <c r="D2349" t="s">
        <v>17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18</v>
      </c>
      <c r="N2349" s="2">
        <f t="shared" si="216"/>
        <v>455079.55992068286</v>
      </c>
      <c r="O2349">
        <f t="shared" si="217"/>
        <v>506250</v>
      </c>
      <c r="P2349" s="1">
        <f t="shared" si="218"/>
        <v>0.8989225874976452</v>
      </c>
      <c r="Q2349" t="str">
        <f t="shared" si="219"/>
        <v>Below</v>
      </c>
      <c r="R2349" t="str">
        <f t="shared" si="220"/>
        <v>Yes</v>
      </c>
      <c r="S2349">
        <f t="shared" si="221"/>
        <v>-15687637.752385557</v>
      </c>
    </row>
    <row r="2350" spans="1:19" x14ac:dyDescent="0.3">
      <c r="A2350">
        <v>2349</v>
      </c>
      <c r="B2350">
        <v>4</v>
      </c>
      <c r="C2350" t="s">
        <v>16</v>
      </c>
      <c r="D2350" t="s">
        <v>20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21</v>
      </c>
      <c r="N2350" s="2">
        <f t="shared" si="216"/>
        <v>278303.07304281119</v>
      </c>
      <c r="O2350">
        <f t="shared" si="217"/>
        <v>593750</v>
      </c>
      <c r="P2350" s="1">
        <f t="shared" si="218"/>
        <v>0.4687209651247346</v>
      </c>
      <c r="Q2350" t="str">
        <f t="shared" si="219"/>
        <v>Below</v>
      </c>
      <c r="R2350" t="str">
        <f t="shared" si="220"/>
        <v>Yes</v>
      </c>
      <c r="S2350">
        <f t="shared" si="221"/>
        <v>-24154916.271192282</v>
      </c>
    </row>
    <row r="2351" spans="1:19" x14ac:dyDescent="0.3">
      <c r="A2351">
        <v>2350</v>
      </c>
      <c r="B2351">
        <v>0</v>
      </c>
      <c r="C2351" t="s">
        <v>16</v>
      </c>
      <c r="D2351" t="s">
        <v>17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21</v>
      </c>
      <c r="N2351" s="2">
        <f t="shared" si="216"/>
        <v>322809.63390582154</v>
      </c>
      <c r="O2351">
        <f t="shared" si="217"/>
        <v>575000</v>
      </c>
      <c r="P2351" s="1">
        <f t="shared" si="218"/>
        <v>0.56140805896664614</v>
      </c>
      <c r="Q2351" t="str">
        <f t="shared" si="219"/>
        <v>Below</v>
      </c>
      <c r="R2351" t="str">
        <f t="shared" si="220"/>
        <v>Yes</v>
      </c>
      <c r="S2351">
        <f t="shared" si="221"/>
        <v>-16237156.068698585</v>
      </c>
    </row>
    <row r="2352" spans="1:19" x14ac:dyDescent="0.3">
      <c r="A2352">
        <v>2351</v>
      </c>
      <c r="B2352">
        <v>2</v>
      </c>
      <c r="C2352" t="s">
        <v>16</v>
      </c>
      <c r="D2352" t="s">
        <v>17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21</v>
      </c>
      <c r="N2352" s="2">
        <f t="shared" si="216"/>
        <v>172537.59352496814</v>
      </c>
      <c r="O2352">
        <f t="shared" si="217"/>
        <v>243750</v>
      </c>
      <c r="P2352" s="1">
        <f t="shared" si="218"/>
        <v>0.70784653753833082</v>
      </c>
      <c r="Q2352" t="str">
        <f t="shared" si="219"/>
        <v>Below</v>
      </c>
      <c r="R2352" t="str">
        <f t="shared" si="220"/>
        <v>Yes</v>
      </c>
      <c r="S2352">
        <f t="shared" si="221"/>
        <v>-18427217.956793882</v>
      </c>
    </row>
    <row r="2353" spans="1:19" x14ac:dyDescent="0.3">
      <c r="A2353">
        <v>2352</v>
      </c>
      <c r="B2353">
        <v>1</v>
      </c>
      <c r="C2353" t="s">
        <v>16</v>
      </c>
      <c r="D2353" t="s">
        <v>17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18</v>
      </c>
      <c r="N2353" s="2">
        <f t="shared" si="216"/>
        <v>425824.44535435317</v>
      </c>
      <c r="O2353">
        <f t="shared" si="217"/>
        <v>568750</v>
      </c>
      <c r="P2353" s="1">
        <f t="shared" si="218"/>
        <v>0.74870232150215943</v>
      </c>
      <c r="Q2353" t="str">
        <f t="shared" si="219"/>
        <v>Above</v>
      </c>
      <c r="R2353" t="str">
        <f t="shared" si="220"/>
        <v>Yes</v>
      </c>
      <c r="S2353">
        <f t="shared" si="221"/>
        <v>-14679146.754017908</v>
      </c>
    </row>
    <row r="2354" spans="1:19" x14ac:dyDescent="0.3">
      <c r="A2354">
        <v>2353</v>
      </c>
      <c r="B2354">
        <v>3</v>
      </c>
      <c r="C2354" t="s">
        <v>16</v>
      </c>
      <c r="D2354" t="s">
        <v>20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18</v>
      </c>
      <c r="N2354" s="2">
        <f t="shared" si="216"/>
        <v>218570.83408500045</v>
      </c>
      <c r="O2354">
        <f t="shared" si="217"/>
        <v>187500</v>
      </c>
      <c r="P2354" s="1">
        <f t="shared" si="218"/>
        <v>1.1657111151200024</v>
      </c>
      <c r="Q2354" t="str">
        <f t="shared" si="219"/>
        <v>Below</v>
      </c>
      <c r="R2354" t="str">
        <f t="shared" si="220"/>
        <v>No</v>
      </c>
      <c r="S2354">
        <f t="shared" si="221"/>
        <v>-2191400.0360800214</v>
      </c>
    </row>
    <row r="2355" spans="1:19" x14ac:dyDescent="0.3">
      <c r="A2355">
        <v>2354</v>
      </c>
      <c r="B2355">
        <v>4</v>
      </c>
      <c r="C2355" t="s">
        <v>16</v>
      </c>
      <c r="D2355" t="s">
        <v>17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21</v>
      </c>
      <c r="N2355" s="2">
        <f t="shared" si="216"/>
        <v>69887.218130676294</v>
      </c>
      <c r="O2355">
        <f t="shared" si="217"/>
        <v>125000</v>
      </c>
      <c r="P2355" s="1">
        <f t="shared" si="218"/>
        <v>0.55909774504541032</v>
      </c>
      <c r="Q2355" t="str">
        <f t="shared" si="219"/>
        <v>Below</v>
      </c>
      <c r="R2355" t="str">
        <f t="shared" si="220"/>
        <v>Yes</v>
      </c>
      <c r="S2355">
        <f t="shared" si="221"/>
        <v>-2409172.9405449247</v>
      </c>
    </row>
    <row r="2356" spans="1:19" x14ac:dyDescent="0.3">
      <c r="A2356">
        <v>2355</v>
      </c>
      <c r="B2356">
        <v>5</v>
      </c>
      <c r="C2356" t="s">
        <v>16</v>
      </c>
      <c r="D2356" t="s">
        <v>17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21</v>
      </c>
      <c r="N2356" s="2">
        <f t="shared" si="216"/>
        <v>237291.48481578461</v>
      </c>
      <c r="O2356">
        <f t="shared" si="217"/>
        <v>393750</v>
      </c>
      <c r="P2356" s="1">
        <f t="shared" si="218"/>
        <v>0.60264504080199266</v>
      </c>
      <c r="Q2356" t="str">
        <f t="shared" si="219"/>
        <v>Below</v>
      </c>
      <c r="R2356" t="str">
        <f t="shared" si="220"/>
        <v>Yes</v>
      </c>
      <c r="S2356">
        <f t="shared" si="221"/>
        <v>-8179982.5423153248</v>
      </c>
    </row>
    <row r="2357" spans="1:19" x14ac:dyDescent="0.3">
      <c r="A2357">
        <v>2356</v>
      </c>
      <c r="B2357">
        <v>3</v>
      </c>
      <c r="C2357" t="s">
        <v>19</v>
      </c>
      <c r="D2357" t="s">
        <v>20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21</v>
      </c>
      <c r="N2357" s="2">
        <f t="shared" si="216"/>
        <v>177155.97154055152</v>
      </c>
      <c r="O2357">
        <f t="shared" si="217"/>
        <v>256250</v>
      </c>
      <c r="P2357" s="1">
        <f t="shared" si="218"/>
        <v>0.6913403767436157</v>
      </c>
      <c r="Q2357" t="str">
        <f t="shared" si="219"/>
        <v>Below</v>
      </c>
      <c r="R2357" t="str">
        <f t="shared" si="220"/>
        <v>Yes</v>
      </c>
      <c r="S2357">
        <f t="shared" si="221"/>
        <v>-6106973.2678929474</v>
      </c>
    </row>
    <row r="2358" spans="1:19" x14ac:dyDescent="0.3">
      <c r="A2358">
        <v>2357</v>
      </c>
      <c r="B2358">
        <v>0</v>
      </c>
      <c r="C2358" t="s">
        <v>19</v>
      </c>
      <c r="D2358" t="s">
        <v>17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18</v>
      </c>
      <c r="N2358" s="2">
        <f t="shared" si="216"/>
        <v>323719.3232694653</v>
      </c>
      <c r="O2358">
        <f t="shared" si="217"/>
        <v>612500</v>
      </c>
      <c r="P2358" s="1">
        <f t="shared" si="218"/>
        <v>0.52852134411341278</v>
      </c>
      <c r="Q2358" t="str">
        <f t="shared" si="219"/>
        <v>Below</v>
      </c>
      <c r="R2358" t="str">
        <f t="shared" si="220"/>
        <v>Yes</v>
      </c>
      <c r="S2358">
        <f t="shared" si="221"/>
        <v>-48292637.584671676</v>
      </c>
    </row>
    <row r="2359" spans="1:19" x14ac:dyDescent="0.3">
      <c r="A2359">
        <v>2358</v>
      </c>
      <c r="B2359">
        <v>2</v>
      </c>
      <c r="C2359" t="s">
        <v>16</v>
      </c>
      <c r="D2359" t="s">
        <v>17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18</v>
      </c>
      <c r="N2359" s="2">
        <f t="shared" si="216"/>
        <v>250293.75795637557</v>
      </c>
      <c r="O2359">
        <f t="shared" si="217"/>
        <v>325000</v>
      </c>
      <c r="P2359" s="1">
        <f t="shared" si="218"/>
        <v>0.77013463986577102</v>
      </c>
      <c r="Q2359" t="str">
        <f t="shared" si="219"/>
        <v>Below</v>
      </c>
      <c r="R2359" t="str">
        <f t="shared" si="220"/>
        <v>Yes</v>
      </c>
      <c r="S2359">
        <f t="shared" si="221"/>
        <v>-8628200.7638120539</v>
      </c>
    </row>
    <row r="2360" spans="1:19" x14ac:dyDescent="0.3">
      <c r="A2360">
        <v>2359</v>
      </c>
      <c r="B2360">
        <v>3</v>
      </c>
      <c r="C2360" t="s">
        <v>16</v>
      </c>
      <c r="D2360" t="s">
        <v>17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18</v>
      </c>
      <c r="N2360" s="2">
        <f t="shared" si="216"/>
        <v>324869.75977895572</v>
      </c>
      <c r="O2360">
        <f t="shared" si="217"/>
        <v>475000</v>
      </c>
      <c r="P2360" s="1">
        <f t="shared" si="218"/>
        <v>0.68393633637674889</v>
      </c>
      <c r="Q2360" t="str">
        <f t="shared" si="219"/>
        <v>Above</v>
      </c>
      <c r="R2360" t="str">
        <f t="shared" si="220"/>
        <v>Yes</v>
      </c>
      <c r="S2360">
        <f t="shared" si="221"/>
        <v>-41471868.112254441</v>
      </c>
    </row>
    <row r="2361" spans="1:19" x14ac:dyDescent="0.3">
      <c r="A2361">
        <v>2360</v>
      </c>
      <c r="B2361">
        <v>3</v>
      </c>
      <c r="C2361" t="s">
        <v>19</v>
      </c>
      <c r="D2361" t="s">
        <v>17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18</v>
      </c>
      <c r="N2361" s="2">
        <f t="shared" si="216"/>
        <v>1671108.263925897</v>
      </c>
      <c r="O2361">
        <f t="shared" si="217"/>
        <v>575000</v>
      </c>
      <c r="P2361" s="1">
        <f t="shared" si="218"/>
        <v>2.9062752416102557</v>
      </c>
      <c r="Q2361" t="str">
        <f t="shared" si="219"/>
        <v>Above</v>
      </c>
      <c r="R2361" t="str">
        <f t="shared" si="220"/>
        <v>No</v>
      </c>
      <c r="S2361">
        <f t="shared" si="221"/>
        <v>-4606598.334221527</v>
      </c>
    </row>
    <row r="2362" spans="1:19" x14ac:dyDescent="0.3">
      <c r="A2362">
        <v>2361</v>
      </c>
      <c r="B2362">
        <v>5</v>
      </c>
      <c r="C2362" t="s">
        <v>19</v>
      </c>
      <c r="D2362" t="s">
        <v>17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21</v>
      </c>
      <c r="N2362" s="2">
        <f t="shared" si="216"/>
        <v>213304.0669986149</v>
      </c>
      <c r="O2362">
        <f t="shared" si="217"/>
        <v>137500</v>
      </c>
      <c r="P2362" s="1">
        <f t="shared" si="218"/>
        <v>1.5513023054444719</v>
      </c>
      <c r="Q2362" t="str">
        <f t="shared" si="219"/>
        <v>Below</v>
      </c>
      <c r="R2362" t="str">
        <f t="shared" si="220"/>
        <v>No</v>
      </c>
      <c r="S2362">
        <f t="shared" si="221"/>
        <v>-2138595.2159335157</v>
      </c>
    </row>
    <row r="2363" spans="1:19" x14ac:dyDescent="0.3">
      <c r="A2363">
        <v>2362</v>
      </c>
      <c r="B2363">
        <v>2</v>
      </c>
      <c r="C2363" t="s">
        <v>19</v>
      </c>
      <c r="D2363" t="s">
        <v>20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21</v>
      </c>
      <c r="N2363" s="2">
        <f t="shared" si="216"/>
        <v>295550.15370932996</v>
      </c>
      <c r="O2363">
        <f t="shared" si="217"/>
        <v>518750</v>
      </c>
      <c r="P2363" s="1">
        <f t="shared" si="218"/>
        <v>0.56973523606617826</v>
      </c>
      <c r="Q2363" t="str">
        <f t="shared" si="219"/>
        <v>Below</v>
      </c>
      <c r="R2363" t="str">
        <f t="shared" si="220"/>
        <v>Yes</v>
      </c>
      <c r="S2363">
        <f t="shared" si="221"/>
        <v>-14866018.445119597</v>
      </c>
    </row>
    <row r="2364" spans="1:19" x14ac:dyDescent="0.3">
      <c r="A2364">
        <v>2363</v>
      </c>
      <c r="B2364">
        <v>3</v>
      </c>
      <c r="C2364" t="s">
        <v>16</v>
      </c>
      <c r="D2364" t="s">
        <v>20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21</v>
      </c>
      <c r="N2364" s="2">
        <f t="shared" si="216"/>
        <v>253524.62722036135</v>
      </c>
      <c r="O2364">
        <f t="shared" si="217"/>
        <v>381250</v>
      </c>
      <c r="P2364" s="1">
        <f t="shared" si="218"/>
        <v>0.66498262877471825</v>
      </c>
      <c r="Q2364" t="str">
        <f t="shared" si="219"/>
        <v>Below</v>
      </c>
      <c r="R2364" t="str">
        <f t="shared" si="220"/>
        <v>Yes</v>
      </c>
      <c r="S2364">
        <f t="shared" si="221"/>
        <v>-27076728.426309377</v>
      </c>
    </row>
    <row r="2365" spans="1:19" x14ac:dyDescent="0.3">
      <c r="A2365">
        <v>2364</v>
      </c>
      <c r="B2365">
        <v>2</v>
      </c>
      <c r="C2365" t="s">
        <v>16</v>
      </c>
      <c r="D2365" t="s">
        <v>17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18</v>
      </c>
      <c r="N2365" s="2">
        <f t="shared" si="216"/>
        <v>182780.29817255522</v>
      </c>
      <c r="O2365">
        <f t="shared" si="217"/>
        <v>281250</v>
      </c>
      <c r="P2365" s="1">
        <f t="shared" si="218"/>
        <v>0.64988550461352967</v>
      </c>
      <c r="Q2365" t="str">
        <f t="shared" si="219"/>
        <v>Above</v>
      </c>
      <c r="R2365" t="str">
        <f t="shared" si="220"/>
        <v>Yes</v>
      </c>
      <c r="S2365">
        <f t="shared" si="221"/>
        <v>-27267271.561413251</v>
      </c>
    </row>
    <row r="2366" spans="1:19" x14ac:dyDescent="0.3">
      <c r="A2366">
        <v>2365</v>
      </c>
      <c r="B2366">
        <v>3</v>
      </c>
      <c r="C2366" t="s">
        <v>19</v>
      </c>
      <c r="D2366" t="s">
        <v>17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18</v>
      </c>
      <c r="N2366" s="2">
        <f t="shared" si="216"/>
        <v>246922.79859004545</v>
      </c>
      <c r="O2366">
        <f t="shared" si="217"/>
        <v>412500</v>
      </c>
      <c r="P2366" s="1">
        <f t="shared" si="218"/>
        <v>0.59860072385465568</v>
      </c>
      <c r="Q2366" t="str">
        <f t="shared" si="219"/>
        <v>Above</v>
      </c>
      <c r="R2366" t="str">
        <f t="shared" si="220"/>
        <v>Yes</v>
      </c>
      <c r="S2366">
        <f t="shared" si="221"/>
        <v>-16756882.996966548</v>
      </c>
    </row>
    <row r="2367" spans="1:19" x14ac:dyDescent="0.3">
      <c r="A2367">
        <v>2366</v>
      </c>
      <c r="B2367">
        <v>4</v>
      </c>
      <c r="C2367" t="s">
        <v>19</v>
      </c>
      <c r="D2367" t="s">
        <v>17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18</v>
      </c>
      <c r="N2367" s="2">
        <f t="shared" si="216"/>
        <v>429768.90483159781</v>
      </c>
      <c r="O2367">
        <f t="shared" si="217"/>
        <v>556250</v>
      </c>
      <c r="P2367" s="1">
        <f t="shared" si="218"/>
        <v>0.77261825587702981</v>
      </c>
      <c r="Q2367" t="str">
        <f t="shared" si="219"/>
        <v>Below</v>
      </c>
      <c r="R2367" t="str">
        <f t="shared" si="220"/>
        <v>Yes</v>
      </c>
      <c r="S2367">
        <f t="shared" si="221"/>
        <v>-37301176.011708438</v>
      </c>
    </row>
    <row r="2368" spans="1:19" x14ac:dyDescent="0.3">
      <c r="A2368">
        <v>2367</v>
      </c>
      <c r="B2368">
        <v>4</v>
      </c>
      <c r="C2368" t="s">
        <v>16</v>
      </c>
      <c r="D2368" t="s">
        <v>20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21</v>
      </c>
      <c r="N2368" s="2">
        <f t="shared" si="216"/>
        <v>146444.45576475814</v>
      </c>
      <c r="O2368">
        <f t="shared" si="217"/>
        <v>243750</v>
      </c>
      <c r="P2368" s="1">
        <f t="shared" si="218"/>
        <v>0.60079776724003342</v>
      </c>
      <c r="Q2368" t="str">
        <f t="shared" si="219"/>
        <v>Below</v>
      </c>
      <c r="R2368" t="str">
        <f t="shared" si="220"/>
        <v>Yes</v>
      </c>
      <c r="S2368">
        <f t="shared" si="221"/>
        <v>-21846669.383541957</v>
      </c>
    </row>
    <row r="2369" spans="1:19" x14ac:dyDescent="0.3">
      <c r="A2369">
        <v>2368</v>
      </c>
      <c r="B2369">
        <v>3</v>
      </c>
      <c r="C2369" t="s">
        <v>16</v>
      </c>
      <c r="D2369" t="s">
        <v>20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21</v>
      </c>
      <c r="N2369" s="2">
        <f t="shared" si="216"/>
        <v>435926.05246528838</v>
      </c>
      <c r="O2369">
        <f t="shared" si="217"/>
        <v>556250</v>
      </c>
      <c r="P2369" s="1">
        <f t="shared" si="218"/>
        <v>0.78368728533085552</v>
      </c>
      <c r="Q2369" t="str">
        <f t="shared" si="219"/>
        <v>Below</v>
      </c>
      <c r="R2369" t="str">
        <f t="shared" si="220"/>
        <v>Yes</v>
      </c>
      <c r="S2369">
        <f t="shared" si="221"/>
        <v>-37835576.814168453</v>
      </c>
    </row>
    <row r="2370" spans="1:19" x14ac:dyDescent="0.3">
      <c r="A2370">
        <v>2369</v>
      </c>
      <c r="B2370">
        <v>5</v>
      </c>
      <c r="C2370" t="s">
        <v>19</v>
      </c>
      <c r="D2370" t="s">
        <v>17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18</v>
      </c>
      <c r="N2370" s="2">
        <f t="shared" si="216"/>
        <v>292892.46854031988</v>
      </c>
      <c r="O2370">
        <f t="shared" si="217"/>
        <v>400000</v>
      </c>
      <c r="P2370" s="1">
        <f t="shared" si="218"/>
        <v>0.73223117135079974</v>
      </c>
      <c r="Q2370" t="str">
        <f t="shared" si="219"/>
        <v>Above</v>
      </c>
      <c r="R2370" t="str">
        <f t="shared" si="220"/>
        <v>Yes</v>
      </c>
      <c r="S2370">
        <f t="shared" si="221"/>
        <v>-19876515.46980606</v>
      </c>
    </row>
    <row r="2371" spans="1:19" x14ac:dyDescent="0.3">
      <c r="A2371">
        <v>2370</v>
      </c>
      <c r="B2371">
        <v>1</v>
      </c>
      <c r="C2371" t="s">
        <v>19</v>
      </c>
      <c r="D2371" t="s">
        <v>20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21</v>
      </c>
      <c r="N2371" s="2">
        <f t="shared" ref="N2371:N2434" si="222">PMT(1%,G2371*12,-F2371)</f>
        <v>336859.11116779497</v>
      </c>
      <c r="O2371">
        <f t="shared" ref="O2371:O2434" si="223">(E2371*0.75)/12</f>
        <v>593750</v>
      </c>
      <c r="P2371" s="1">
        <f t="shared" ref="P2371:P2434" si="224">N2371/O2371</f>
        <v>0.56734166091418103</v>
      </c>
      <c r="Q2371" t="str">
        <f t="shared" ref="Q2371:Q2434" si="225">IF(H2371&gt;700,"Above","Below")</f>
        <v>Below</v>
      </c>
      <c r="R2371" t="str">
        <f t="shared" ref="R2371:R2434" si="226">IF(O2371&gt;=N2371,"Yes","No")</f>
        <v>Yes</v>
      </c>
      <c r="S2371">
        <f t="shared" ref="S2371:S2434" si="227">CUMIPMT(1%,G2371*12,F2371,1,G2371*12,0)</f>
        <v>-35976949.34421663</v>
      </c>
    </row>
    <row r="2372" spans="1:19" x14ac:dyDescent="0.3">
      <c r="A2372">
        <v>2371</v>
      </c>
      <c r="B2372">
        <v>3</v>
      </c>
      <c r="C2372" t="s">
        <v>16</v>
      </c>
      <c r="D2372" t="s">
        <v>20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18</v>
      </c>
      <c r="N2372" s="2">
        <f t="shared" si="222"/>
        <v>16252.841425738672</v>
      </c>
      <c r="O2372">
        <f t="shared" si="223"/>
        <v>18750</v>
      </c>
      <c r="P2372" s="1">
        <f t="shared" si="224"/>
        <v>0.86681820937272913</v>
      </c>
      <c r="Q2372" t="str">
        <f t="shared" si="225"/>
        <v>Below</v>
      </c>
      <c r="R2372" t="str">
        <f t="shared" si="226"/>
        <v>Yes</v>
      </c>
      <c r="S2372">
        <f t="shared" si="227"/>
        <v>-560272.77687091252</v>
      </c>
    </row>
    <row r="2373" spans="1:19" x14ac:dyDescent="0.3">
      <c r="A2373">
        <v>2372</v>
      </c>
      <c r="B2373">
        <v>5</v>
      </c>
      <c r="C2373" t="s">
        <v>19</v>
      </c>
      <c r="D2373" t="s">
        <v>17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18</v>
      </c>
      <c r="N2373" s="2">
        <f t="shared" si="222"/>
        <v>240467.36778319822</v>
      </c>
      <c r="O2373">
        <f t="shared" si="223"/>
        <v>256250</v>
      </c>
      <c r="P2373" s="1">
        <f t="shared" si="224"/>
        <v>0.93840924012955407</v>
      </c>
      <c r="Q2373" t="str">
        <f t="shared" si="225"/>
        <v>Below</v>
      </c>
      <c r="R2373" t="str">
        <f t="shared" si="226"/>
        <v>Yes</v>
      </c>
      <c r="S2373">
        <f t="shared" si="227"/>
        <v>-5013650.480390273</v>
      </c>
    </row>
    <row r="2374" spans="1:19" x14ac:dyDescent="0.3">
      <c r="A2374">
        <v>2373</v>
      </c>
      <c r="B2374">
        <v>2</v>
      </c>
      <c r="C2374" t="s">
        <v>16</v>
      </c>
      <c r="D2374" t="s">
        <v>17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18</v>
      </c>
      <c r="N2374" s="2">
        <f t="shared" si="222"/>
        <v>235445.679561055</v>
      </c>
      <c r="O2374">
        <f t="shared" si="223"/>
        <v>506250</v>
      </c>
      <c r="P2374" s="1">
        <f t="shared" si="224"/>
        <v>0.46507788555270124</v>
      </c>
      <c r="Q2374" t="str">
        <f t="shared" si="225"/>
        <v>Above</v>
      </c>
      <c r="R2374" t="str">
        <f t="shared" si="226"/>
        <v>Yes</v>
      </c>
      <c r="S2374">
        <f t="shared" si="227"/>
        <v>-30056266.785187878</v>
      </c>
    </row>
    <row r="2375" spans="1:19" x14ac:dyDescent="0.3">
      <c r="A2375">
        <v>2374</v>
      </c>
      <c r="B2375">
        <v>4</v>
      </c>
      <c r="C2375" t="s">
        <v>16</v>
      </c>
      <c r="D2375" t="s">
        <v>17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18</v>
      </c>
      <c r="N2375" s="2">
        <f t="shared" si="222"/>
        <v>407457.49346334807</v>
      </c>
      <c r="O2375">
        <f t="shared" si="223"/>
        <v>618750</v>
      </c>
      <c r="P2375" s="1">
        <f t="shared" si="224"/>
        <v>0.65851716115288572</v>
      </c>
      <c r="Q2375" t="str">
        <f t="shared" si="225"/>
        <v>Above</v>
      </c>
      <c r="R2375" t="str">
        <f t="shared" si="226"/>
        <v>Yes</v>
      </c>
      <c r="S2375">
        <f t="shared" si="227"/>
        <v>-20494899.215601772</v>
      </c>
    </row>
    <row r="2376" spans="1:19" x14ac:dyDescent="0.3">
      <c r="A2376">
        <v>2375</v>
      </c>
      <c r="B2376">
        <v>0</v>
      </c>
      <c r="C2376" t="s">
        <v>19</v>
      </c>
      <c r="D2376" t="s">
        <v>17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18</v>
      </c>
      <c r="N2376" s="2">
        <f t="shared" si="222"/>
        <v>249549.63687291829</v>
      </c>
      <c r="O2376">
        <f t="shared" si="223"/>
        <v>300000</v>
      </c>
      <c r="P2376" s="1">
        <f t="shared" si="224"/>
        <v>0.83183212290972763</v>
      </c>
      <c r="Q2376" t="str">
        <f t="shared" si="225"/>
        <v>Below</v>
      </c>
      <c r="R2376" t="str">
        <f t="shared" si="226"/>
        <v>Yes</v>
      </c>
      <c r="S2376">
        <f t="shared" si="227"/>
        <v>-16935147.709700234</v>
      </c>
    </row>
    <row r="2377" spans="1:19" x14ac:dyDescent="0.3">
      <c r="A2377">
        <v>2376</v>
      </c>
      <c r="B2377">
        <v>0</v>
      </c>
      <c r="C2377" t="s">
        <v>16</v>
      </c>
      <c r="D2377" t="s">
        <v>20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18</v>
      </c>
      <c r="N2377" s="2">
        <f t="shared" si="222"/>
        <v>456612.68056566763</v>
      </c>
      <c r="O2377">
        <f t="shared" si="223"/>
        <v>181250</v>
      </c>
      <c r="P2377" s="1">
        <f t="shared" si="224"/>
        <v>2.5192423755347177</v>
      </c>
      <c r="Q2377" t="str">
        <f t="shared" si="225"/>
        <v>Above</v>
      </c>
      <c r="R2377" t="str">
        <f t="shared" si="226"/>
        <v>No</v>
      </c>
      <c r="S2377">
        <f t="shared" si="227"/>
        <v>-1258704.3335760236</v>
      </c>
    </row>
    <row r="2378" spans="1:19" x14ac:dyDescent="0.3">
      <c r="A2378">
        <v>2377</v>
      </c>
      <c r="B2378">
        <v>1</v>
      </c>
      <c r="C2378" t="s">
        <v>19</v>
      </c>
      <c r="D2378" t="s">
        <v>20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18</v>
      </c>
      <c r="N2378" s="2">
        <f t="shared" si="222"/>
        <v>177311.58409391559</v>
      </c>
      <c r="O2378">
        <f t="shared" si="223"/>
        <v>218750</v>
      </c>
      <c r="P2378" s="1">
        <f t="shared" si="224"/>
        <v>0.81056724157218552</v>
      </c>
      <c r="Q2378" t="str">
        <f t="shared" si="225"/>
        <v>Above</v>
      </c>
      <c r="R2378" t="str">
        <f t="shared" si="226"/>
        <v>Yes</v>
      </c>
      <c r="S2378">
        <f t="shared" si="227"/>
        <v>-12032868.109523846</v>
      </c>
    </row>
    <row r="2379" spans="1:19" x14ac:dyDescent="0.3">
      <c r="A2379">
        <v>2378</v>
      </c>
      <c r="B2379">
        <v>1</v>
      </c>
      <c r="C2379" t="s">
        <v>19</v>
      </c>
      <c r="D2379" t="s">
        <v>20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18</v>
      </c>
      <c r="N2379" s="2">
        <f t="shared" si="222"/>
        <v>331806.32644228986</v>
      </c>
      <c r="O2379">
        <f t="shared" si="223"/>
        <v>306250</v>
      </c>
      <c r="P2379" s="1">
        <f t="shared" si="224"/>
        <v>1.0834492291993139</v>
      </c>
      <c r="Q2379" t="str">
        <f t="shared" si="225"/>
        <v>Above</v>
      </c>
      <c r="R2379" t="str">
        <f t="shared" si="226"/>
        <v>No</v>
      </c>
      <c r="S2379">
        <f t="shared" si="227"/>
        <v>-3326703.6692299154</v>
      </c>
    </row>
    <row r="2380" spans="1:19" x14ac:dyDescent="0.3">
      <c r="A2380">
        <v>2379</v>
      </c>
      <c r="B2380">
        <v>2</v>
      </c>
      <c r="C2380" t="s">
        <v>19</v>
      </c>
      <c r="D2380" t="s">
        <v>20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21</v>
      </c>
      <c r="N2380" s="2">
        <f t="shared" si="222"/>
        <v>163780.12705616766</v>
      </c>
      <c r="O2380">
        <f t="shared" si="223"/>
        <v>318750</v>
      </c>
      <c r="P2380" s="1">
        <f t="shared" si="224"/>
        <v>0.51382000645072212</v>
      </c>
      <c r="Q2380" t="str">
        <f t="shared" si="225"/>
        <v>Below</v>
      </c>
      <c r="R2380" t="str">
        <f t="shared" si="226"/>
        <v>Yes</v>
      </c>
      <c r="S2380">
        <f t="shared" si="227"/>
        <v>-14215061.345436167</v>
      </c>
    </row>
    <row r="2381" spans="1:19" x14ac:dyDescent="0.3">
      <c r="A2381">
        <v>2380</v>
      </c>
      <c r="B2381">
        <v>5</v>
      </c>
      <c r="C2381" t="s">
        <v>16</v>
      </c>
      <c r="D2381" t="s">
        <v>17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18</v>
      </c>
      <c r="N2381" s="2">
        <f t="shared" si="222"/>
        <v>375893.88481477887</v>
      </c>
      <c r="O2381">
        <f t="shared" si="223"/>
        <v>456250</v>
      </c>
      <c r="P2381" s="1">
        <f t="shared" si="224"/>
        <v>0.82387700781321394</v>
      </c>
      <c r="Q2381" t="str">
        <f t="shared" si="225"/>
        <v>Above</v>
      </c>
      <c r="R2381" t="str">
        <f t="shared" si="226"/>
        <v>Yes</v>
      </c>
      <c r="S2381">
        <f t="shared" si="227"/>
        <v>-18907266.177773461</v>
      </c>
    </row>
    <row r="2382" spans="1:19" x14ac:dyDescent="0.3">
      <c r="A2382">
        <v>2381</v>
      </c>
      <c r="B2382">
        <v>0</v>
      </c>
      <c r="C2382" t="s">
        <v>16</v>
      </c>
      <c r="D2382" t="s">
        <v>20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21</v>
      </c>
      <c r="N2382" s="2">
        <f t="shared" si="222"/>
        <v>3395.8511475152168</v>
      </c>
      <c r="O2382">
        <f t="shared" si="223"/>
        <v>12500</v>
      </c>
      <c r="P2382" s="1">
        <f t="shared" si="224"/>
        <v>0.27166809180121732</v>
      </c>
      <c r="Q2382" t="str">
        <f t="shared" si="225"/>
        <v>Below</v>
      </c>
      <c r="R2382" t="str">
        <f t="shared" si="226"/>
        <v>Yes</v>
      </c>
      <c r="S2382">
        <f t="shared" si="227"/>
        <v>-433503.84786328685</v>
      </c>
    </row>
    <row r="2383" spans="1:19" x14ac:dyDescent="0.3">
      <c r="A2383">
        <v>2382</v>
      </c>
      <c r="B2383">
        <v>2</v>
      </c>
      <c r="C2383" t="s">
        <v>16</v>
      </c>
      <c r="D2383" t="s">
        <v>17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18</v>
      </c>
      <c r="N2383" s="2">
        <f t="shared" si="222"/>
        <v>123769.0265300605</v>
      </c>
      <c r="O2383">
        <f t="shared" si="223"/>
        <v>87500</v>
      </c>
      <c r="P2383" s="1">
        <f t="shared" si="224"/>
        <v>1.4145031603435485</v>
      </c>
      <c r="Q2383" t="str">
        <f t="shared" si="225"/>
        <v>Below</v>
      </c>
      <c r="R2383" t="str">
        <f t="shared" si="226"/>
        <v>No</v>
      </c>
      <c r="S2383">
        <f t="shared" si="227"/>
        <v>-1240913.2734429045</v>
      </c>
    </row>
    <row r="2384" spans="1:19" x14ac:dyDescent="0.3">
      <c r="A2384">
        <v>2383</v>
      </c>
      <c r="B2384">
        <v>3</v>
      </c>
      <c r="C2384" t="s">
        <v>16</v>
      </c>
      <c r="D2384" t="s">
        <v>20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21</v>
      </c>
      <c r="N2384" s="2">
        <f t="shared" si="222"/>
        <v>413760.32098400249</v>
      </c>
      <c r="O2384">
        <f t="shared" si="223"/>
        <v>543750</v>
      </c>
      <c r="P2384" s="1">
        <f t="shared" si="224"/>
        <v>0.7609385213498896</v>
      </c>
      <c r="Q2384" t="str">
        <f t="shared" si="225"/>
        <v>Below</v>
      </c>
      <c r="R2384" t="str">
        <f t="shared" si="226"/>
        <v>Yes</v>
      </c>
      <c r="S2384">
        <f t="shared" si="227"/>
        <v>-35911733.925312415</v>
      </c>
    </row>
    <row r="2385" spans="1:19" x14ac:dyDescent="0.3">
      <c r="A2385">
        <v>2384</v>
      </c>
      <c r="B2385">
        <v>1</v>
      </c>
      <c r="C2385" t="s">
        <v>19</v>
      </c>
      <c r="D2385" t="s">
        <v>20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18</v>
      </c>
      <c r="N2385" s="2">
        <f t="shared" si="222"/>
        <v>64964.08188060698</v>
      </c>
      <c r="O2385">
        <f t="shared" si="223"/>
        <v>175000</v>
      </c>
      <c r="P2385" s="1">
        <f t="shared" si="224"/>
        <v>0.37122332503203986</v>
      </c>
      <c r="Q2385" t="str">
        <f t="shared" si="225"/>
        <v>Above</v>
      </c>
      <c r="R2385" t="str">
        <f t="shared" si="226"/>
        <v>Yes</v>
      </c>
      <c r="S2385">
        <f t="shared" si="227"/>
        <v>-9691379.6513456777</v>
      </c>
    </row>
    <row r="2386" spans="1:19" x14ac:dyDescent="0.3">
      <c r="A2386">
        <v>2385</v>
      </c>
      <c r="B2386">
        <v>3</v>
      </c>
      <c r="C2386" t="s">
        <v>16</v>
      </c>
      <c r="D2386" t="s">
        <v>20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18</v>
      </c>
      <c r="N2386" s="2">
        <f t="shared" si="222"/>
        <v>370660.28754816891</v>
      </c>
      <c r="O2386">
        <f t="shared" si="223"/>
        <v>568750</v>
      </c>
      <c r="P2386" s="1">
        <f t="shared" si="224"/>
        <v>0.65171039568908817</v>
      </c>
      <c r="Q2386" t="str">
        <f t="shared" si="225"/>
        <v>Below</v>
      </c>
      <c r="R2386" t="str">
        <f t="shared" si="226"/>
        <v>Yes</v>
      </c>
      <c r="S2386">
        <f t="shared" si="227"/>
        <v>-32170928.308092378</v>
      </c>
    </row>
    <row r="2387" spans="1:19" x14ac:dyDescent="0.3">
      <c r="A2387">
        <v>2386</v>
      </c>
      <c r="B2387">
        <v>0</v>
      </c>
      <c r="C2387" t="s">
        <v>19</v>
      </c>
      <c r="D2387" t="s">
        <v>20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18</v>
      </c>
      <c r="N2387" s="2">
        <f t="shared" si="222"/>
        <v>188408.71759092971</v>
      </c>
      <c r="O2387">
        <f t="shared" si="223"/>
        <v>425000</v>
      </c>
      <c r="P2387" s="1">
        <f t="shared" si="224"/>
        <v>0.44331462962571694</v>
      </c>
      <c r="Q2387" t="str">
        <f t="shared" si="225"/>
        <v>Below</v>
      </c>
      <c r="R2387" t="str">
        <f t="shared" si="226"/>
        <v>Yes</v>
      </c>
      <c r="S2387">
        <f t="shared" si="227"/>
        <v>-16352664.555276191</v>
      </c>
    </row>
    <row r="2388" spans="1:19" x14ac:dyDescent="0.3">
      <c r="A2388">
        <v>2387</v>
      </c>
      <c r="B2388">
        <v>0</v>
      </c>
      <c r="C2388" t="s">
        <v>19</v>
      </c>
      <c r="D2388" t="s">
        <v>20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18</v>
      </c>
      <c r="N2388" s="2">
        <f t="shared" si="222"/>
        <v>332353.27254588372</v>
      </c>
      <c r="O2388">
        <f t="shared" si="223"/>
        <v>312500</v>
      </c>
      <c r="P2388" s="1">
        <f t="shared" si="224"/>
        <v>1.0635304721468279</v>
      </c>
      <c r="Q2388" t="str">
        <f t="shared" si="225"/>
        <v>Below</v>
      </c>
      <c r="R2388" t="str">
        <f t="shared" si="226"/>
        <v>No</v>
      </c>
      <c r="S2388">
        <f t="shared" si="227"/>
        <v>-6929435.6233036257</v>
      </c>
    </row>
    <row r="2389" spans="1:19" x14ac:dyDescent="0.3">
      <c r="A2389">
        <v>2388</v>
      </c>
      <c r="B2389">
        <v>0</v>
      </c>
      <c r="C2389" t="s">
        <v>16</v>
      </c>
      <c r="D2389" t="s">
        <v>20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18</v>
      </c>
      <c r="N2389" s="2">
        <f t="shared" si="222"/>
        <v>206880.16049200125</v>
      </c>
      <c r="O2389">
        <f t="shared" si="223"/>
        <v>275000</v>
      </c>
      <c r="P2389" s="1">
        <f t="shared" si="224"/>
        <v>0.7522914926981864</v>
      </c>
      <c r="Q2389" t="str">
        <f t="shared" si="225"/>
        <v>Above</v>
      </c>
      <c r="R2389" t="str">
        <f t="shared" si="226"/>
        <v>Yes</v>
      </c>
      <c r="S2389">
        <f t="shared" si="227"/>
        <v>-17955866.962656207</v>
      </c>
    </row>
    <row r="2390" spans="1:19" x14ac:dyDescent="0.3">
      <c r="A2390">
        <v>2389</v>
      </c>
      <c r="B2390">
        <v>5</v>
      </c>
      <c r="C2390" t="s">
        <v>19</v>
      </c>
      <c r="D2390" t="s">
        <v>20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18</v>
      </c>
      <c r="N2390" s="2">
        <f t="shared" si="222"/>
        <v>204802.02084394745</v>
      </c>
      <c r="O2390">
        <f t="shared" si="223"/>
        <v>525000</v>
      </c>
      <c r="P2390" s="1">
        <f t="shared" si="224"/>
        <v>0.39009908732180465</v>
      </c>
      <c r="Q2390" t="str">
        <f t="shared" si="225"/>
        <v>Above</v>
      </c>
      <c r="R2390" t="str">
        <f t="shared" si="226"/>
        <v>Yes</v>
      </c>
      <c r="S2390">
        <f t="shared" si="227"/>
        <v>-30552485.002547391</v>
      </c>
    </row>
    <row r="2391" spans="1:19" x14ac:dyDescent="0.3">
      <c r="A2391">
        <v>2390</v>
      </c>
      <c r="B2391">
        <v>4</v>
      </c>
      <c r="C2391" t="s">
        <v>16</v>
      </c>
      <c r="D2391" t="s">
        <v>17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21</v>
      </c>
      <c r="N2391" s="2">
        <f t="shared" si="222"/>
        <v>455575.35297235037</v>
      </c>
      <c r="O2391">
        <f t="shared" si="223"/>
        <v>487500</v>
      </c>
      <c r="P2391" s="1">
        <f t="shared" si="224"/>
        <v>0.93451354455866742</v>
      </c>
      <c r="Q2391" t="str">
        <f t="shared" si="225"/>
        <v>Below</v>
      </c>
      <c r="R2391" t="str">
        <f t="shared" si="226"/>
        <v>Yes</v>
      </c>
      <c r="S2391">
        <f t="shared" si="227"/>
        <v>-4567616.9426728189</v>
      </c>
    </row>
    <row r="2392" spans="1:19" x14ac:dyDescent="0.3">
      <c r="A2392">
        <v>2391</v>
      </c>
      <c r="B2392">
        <v>4</v>
      </c>
      <c r="C2392" t="s">
        <v>16</v>
      </c>
      <c r="D2392" t="s">
        <v>20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18</v>
      </c>
      <c r="N2392" s="2">
        <f t="shared" si="222"/>
        <v>121911.52314707216</v>
      </c>
      <c r="O2392">
        <f t="shared" si="223"/>
        <v>300000</v>
      </c>
      <c r="P2392" s="1">
        <f t="shared" si="224"/>
        <v>0.40637174382357388</v>
      </c>
      <c r="Q2392" t="str">
        <f t="shared" si="225"/>
        <v>Above</v>
      </c>
      <c r="R2392" t="str">
        <f t="shared" si="226"/>
        <v>Yes</v>
      </c>
      <c r="S2392">
        <f t="shared" si="227"/>
        <v>-10581135.888708122</v>
      </c>
    </row>
    <row r="2393" spans="1:19" x14ac:dyDescent="0.3">
      <c r="A2393">
        <v>2392</v>
      </c>
      <c r="B2393">
        <v>1</v>
      </c>
      <c r="C2393" t="s">
        <v>16</v>
      </c>
      <c r="D2393" t="s">
        <v>17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21</v>
      </c>
      <c r="N2393" s="2">
        <f t="shared" si="222"/>
        <v>231737.75180096432</v>
      </c>
      <c r="O2393">
        <f t="shared" si="223"/>
        <v>200000</v>
      </c>
      <c r="P2393" s="1">
        <f t="shared" si="224"/>
        <v>1.1586887590048216</v>
      </c>
      <c r="Q2393" t="str">
        <f t="shared" si="225"/>
        <v>Below</v>
      </c>
      <c r="R2393" t="str">
        <f t="shared" si="226"/>
        <v>No</v>
      </c>
      <c r="S2393">
        <f t="shared" si="227"/>
        <v>-2323412.0864462871</v>
      </c>
    </row>
    <row r="2394" spans="1:19" x14ac:dyDescent="0.3">
      <c r="A2394">
        <v>2393</v>
      </c>
      <c r="B2394">
        <v>5</v>
      </c>
      <c r="C2394" t="s">
        <v>16</v>
      </c>
      <c r="D2394" t="s">
        <v>20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18</v>
      </c>
      <c r="N2394" s="2">
        <f t="shared" si="222"/>
        <v>78639.583443352836</v>
      </c>
      <c r="O2394">
        <f t="shared" si="223"/>
        <v>143750</v>
      </c>
      <c r="P2394" s="1">
        <f t="shared" si="224"/>
        <v>0.54705797177984583</v>
      </c>
      <c r="Q2394" t="str">
        <f t="shared" si="225"/>
        <v>Below</v>
      </c>
      <c r="R2394" t="str">
        <f t="shared" si="226"/>
        <v>Yes</v>
      </c>
      <c r="S2394">
        <f t="shared" si="227"/>
        <v>-8398800.0211237445</v>
      </c>
    </row>
    <row r="2395" spans="1:19" x14ac:dyDescent="0.3">
      <c r="A2395">
        <v>2394</v>
      </c>
      <c r="B2395">
        <v>5</v>
      </c>
      <c r="C2395" t="s">
        <v>19</v>
      </c>
      <c r="D2395" t="s">
        <v>20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21</v>
      </c>
      <c r="N2395" s="2">
        <f t="shared" si="222"/>
        <v>403153.36501127051</v>
      </c>
      <c r="O2395">
        <f t="shared" si="223"/>
        <v>575000</v>
      </c>
      <c r="P2395" s="1">
        <f t="shared" si="224"/>
        <v>0.70113628697612262</v>
      </c>
      <c r="Q2395" t="str">
        <f t="shared" si="225"/>
        <v>Below</v>
      </c>
      <c r="R2395" t="str">
        <f t="shared" si="226"/>
        <v>Yes</v>
      </c>
      <c r="S2395">
        <f t="shared" si="227"/>
        <v>-20278403.80135246</v>
      </c>
    </row>
    <row r="2396" spans="1:19" x14ac:dyDescent="0.3">
      <c r="A2396">
        <v>2395</v>
      </c>
      <c r="B2396">
        <v>2</v>
      </c>
      <c r="C2396" t="s">
        <v>19</v>
      </c>
      <c r="D2396" t="s">
        <v>20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21</v>
      </c>
      <c r="N2396" s="2">
        <f t="shared" si="222"/>
        <v>267837.63728697685</v>
      </c>
      <c r="O2396">
        <f t="shared" si="223"/>
        <v>293750</v>
      </c>
      <c r="P2396" s="1">
        <f t="shared" si="224"/>
        <v>0.91178770140247434</v>
      </c>
      <c r="Q2396" t="str">
        <f t="shared" si="225"/>
        <v>Below</v>
      </c>
      <c r="R2396" t="str">
        <f t="shared" si="226"/>
        <v>Yes</v>
      </c>
      <c r="S2396">
        <f t="shared" si="227"/>
        <v>-5584309.8846623339</v>
      </c>
    </row>
    <row r="2397" spans="1:19" x14ac:dyDescent="0.3">
      <c r="A2397">
        <v>2396</v>
      </c>
      <c r="B2397">
        <v>0</v>
      </c>
      <c r="C2397" t="s">
        <v>19</v>
      </c>
      <c r="D2397" t="s">
        <v>20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18</v>
      </c>
      <c r="N2397" s="2">
        <f t="shared" si="222"/>
        <v>1431033.555587247</v>
      </c>
      <c r="O2397">
        <f t="shared" si="223"/>
        <v>500000</v>
      </c>
      <c r="P2397" s="1">
        <f t="shared" si="224"/>
        <v>2.8620671111744942</v>
      </c>
      <c r="Q2397" t="str">
        <f t="shared" si="225"/>
        <v>Above</v>
      </c>
      <c r="R2397" t="str">
        <f t="shared" si="226"/>
        <v>No</v>
      </c>
      <c r="S2397">
        <f t="shared" si="227"/>
        <v>-3944805.3340939283</v>
      </c>
    </row>
    <row r="2398" spans="1:19" x14ac:dyDescent="0.3">
      <c r="A2398">
        <v>2397</v>
      </c>
      <c r="B2398">
        <v>1</v>
      </c>
      <c r="C2398" t="s">
        <v>16</v>
      </c>
      <c r="D2398" t="s">
        <v>20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18</v>
      </c>
      <c r="N2398" s="2">
        <f t="shared" si="222"/>
        <v>168131.65552321178</v>
      </c>
      <c r="O2398">
        <f t="shared" si="223"/>
        <v>162500</v>
      </c>
      <c r="P2398" s="1">
        <f t="shared" si="224"/>
        <v>1.0346563416813033</v>
      </c>
      <c r="Q2398" t="str">
        <f t="shared" si="225"/>
        <v>Above</v>
      </c>
      <c r="R2398" t="str">
        <f t="shared" si="226"/>
        <v>No</v>
      </c>
      <c r="S2398">
        <f t="shared" si="227"/>
        <v>-3505479.1976712476</v>
      </c>
    </row>
    <row r="2399" spans="1:19" x14ac:dyDescent="0.3">
      <c r="A2399">
        <v>2398</v>
      </c>
      <c r="B2399">
        <v>3</v>
      </c>
      <c r="C2399" t="s">
        <v>19</v>
      </c>
      <c r="D2399" t="s">
        <v>17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18</v>
      </c>
      <c r="N2399" s="2">
        <f t="shared" si="222"/>
        <v>8808.6890685568796</v>
      </c>
      <c r="O2399">
        <f t="shared" si="223"/>
        <v>12500</v>
      </c>
      <c r="P2399" s="1">
        <f t="shared" si="224"/>
        <v>0.70469512548455038</v>
      </c>
      <c r="Q2399" t="str">
        <f t="shared" si="225"/>
        <v>Above</v>
      </c>
      <c r="R2399" t="str">
        <f t="shared" si="226"/>
        <v>Yes</v>
      </c>
      <c r="S2399">
        <f t="shared" si="227"/>
        <v>-1314085.3764536511</v>
      </c>
    </row>
    <row r="2400" spans="1:19" x14ac:dyDescent="0.3">
      <c r="A2400">
        <v>2399</v>
      </c>
      <c r="B2400">
        <v>5</v>
      </c>
      <c r="C2400" t="s">
        <v>16</v>
      </c>
      <c r="D2400" t="s">
        <v>17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21</v>
      </c>
      <c r="N2400" s="2">
        <f t="shared" si="222"/>
        <v>809663.72224015277</v>
      </c>
      <c r="O2400">
        <f t="shared" si="223"/>
        <v>456250</v>
      </c>
      <c r="P2400" s="1">
        <f t="shared" si="224"/>
        <v>1.774605418608554</v>
      </c>
      <c r="Q2400" t="str">
        <f t="shared" si="225"/>
        <v>Below</v>
      </c>
      <c r="R2400" t="str">
        <f t="shared" si="226"/>
        <v>No</v>
      </c>
      <c r="S2400">
        <f t="shared" si="227"/>
        <v>-2231929.3337636702</v>
      </c>
    </row>
    <row r="2401" spans="1:19" x14ac:dyDescent="0.3">
      <c r="A2401">
        <v>2400</v>
      </c>
      <c r="B2401">
        <v>4</v>
      </c>
      <c r="C2401" t="s">
        <v>19</v>
      </c>
      <c r="D2401" t="s">
        <v>17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18</v>
      </c>
      <c r="N2401" s="2">
        <f t="shared" si="222"/>
        <v>555466.97223452351</v>
      </c>
      <c r="O2401">
        <f t="shared" si="223"/>
        <v>206250</v>
      </c>
      <c r="P2401" s="1">
        <f t="shared" si="224"/>
        <v>2.6931731987128411</v>
      </c>
      <c r="Q2401" t="str">
        <f t="shared" si="225"/>
        <v>Above</v>
      </c>
      <c r="R2401" t="str">
        <f t="shared" si="226"/>
        <v>No</v>
      </c>
      <c r="S2401">
        <f t="shared" si="227"/>
        <v>-1531207.3336285669</v>
      </c>
    </row>
    <row r="2402" spans="1:19" x14ac:dyDescent="0.3">
      <c r="A2402">
        <v>2401</v>
      </c>
      <c r="B2402">
        <v>4</v>
      </c>
      <c r="C2402" t="s">
        <v>19</v>
      </c>
      <c r="D2402" t="s">
        <v>17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21</v>
      </c>
      <c r="N2402" s="2">
        <f t="shared" si="222"/>
        <v>256553.06912171913</v>
      </c>
      <c r="O2402">
        <f t="shared" si="223"/>
        <v>518750</v>
      </c>
      <c r="P2402" s="1">
        <f t="shared" si="224"/>
        <v>0.49456013324668746</v>
      </c>
      <c r="Q2402" t="str">
        <f t="shared" si="225"/>
        <v>Below</v>
      </c>
      <c r="R2402" t="str">
        <f t="shared" si="226"/>
        <v>Yes</v>
      </c>
      <c r="S2402">
        <f t="shared" si="227"/>
        <v>-38272736.589212589</v>
      </c>
    </row>
    <row r="2403" spans="1:19" x14ac:dyDescent="0.3">
      <c r="A2403">
        <v>2402</v>
      </c>
      <c r="B2403">
        <v>5</v>
      </c>
      <c r="C2403" t="s">
        <v>19</v>
      </c>
      <c r="D2403" t="s">
        <v>20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21</v>
      </c>
      <c r="N2403" s="2">
        <f t="shared" si="222"/>
        <v>451905.33334334113</v>
      </c>
      <c r="O2403">
        <f t="shared" si="223"/>
        <v>256250</v>
      </c>
      <c r="P2403" s="1">
        <f t="shared" si="224"/>
        <v>1.7635330081691361</v>
      </c>
      <c r="Q2403" t="str">
        <f t="shared" si="225"/>
        <v>Below</v>
      </c>
      <c r="R2403" t="str">
        <f t="shared" si="226"/>
        <v>No</v>
      </c>
      <c r="S2403">
        <f t="shared" si="227"/>
        <v>-1245728.0002401881</v>
      </c>
    </row>
    <row r="2404" spans="1:19" x14ac:dyDescent="0.3">
      <c r="A2404">
        <v>2403</v>
      </c>
      <c r="B2404">
        <v>1</v>
      </c>
      <c r="C2404" t="s">
        <v>19</v>
      </c>
      <c r="D2404" t="s">
        <v>17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18</v>
      </c>
      <c r="N2404" s="2">
        <f t="shared" si="222"/>
        <v>278172.85486678535</v>
      </c>
      <c r="O2404">
        <f t="shared" si="223"/>
        <v>456250</v>
      </c>
      <c r="P2404" s="1">
        <f t="shared" si="224"/>
        <v>0.60969392847514592</v>
      </c>
      <c r="Q2404" t="str">
        <f t="shared" si="225"/>
        <v>Above</v>
      </c>
      <c r="R2404" t="str">
        <f t="shared" si="226"/>
        <v>Yes</v>
      </c>
      <c r="S2404">
        <f t="shared" si="227"/>
        <v>-29709188.134422787</v>
      </c>
    </row>
    <row r="2405" spans="1:19" x14ac:dyDescent="0.3">
      <c r="A2405">
        <v>2404</v>
      </c>
      <c r="B2405">
        <v>1</v>
      </c>
      <c r="C2405" t="s">
        <v>19</v>
      </c>
      <c r="D2405" t="s">
        <v>17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21</v>
      </c>
      <c r="N2405" s="2">
        <f t="shared" si="222"/>
        <v>537630.29382422369</v>
      </c>
      <c r="O2405">
        <f t="shared" si="223"/>
        <v>581250</v>
      </c>
      <c r="P2405" s="1">
        <f t="shared" si="224"/>
        <v>0.92495534421371817</v>
      </c>
      <c r="Q2405" t="str">
        <f t="shared" si="225"/>
        <v>Below</v>
      </c>
      <c r="R2405" t="str">
        <f t="shared" si="226"/>
        <v>Yes</v>
      </c>
      <c r="S2405">
        <f t="shared" si="227"/>
        <v>-11209381.155344106</v>
      </c>
    </row>
    <row r="2406" spans="1:19" x14ac:dyDescent="0.3">
      <c r="A2406">
        <v>2405</v>
      </c>
      <c r="B2406">
        <v>2</v>
      </c>
      <c r="C2406" t="s">
        <v>16</v>
      </c>
      <c r="D2406" t="s">
        <v>20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18</v>
      </c>
      <c r="N2406" s="2">
        <f t="shared" si="222"/>
        <v>199639.70949833462</v>
      </c>
      <c r="O2406">
        <f t="shared" si="223"/>
        <v>268750</v>
      </c>
      <c r="P2406" s="1">
        <f t="shared" si="224"/>
        <v>0.74284543069147768</v>
      </c>
      <c r="Q2406" t="str">
        <f t="shared" si="225"/>
        <v>Below</v>
      </c>
      <c r="R2406" t="str">
        <f t="shared" si="226"/>
        <v>Yes</v>
      </c>
      <c r="S2406">
        <f t="shared" si="227"/>
        <v>-13548118.167760188</v>
      </c>
    </row>
    <row r="2407" spans="1:19" x14ac:dyDescent="0.3">
      <c r="A2407">
        <v>2406</v>
      </c>
      <c r="B2407">
        <v>3</v>
      </c>
      <c r="C2407" t="s">
        <v>19</v>
      </c>
      <c r="D2407" t="s">
        <v>17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18</v>
      </c>
      <c r="N2407" s="2">
        <f t="shared" si="222"/>
        <v>381295.12500844413</v>
      </c>
      <c r="O2407">
        <f t="shared" si="223"/>
        <v>162500</v>
      </c>
      <c r="P2407" s="1">
        <f t="shared" si="224"/>
        <v>2.3464315385135022</v>
      </c>
      <c r="Q2407" t="str">
        <f t="shared" si="225"/>
        <v>Below</v>
      </c>
      <c r="R2407" t="str">
        <f t="shared" si="226"/>
        <v>No</v>
      </c>
      <c r="S2407">
        <f t="shared" si="227"/>
        <v>-1051083.0002026595</v>
      </c>
    </row>
    <row r="2408" spans="1:19" x14ac:dyDescent="0.3">
      <c r="A2408">
        <v>2407</v>
      </c>
      <c r="B2408">
        <v>5</v>
      </c>
      <c r="C2408" t="s">
        <v>16</v>
      </c>
      <c r="D2408" t="s">
        <v>17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18</v>
      </c>
      <c r="N2408" s="2">
        <f t="shared" si="222"/>
        <v>128715.07586076837</v>
      </c>
      <c r="O2408">
        <f t="shared" si="223"/>
        <v>181250</v>
      </c>
      <c r="P2408" s="1">
        <f t="shared" si="224"/>
        <v>0.71015214268010129</v>
      </c>
      <c r="Q2408" t="str">
        <f t="shared" si="225"/>
        <v>Below</v>
      </c>
      <c r="R2408" t="str">
        <f t="shared" si="226"/>
        <v>Yes</v>
      </c>
      <c r="S2408">
        <f t="shared" si="227"/>
        <v>-8734970.9239506461</v>
      </c>
    </row>
    <row r="2409" spans="1:19" x14ac:dyDescent="0.3">
      <c r="A2409">
        <v>2408</v>
      </c>
      <c r="B2409">
        <v>2</v>
      </c>
      <c r="C2409" t="s">
        <v>16</v>
      </c>
      <c r="D2409" t="s">
        <v>20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18</v>
      </c>
      <c r="N2409" s="2">
        <f t="shared" si="222"/>
        <v>68425.673759446654</v>
      </c>
      <c r="O2409">
        <f t="shared" si="223"/>
        <v>56250</v>
      </c>
      <c r="P2409" s="1">
        <f t="shared" si="224"/>
        <v>1.2164564223901628</v>
      </c>
      <c r="Q2409" t="str">
        <f t="shared" si="225"/>
        <v>Above</v>
      </c>
      <c r="R2409" t="str">
        <f t="shared" si="226"/>
        <v>No</v>
      </c>
      <c r="S2409">
        <f t="shared" si="227"/>
        <v>-1426648.5106801596</v>
      </c>
    </row>
    <row r="2410" spans="1:19" x14ac:dyDescent="0.3">
      <c r="A2410">
        <v>2409</v>
      </c>
      <c r="B2410">
        <v>3</v>
      </c>
      <c r="C2410" t="s">
        <v>19</v>
      </c>
      <c r="D2410" t="s">
        <v>20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18</v>
      </c>
      <c r="N2410" s="2">
        <f t="shared" si="222"/>
        <v>192690.07337468173</v>
      </c>
      <c r="O2410">
        <f t="shared" si="223"/>
        <v>306250</v>
      </c>
      <c r="P2410" s="1">
        <f t="shared" si="224"/>
        <v>0.62919207632549135</v>
      </c>
      <c r="Q2410" t="str">
        <f t="shared" si="225"/>
        <v>Above</v>
      </c>
      <c r="R2410" t="str">
        <f t="shared" si="226"/>
        <v>Yes</v>
      </c>
      <c r="S2410">
        <f t="shared" si="227"/>
        <v>-28745617.609923616</v>
      </c>
    </row>
    <row r="2411" spans="1:19" x14ac:dyDescent="0.3">
      <c r="A2411">
        <v>2410</v>
      </c>
      <c r="B2411">
        <v>0</v>
      </c>
      <c r="C2411" t="s">
        <v>16</v>
      </c>
      <c r="D2411" t="s">
        <v>17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18</v>
      </c>
      <c r="N2411" s="2">
        <f t="shared" si="222"/>
        <v>355807.95203841664</v>
      </c>
      <c r="O2411">
        <f t="shared" si="223"/>
        <v>481250</v>
      </c>
      <c r="P2411" s="1">
        <f t="shared" si="224"/>
        <v>0.7393411990408657</v>
      </c>
      <c r="Q2411" t="str">
        <f t="shared" si="225"/>
        <v>Below</v>
      </c>
      <c r="R2411" t="str">
        <f t="shared" si="226"/>
        <v>Yes</v>
      </c>
      <c r="S2411">
        <f t="shared" si="227"/>
        <v>-17896954.244609997</v>
      </c>
    </row>
    <row r="2412" spans="1:19" x14ac:dyDescent="0.3">
      <c r="A2412">
        <v>2411</v>
      </c>
      <c r="B2412">
        <v>1</v>
      </c>
      <c r="C2412" t="s">
        <v>16</v>
      </c>
      <c r="D2412" t="s">
        <v>17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18</v>
      </c>
      <c r="N2412" s="2">
        <f t="shared" si="222"/>
        <v>220654.41576131721</v>
      </c>
      <c r="O2412">
        <f t="shared" si="223"/>
        <v>293750</v>
      </c>
      <c r="P2412" s="1">
        <f t="shared" si="224"/>
        <v>0.75116396854916501</v>
      </c>
      <c r="Q2412" t="str">
        <f t="shared" si="225"/>
        <v>Below</v>
      </c>
      <c r="R2412" t="str">
        <f t="shared" si="226"/>
        <v>Yes</v>
      </c>
      <c r="S2412">
        <f t="shared" si="227"/>
        <v>-14974235.869629677</v>
      </c>
    </row>
    <row r="2413" spans="1:19" x14ac:dyDescent="0.3">
      <c r="A2413">
        <v>2412</v>
      </c>
      <c r="B2413">
        <v>5</v>
      </c>
      <c r="C2413" t="s">
        <v>19</v>
      </c>
      <c r="D2413" t="s">
        <v>17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18</v>
      </c>
      <c r="N2413" s="2">
        <f t="shared" si="222"/>
        <v>97996.665887695286</v>
      </c>
      <c r="O2413">
        <f t="shared" si="223"/>
        <v>187500</v>
      </c>
      <c r="P2413" s="1">
        <f t="shared" si="224"/>
        <v>0.52264888473437487</v>
      </c>
      <c r="Q2413" t="str">
        <f t="shared" si="225"/>
        <v>Above</v>
      </c>
      <c r="R2413" t="str">
        <f t="shared" si="226"/>
        <v>Yes</v>
      </c>
      <c r="S2413">
        <f t="shared" si="227"/>
        <v>-14619199.813046869</v>
      </c>
    </row>
    <row r="2414" spans="1:19" x14ac:dyDescent="0.3">
      <c r="A2414">
        <v>2413</v>
      </c>
      <c r="B2414">
        <v>4</v>
      </c>
      <c r="C2414" t="s">
        <v>19</v>
      </c>
      <c r="D2414" t="s">
        <v>17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21</v>
      </c>
      <c r="N2414" s="2">
        <f t="shared" si="222"/>
        <v>689946.48831650754</v>
      </c>
      <c r="O2414">
        <f t="shared" si="223"/>
        <v>606250</v>
      </c>
      <c r="P2414" s="1">
        <f t="shared" si="224"/>
        <v>1.1380560632024868</v>
      </c>
      <c r="Q2414" t="str">
        <f t="shared" si="225"/>
        <v>Below</v>
      </c>
      <c r="R2414" t="str">
        <f t="shared" si="226"/>
        <v>No</v>
      </c>
      <c r="S2414">
        <f t="shared" si="227"/>
        <v>-6917431.4391923621</v>
      </c>
    </row>
    <row r="2415" spans="1:19" x14ac:dyDescent="0.3">
      <c r="A2415">
        <v>2414</v>
      </c>
      <c r="B2415">
        <v>0</v>
      </c>
      <c r="C2415" t="s">
        <v>16</v>
      </c>
      <c r="D2415" t="s">
        <v>20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21</v>
      </c>
      <c r="N2415" s="2">
        <f t="shared" si="222"/>
        <v>295091.08379665547</v>
      </c>
      <c r="O2415">
        <f t="shared" si="223"/>
        <v>431250</v>
      </c>
      <c r="P2415" s="1">
        <f t="shared" si="224"/>
        <v>0.68426917981833157</v>
      </c>
      <c r="Q2415" t="str">
        <f t="shared" si="225"/>
        <v>Below</v>
      </c>
      <c r="R2415" t="str">
        <f t="shared" si="226"/>
        <v>Yes</v>
      </c>
      <c r="S2415">
        <f t="shared" si="227"/>
        <v>-44021860.111197308</v>
      </c>
    </row>
    <row r="2416" spans="1:19" x14ac:dyDescent="0.3">
      <c r="A2416">
        <v>2415</v>
      </c>
      <c r="B2416">
        <v>2</v>
      </c>
      <c r="C2416" t="s">
        <v>19</v>
      </c>
      <c r="D2416" t="s">
        <v>20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21</v>
      </c>
      <c r="N2416" s="2">
        <f t="shared" si="222"/>
        <v>201535.23367915954</v>
      </c>
      <c r="O2416">
        <f t="shared" si="223"/>
        <v>237500</v>
      </c>
      <c r="P2416" s="1">
        <f t="shared" si="224"/>
        <v>0.84856940496488231</v>
      </c>
      <c r="Q2416" t="str">
        <f t="shared" si="225"/>
        <v>Below</v>
      </c>
      <c r="R2416" t="str">
        <f t="shared" si="226"/>
        <v>Yes</v>
      </c>
      <c r="S2416">
        <f t="shared" si="227"/>
        <v>-6947382.4331993181</v>
      </c>
    </row>
    <row r="2417" spans="1:19" x14ac:dyDescent="0.3">
      <c r="A2417">
        <v>2416</v>
      </c>
      <c r="B2417">
        <v>3</v>
      </c>
      <c r="C2417" t="s">
        <v>19</v>
      </c>
      <c r="D2417" t="s">
        <v>20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21</v>
      </c>
      <c r="N2417" s="2">
        <f t="shared" si="222"/>
        <v>20934.301954547744</v>
      </c>
      <c r="O2417">
        <f t="shared" si="223"/>
        <v>37500</v>
      </c>
      <c r="P2417" s="1">
        <f t="shared" si="224"/>
        <v>0.55824805212127315</v>
      </c>
      <c r="Q2417" t="str">
        <f t="shared" si="225"/>
        <v>Below</v>
      </c>
      <c r="R2417" t="str">
        <f t="shared" si="226"/>
        <v>Yes</v>
      </c>
      <c r="S2417">
        <f t="shared" si="227"/>
        <v>-1816962.7283640208</v>
      </c>
    </row>
    <row r="2418" spans="1:19" x14ac:dyDescent="0.3">
      <c r="A2418">
        <v>2417</v>
      </c>
      <c r="B2418">
        <v>2</v>
      </c>
      <c r="C2418" t="s">
        <v>19</v>
      </c>
      <c r="D2418" t="s">
        <v>20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21</v>
      </c>
      <c r="N2418" s="2">
        <f t="shared" si="222"/>
        <v>38089.155101655946</v>
      </c>
      <c r="O2418">
        <f t="shared" si="223"/>
        <v>75000</v>
      </c>
      <c r="P2418" s="1">
        <f t="shared" si="224"/>
        <v>0.50785540135541263</v>
      </c>
      <c r="Q2418" t="str">
        <f t="shared" si="225"/>
        <v>Below</v>
      </c>
      <c r="R2418" t="str">
        <f t="shared" si="226"/>
        <v>Yes</v>
      </c>
      <c r="S2418">
        <f t="shared" si="227"/>
        <v>-2584838.3346384559</v>
      </c>
    </row>
    <row r="2419" spans="1:19" x14ac:dyDescent="0.3">
      <c r="A2419">
        <v>2418</v>
      </c>
      <c r="B2419">
        <v>4</v>
      </c>
      <c r="C2419" t="s">
        <v>19</v>
      </c>
      <c r="D2419" t="s">
        <v>20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18</v>
      </c>
      <c r="N2419" s="2">
        <f t="shared" si="222"/>
        <v>1261569.055583494</v>
      </c>
      <c r="O2419">
        <f t="shared" si="223"/>
        <v>487500</v>
      </c>
      <c r="P2419" s="1">
        <f t="shared" si="224"/>
        <v>2.5878339601712699</v>
      </c>
      <c r="Q2419" t="str">
        <f t="shared" si="225"/>
        <v>Below</v>
      </c>
      <c r="R2419" t="str">
        <f t="shared" si="226"/>
        <v>No</v>
      </c>
      <c r="S2419">
        <f t="shared" si="227"/>
        <v>-3477657.3340038583</v>
      </c>
    </row>
    <row r="2420" spans="1:19" x14ac:dyDescent="0.3">
      <c r="A2420">
        <v>2419</v>
      </c>
      <c r="B2420">
        <v>0</v>
      </c>
      <c r="C2420" t="s">
        <v>19</v>
      </c>
      <c r="D2420" t="s">
        <v>17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18</v>
      </c>
      <c r="N2420" s="2">
        <f t="shared" si="222"/>
        <v>686211.7568447364</v>
      </c>
      <c r="O2420">
        <f t="shared" si="223"/>
        <v>562500</v>
      </c>
      <c r="P2420" s="1">
        <f t="shared" si="224"/>
        <v>1.2199320121684203</v>
      </c>
      <c r="Q2420" t="str">
        <f t="shared" si="225"/>
        <v>Above</v>
      </c>
      <c r="R2420" t="str">
        <f t="shared" si="226"/>
        <v>No</v>
      </c>
      <c r="S2420">
        <f t="shared" si="227"/>
        <v>-14307246.492821023</v>
      </c>
    </row>
    <row r="2421" spans="1:19" x14ac:dyDescent="0.3">
      <c r="A2421">
        <v>2420</v>
      </c>
      <c r="B2421">
        <v>1</v>
      </c>
      <c r="C2421" t="s">
        <v>19</v>
      </c>
      <c r="D2421" t="s">
        <v>17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21</v>
      </c>
      <c r="N2421" s="2">
        <f t="shared" si="222"/>
        <v>119521.1418707135</v>
      </c>
      <c r="O2421">
        <f t="shared" si="223"/>
        <v>175000</v>
      </c>
      <c r="P2421" s="1">
        <f t="shared" si="224"/>
        <v>0.68297795354693425</v>
      </c>
      <c r="Q2421" t="str">
        <f t="shared" si="225"/>
        <v>Below</v>
      </c>
      <c r="R2421" t="str">
        <f t="shared" si="226"/>
        <v>Yes</v>
      </c>
      <c r="S2421">
        <f t="shared" si="227"/>
        <v>-8111044.4293827452</v>
      </c>
    </row>
    <row r="2422" spans="1:19" x14ac:dyDescent="0.3">
      <c r="A2422">
        <v>2421</v>
      </c>
      <c r="B2422">
        <v>1</v>
      </c>
      <c r="C2422" t="s">
        <v>19</v>
      </c>
      <c r="D2422" t="s">
        <v>17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21</v>
      </c>
      <c r="N2422" s="2">
        <f t="shared" si="222"/>
        <v>305593.1200975111</v>
      </c>
      <c r="O2422">
        <f t="shared" si="223"/>
        <v>487500</v>
      </c>
      <c r="P2422" s="1">
        <f t="shared" si="224"/>
        <v>0.62685768225130478</v>
      </c>
      <c r="Q2422" t="str">
        <f t="shared" si="225"/>
        <v>Below</v>
      </c>
      <c r="R2422" t="str">
        <f t="shared" si="226"/>
        <v>Yes</v>
      </c>
      <c r="S2422">
        <f t="shared" si="227"/>
        <v>-15371174.411701329</v>
      </c>
    </row>
    <row r="2423" spans="1:19" x14ac:dyDescent="0.3">
      <c r="A2423">
        <v>2422</v>
      </c>
      <c r="B2423">
        <v>4</v>
      </c>
      <c r="C2423" t="s">
        <v>16</v>
      </c>
      <c r="D2423" t="s">
        <v>20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18</v>
      </c>
      <c r="N2423" s="2">
        <f t="shared" si="222"/>
        <v>107535.28633798186</v>
      </c>
      <c r="O2423">
        <f t="shared" si="223"/>
        <v>293750</v>
      </c>
      <c r="P2423" s="1">
        <f t="shared" si="224"/>
        <v>0.36607757051227868</v>
      </c>
      <c r="Q2423" t="str">
        <f t="shared" si="225"/>
        <v>Above</v>
      </c>
      <c r="R2423" t="str">
        <f t="shared" si="226"/>
        <v>Yes</v>
      </c>
      <c r="S2423">
        <f t="shared" si="227"/>
        <v>-13727621.849004082</v>
      </c>
    </row>
    <row r="2424" spans="1:19" x14ac:dyDescent="0.3">
      <c r="A2424">
        <v>2423</v>
      </c>
      <c r="B2424">
        <v>2</v>
      </c>
      <c r="C2424" t="s">
        <v>16</v>
      </c>
      <c r="D2424" t="s">
        <v>17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18</v>
      </c>
      <c r="N2424" s="2">
        <f t="shared" si="222"/>
        <v>192690.07337468173</v>
      </c>
      <c r="O2424">
        <f t="shared" si="223"/>
        <v>287500</v>
      </c>
      <c r="P2424" s="1">
        <f t="shared" si="224"/>
        <v>0.67022634217280597</v>
      </c>
      <c r="Q2424" t="str">
        <f t="shared" si="225"/>
        <v>Below</v>
      </c>
      <c r="R2424" t="str">
        <f t="shared" si="226"/>
        <v>Yes</v>
      </c>
      <c r="S2424">
        <f t="shared" si="227"/>
        <v>-28745617.609923616</v>
      </c>
    </row>
    <row r="2425" spans="1:19" x14ac:dyDescent="0.3">
      <c r="A2425">
        <v>2424</v>
      </c>
      <c r="B2425">
        <v>4</v>
      </c>
      <c r="C2425" t="s">
        <v>16</v>
      </c>
      <c r="D2425" t="s">
        <v>17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21</v>
      </c>
      <c r="N2425" s="2">
        <f t="shared" si="222"/>
        <v>198260.15380483452</v>
      </c>
      <c r="O2425">
        <f t="shared" si="223"/>
        <v>318750</v>
      </c>
      <c r="P2425" s="1">
        <f t="shared" si="224"/>
        <v>0.62199263938771621</v>
      </c>
      <c r="Q2425" t="str">
        <f t="shared" si="225"/>
        <v>Below</v>
      </c>
      <c r="R2425" t="str">
        <f t="shared" si="226"/>
        <v>Yes</v>
      </c>
      <c r="S2425">
        <f t="shared" si="227"/>
        <v>-17207705.839212202</v>
      </c>
    </row>
    <row r="2426" spans="1:19" x14ac:dyDescent="0.3">
      <c r="A2426">
        <v>2425</v>
      </c>
      <c r="B2426">
        <v>3</v>
      </c>
      <c r="C2426" t="s">
        <v>19</v>
      </c>
      <c r="D2426" t="s">
        <v>20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18</v>
      </c>
      <c r="N2426" s="2">
        <f t="shared" si="222"/>
        <v>258084.68721115644</v>
      </c>
      <c r="O2426">
        <f t="shared" si="223"/>
        <v>381250</v>
      </c>
      <c r="P2426" s="1">
        <f t="shared" si="224"/>
        <v>0.6769434418653284</v>
      </c>
      <c r="Q2426" t="str">
        <f t="shared" si="225"/>
        <v>Below</v>
      </c>
      <c r="R2426" t="str">
        <f t="shared" si="226"/>
        <v>Yes</v>
      </c>
      <c r="S2426">
        <f t="shared" si="227"/>
        <v>-32946292.437609792</v>
      </c>
    </row>
    <row r="2427" spans="1:19" x14ac:dyDescent="0.3">
      <c r="A2427">
        <v>2426</v>
      </c>
      <c r="B2427">
        <v>0</v>
      </c>
      <c r="C2427" t="s">
        <v>19</v>
      </c>
      <c r="D2427" t="s">
        <v>17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21</v>
      </c>
      <c r="N2427" s="2">
        <f t="shared" si="222"/>
        <v>268783.05385862384</v>
      </c>
      <c r="O2427">
        <f t="shared" si="223"/>
        <v>375000</v>
      </c>
      <c r="P2427" s="1">
        <f t="shared" si="224"/>
        <v>0.71675481028966359</v>
      </c>
      <c r="Q2427" t="str">
        <f t="shared" si="225"/>
        <v>Below</v>
      </c>
      <c r="R2427" t="str">
        <f t="shared" si="226"/>
        <v>Yes</v>
      </c>
      <c r="S2427">
        <f t="shared" si="227"/>
        <v>-28706346.340855777</v>
      </c>
    </row>
    <row r="2428" spans="1:19" x14ac:dyDescent="0.3">
      <c r="A2428">
        <v>2427</v>
      </c>
      <c r="B2428">
        <v>2</v>
      </c>
      <c r="C2428" t="s">
        <v>19</v>
      </c>
      <c r="D2428" t="s">
        <v>17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21</v>
      </c>
      <c r="N2428" s="2">
        <f t="shared" si="222"/>
        <v>272304.22923668445</v>
      </c>
      <c r="O2428">
        <f t="shared" si="223"/>
        <v>525000</v>
      </c>
      <c r="P2428" s="1">
        <f t="shared" si="224"/>
        <v>0.51867472235558942</v>
      </c>
      <c r="Q2428" t="str">
        <f t="shared" si="225"/>
        <v>Below</v>
      </c>
      <c r="R2428" t="str">
        <f t="shared" si="226"/>
        <v>Yes</v>
      </c>
      <c r="S2428">
        <f t="shared" si="227"/>
        <v>-29082412.013443407</v>
      </c>
    </row>
    <row r="2429" spans="1:19" x14ac:dyDescent="0.3">
      <c r="A2429">
        <v>2428</v>
      </c>
      <c r="B2429">
        <v>2</v>
      </c>
      <c r="C2429" t="s">
        <v>16</v>
      </c>
      <c r="D2429" t="s">
        <v>17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21</v>
      </c>
      <c r="N2429" s="2">
        <f t="shared" si="222"/>
        <v>270914.49588238256</v>
      </c>
      <c r="O2429">
        <f t="shared" si="223"/>
        <v>581250</v>
      </c>
      <c r="P2429" s="1">
        <f t="shared" si="224"/>
        <v>0.46608945528151841</v>
      </c>
      <c r="Q2429" t="str">
        <f t="shared" si="225"/>
        <v>Below</v>
      </c>
      <c r="R2429" t="str">
        <f t="shared" si="226"/>
        <v>Yes</v>
      </c>
      <c r="S2429">
        <f t="shared" si="227"/>
        <v>-23513635.308240268</v>
      </c>
    </row>
    <row r="2430" spans="1:19" x14ac:dyDescent="0.3">
      <c r="A2430">
        <v>2429</v>
      </c>
      <c r="B2430">
        <v>0</v>
      </c>
      <c r="C2430" t="s">
        <v>16</v>
      </c>
      <c r="D2430" t="s">
        <v>17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21</v>
      </c>
      <c r="N2430" s="2">
        <f t="shared" si="222"/>
        <v>147775.07685466498</v>
      </c>
      <c r="O2430">
        <f t="shared" si="223"/>
        <v>262500</v>
      </c>
      <c r="P2430" s="1">
        <f t="shared" si="224"/>
        <v>0.56295267373205704</v>
      </c>
      <c r="Q2430" t="str">
        <f t="shared" si="225"/>
        <v>Below</v>
      </c>
      <c r="R2430" t="str">
        <f t="shared" si="226"/>
        <v>Yes</v>
      </c>
      <c r="S2430">
        <f t="shared" si="227"/>
        <v>-7433009.2225597985</v>
      </c>
    </row>
    <row r="2431" spans="1:19" x14ac:dyDescent="0.3">
      <c r="A2431">
        <v>2430</v>
      </c>
      <c r="B2431">
        <v>3</v>
      </c>
      <c r="C2431" t="s">
        <v>16</v>
      </c>
      <c r="D2431" t="s">
        <v>17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21</v>
      </c>
      <c r="N2431" s="2">
        <f t="shared" si="222"/>
        <v>542320.18496178021</v>
      </c>
      <c r="O2431">
        <f t="shared" si="223"/>
        <v>600000</v>
      </c>
      <c r="P2431" s="1">
        <f t="shared" si="224"/>
        <v>0.9038669749363003</v>
      </c>
      <c r="Q2431" t="str">
        <f t="shared" si="225"/>
        <v>Below</v>
      </c>
      <c r="R2431" t="str">
        <f t="shared" si="226"/>
        <v>Yes</v>
      </c>
      <c r="S2431">
        <f t="shared" si="227"/>
        <v>-27278422.195413627</v>
      </c>
    </row>
    <row r="2432" spans="1:19" x14ac:dyDescent="0.3">
      <c r="A2432">
        <v>2431</v>
      </c>
      <c r="B2432">
        <v>3</v>
      </c>
      <c r="C2432" t="s">
        <v>16</v>
      </c>
      <c r="D2432" t="s">
        <v>17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18</v>
      </c>
      <c r="N2432" s="2">
        <f t="shared" si="222"/>
        <v>261972.57953616718</v>
      </c>
      <c r="O2432">
        <f t="shared" si="223"/>
        <v>350000</v>
      </c>
      <c r="P2432" s="1">
        <f t="shared" si="224"/>
        <v>0.74849308438904905</v>
      </c>
      <c r="Q2432" t="str">
        <f t="shared" si="225"/>
        <v>Above</v>
      </c>
      <c r="R2432" t="str">
        <f t="shared" si="226"/>
        <v>Yes</v>
      </c>
      <c r="S2432">
        <f t="shared" si="227"/>
        <v>-5462025.726604037</v>
      </c>
    </row>
    <row r="2433" spans="1:19" x14ac:dyDescent="0.3">
      <c r="A2433">
        <v>2432</v>
      </c>
      <c r="B2433">
        <v>4</v>
      </c>
      <c r="C2433" t="s">
        <v>16</v>
      </c>
      <c r="D2433" t="s">
        <v>17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18</v>
      </c>
      <c r="N2433" s="2">
        <f t="shared" si="222"/>
        <v>1346301.3055853704</v>
      </c>
      <c r="O2433">
        <f t="shared" si="223"/>
        <v>487500</v>
      </c>
      <c r="P2433" s="1">
        <f t="shared" si="224"/>
        <v>2.7616437037648622</v>
      </c>
      <c r="Q2433" t="str">
        <f t="shared" si="225"/>
        <v>Above</v>
      </c>
      <c r="R2433" t="str">
        <f t="shared" si="226"/>
        <v>No</v>
      </c>
      <c r="S2433">
        <f t="shared" si="227"/>
        <v>-3711231.3340488933</v>
      </c>
    </row>
    <row r="2434" spans="1:19" x14ac:dyDescent="0.3">
      <c r="A2434">
        <v>2433</v>
      </c>
      <c r="B2434">
        <v>2</v>
      </c>
      <c r="C2434" t="s">
        <v>16</v>
      </c>
      <c r="D2434" t="s">
        <v>20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18</v>
      </c>
      <c r="N2434" s="2">
        <f t="shared" si="222"/>
        <v>593125.75001313526</v>
      </c>
      <c r="O2434">
        <f t="shared" si="223"/>
        <v>281250</v>
      </c>
      <c r="P2434" s="1">
        <f t="shared" si="224"/>
        <v>2.1088915556022587</v>
      </c>
      <c r="Q2434" t="str">
        <f t="shared" si="225"/>
        <v>Below</v>
      </c>
      <c r="R2434" t="str">
        <f t="shared" si="226"/>
        <v>No</v>
      </c>
      <c r="S2434">
        <f t="shared" si="227"/>
        <v>-1635018.0003152471</v>
      </c>
    </row>
    <row r="2435" spans="1:19" x14ac:dyDescent="0.3">
      <c r="A2435">
        <v>2434</v>
      </c>
      <c r="B2435">
        <v>3</v>
      </c>
      <c r="C2435" t="s">
        <v>16</v>
      </c>
      <c r="D2435" t="s">
        <v>17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21</v>
      </c>
      <c r="N2435" s="2">
        <f t="shared" ref="N2435:N2498" si="228">PMT(1%,G2435*12,-F2435)</f>
        <v>277733.48611726175</v>
      </c>
      <c r="O2435">
        <f t="shared" ref="O2435:O2498" si="229">(E2435*0.75)/12</f>
        <v>150000</v>
      </c>
      <c r="P2435" s="1">
        <f t="shared" ref="P2435:P2498" si="230">N2435/O2435</f>
        <v>1.8515565741150783</v>
      </c>
      <c r="Q2435" t="str">
        <f t="shared" ref="Q2435:Q2498" si="231">IF(H2435&gt;700,"Above","Below")</f>
        <v>Below</v>
      </c>
      <c r="R2435" t="str">
        <f t="shared" ref="R2435:R2498" si="232">IF(O2435&gt;=N2435,"Yes","No")</f>
        <v>No</v>
      </c>
      <c r="S2435">
        <f t="shared" ref="S2435:S2498" si="233">CUMIPMT(1%,G2435*12,F2435,1,G2435*12,0)</f>
        <v>-765603.66681428347</v>
      </c>
    </row>
    <row r="2436" spans="1:19" x14ac:dyDescent="0.3">
      <c r="A2436">
        <v>2435</v>
      </c>
      <c r="B2436">
        <v>0</v>
      </c>
      <c r="C2436" t="s">
        <v>19</v>
      </c>
      <c r="D2436" t="s">
        <v>17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21</v>
      </c>
      <c r="N2436" s="2">
        <f t="shared" si="228"/>
        <v>148416.36298231455</v>
      </c>
      <c r="O2436">
        <f t="shared" si="229"/>
        <v>243750</v>
      </c>
      <c r="P2436" s="1">
        <f t="shared" si="230"/>
        <v>0.60888764300436737</v>
      </c>
      <c r="Q2436" t="str">
        <f t="shared" si="231"/>
        <v>Below</v>
      </c>
      <c r="R2436" t="str">
        <f t="shared" si="232"/>
        <v>Yes</v>
      </c>
      <c r="S2436">
        <f t="shared" si="233"/>
        <v>-10071956.269453296</v>
      </c>
    </row>
    <row r="2437" spans="1:19" x14ac:dyDescent="0.3">
      <c r="A2437">
        <v>2436</v>
      </c>
      <c r="B2437">
        <v>5</v>
      </c>
      <c r="C2437" t="s">
        <v>16</v>
      </c>
      <c r="D2437" t="s">
        <v>20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21</v>
      </c>
      <c r="N2437" s="2">
        <f t="shared" si="228"/>
        <v>402733.9655556003</v>
      </c>
      <c r="O2437">
        <f t="shared" si="229"/>
        <v>600000</v>
      </c>
      <c r="P2437" s="1">
        <f t="shared" si="230"/>
        <v>0.67122327592600051</v>
      </c>
      <c r="Q2437" t="str">
        <f t="shared" si="231"/>
        <v>Below</v>
      </c>
      <c r="R2437" t="str">
        <f t="shared" si="232"/>
        <v>Yes</v>
      </c>
      <c r="S2437">
        <f t="shared" si="233"/>
        <v>-8396845.5200032182</v>
      </c>
    </row>
    <row r="2438" spans="1:19" x14ac:dyDescent="0.3">
      <c r="A2438">
        <v>2437</v>
      </c>
      <c r="B2438">
        <v>4</v>
      </c>
      <c r="C2438" t="s">
        <v>19</v>
      </c>
      <c r="D2438" t="s">
        <v>17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18</v>
      </c>
      <c r="N2438" s="2">
        <f t="shared" si="228"/>
        <v>122391.02778048824</v>
      </c>
      <c r="O2438">
        <f t="shared" si="229"/>
        <v>56250</v>
      </c>
      <c r="P2438" s="1">
        <f t="shared" si="230"/>
        <v>2.1758404938753464</v>
      </c>
      <c r="Q2438" t="str">
        <f t="shared" si="231"/>
        <v>Below</v>
      </c>
      <c r="R2438" t="str">
        <f t="shared" si="232"/>
        <v>No</v>
      </c>
      <c r="S2438">
        <f t="shared" si="233"/>
        <v>-337384.66673171753</v>
      </c>
    </row>
    <row r="2439" spans="1:19" x14ac:dyDescent="0.3">
      <c r="A2439">
        <v>2438</v>
      </c>
      <c r="B2439">
        <v>3</v>
      </c>
      <c r="C2439" t="s">
        <v>16</v>
      </c>
      <c r="D2439" t="s">
        <v>20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18</v>
      </c>
      <c r="N2439" s="2">
        <f t="shared" si="228"/>
        <v>41841.273075645178</v>
      </c>
      <c r="O2439">
        <f t="shared" si="229"/>
        <v>68750</v>
      </c>
      <c r="P2439" s="1">
        <f t="shared" si="230"/>
        <v>0.608600335645748</v>
      </c>
      <c r="Q2439" t="str">
        <f t="shared" si="231"/>
        <v>Above</v>
      </c>
      <c r="R2439" t="str">
        <f t="shared" si="232"/>
        <v>Yes</v>
      </c>
      <c r="S2439">
        <f t="shared" si="233"/>
        <v>-6241905.5381548423</v>
      </c>
    </row>
    <row r="2440" spans="1:19" x14ac:dyDescent="0.3">
      <c r="A2440">
        <v>2439</v>
      </c>
      <c r="B2440">
        <v>4</v>
      </c>
      <c r="C2440" t="s">
        <v>19</v>
      </c>
      <c r="D2440" t="s">
        <v>17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18</v>
      </c>
      <c r="N2440" s="2">
        <f t="shared" si="228"/>
        <v>1172129.4583592911</v>
      </c>
      <c r="O2440">
        <f t="shared" si="229"/>
        <v>400000</v>
      </c>
      <c r="P2440" s="1">
        <f t="shared" si="230"/>
        <v>2.9303236458982278</v>
      </c>
      <c r="Q2440" t="str">
        <f t="shared" si="231"/>
        <v>Below</v>
      </c>
      <c r="R2440" t="str">
        <f t="shared" si="232"/>
        <v>No</v>
      </c>
      <c r="S2440">
        <f t="shared" si="233"/>
        <v>-3231107.0006229877</v>
      </c>
    </row>
    <row r="2441" spans="1:19" x14ac:dyDescent="0.3">
      <c r="A2441">
        <v>2440</v>
      </c>
      <c r="B2441">
        <v>2</v>
      </c>
      <c r="C2441" t="s">
        <v>16</v>
      </c>
      <c r="D2441" t="s">
        <v>17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18</v>
      </c>
      <c r="N2441" s="2">
        <f t="shared" si="228"/>
        <v>395007.53147891647</v>
      </c>
      <c r="O2441">
        <f t="shared" si="229"/>
        <v>287500</v>
      </c>
      <c r="P2441" s="1">
        <f t="shared" si="230"/>
        <v>1.3739392399266659</v>
      </c>
      <c r="Q2441" t="str">
        <f t="shared" si="231"/>
        <v>Above</v>
      </c>
      <c r="R2441" t="str">
        <f t="shared" si="232"/>
        <v>No</v>
      </c>
      <c r="S2441">
        <f t="shared" si="233"/>
        <v>-3960361.5109879915</v>
      </c>
    </row>
    <row r="2442" spans="1:19" x14ac:dyDescent="0.3">
      <c r="A2442">
        <v>2441</v>
      </c>
      <c r="B2442">
        <v>4</v>
      </c>
      <c r="C2442" t="s">
        <v>16</v>
      </c>
      <c r="D2442" t="s">
        <v>17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21</v>
      </c>
      <c r="N2442" s="2">
        <f t="shared" si="228"/>
        <v>328123.66780374374</v>
      </c>
      <c r="O2442">
        <f t="shared" si="229"/>
        <v>475000</v>
      </c>
      <c r="P2442" s="1">
        <f t="shared" si="230"/>
        <v>0.69078666906051311</v>
      </c>
      <c r="Q2442" t="str">
        <f t="shared" si="231"/>
        <v>Below</v>
      </c>
      <c r="R2442" t="str">
        <f t="shared" si="232"/>
        <v>Yes</v>
      </c>
      <c r="S2442">
        <f t="shared" si="233"/>
        <v>-48949680.272898495</v>
      </c>
    </row>
    <row r="2443" spans="1:19" x14ac:dyDescent="0.3">
      <c r="A2443">
        <v>2442</v>
      </c>
      <c r="B2443">
        <v>5</v>
      </c>
      <c r="C2443" t="s">
        <v>19</v>
      </c>
      <c r="D2443" t="s">
        <v>17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18</v>
      </c>
      <c r="N2443" s="2">
        <f t="shared" si="228"/>
        <v>247517.33487435864</v>
      </c>
      <c r="O2443">
        <f t="shared" si="229"/>
        <v>425000</v>
      </c>
      <c r="P2443" s="1">
        <f t="shared" si="230"/>
        <v>0.58239372911613796</v>
      </c>
      <c r="Q2443" t="str">
        <f t="shared" si="231"/>
        <v>Above</v>
      </c>
      <c r="R2443" t="str">
        <f t="shared" si="232"/>
        <v>Yes</v>
      </c>
      <c r="S2443">
        <f t="shared" si="233"/>
        <v>-21482912.258892253</v>
      </c>
    </row>
    <row r="2444" spans="1:19" x14ac:dyDescent="0.3">
      <c r="A2444">
        <v>2443</v>
      </c>
      <c r="B2444">
        <v>5</v>
      </c>
      <c r="C2444" t="s">
        <v>16</v>
      </c>
      <c r="D2444" t="s">
        <v>17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18</v>
      </c>
      <c r="N2444" s="2">
        <f t="shared" si="228"/>
        <v>297293.25606379466</v>
      </c>
      <c r="O2444">
        <f t="shared" si="229"/>
        <v>443750</v>
      </c>
      <c r="P2444" s="1">
        <f t="shared" si="230"/>
        <v>0.66995663338319922</v>
      </c>
      <c r="Q2444" t="str">
        <f t="shared" si="231"/>
        <v>Below</v>
      </c>
      <c r="R2444" t="str">
        <f t="shared" si="232"/>
        <v>Yes</v>
      </c>
      <c r="S2444">
        <f t="shared" si="233"/>
        <v>-44350381.455310717</v>
      </c>
    </row>
    <row r="2445" spans="1:19" x14ac:dyDescent="0.3">
      <c r="A2445">
        <v>2444</v>
      </c>
      <c r="B2445">
        <v>4</v>
      </c>
      <c r="C2445" t="s">
        <v>19</v>
      </c>
      <c r="D2445" t="s">
        <v>20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21</v>
      </c>
      <c r="N2445" s="2">
        <f t="shared" si="228"/>
        <v>482889.7548166663</v>
      </c>
      <c r="O2445">
        <f t="shared" si="229"/>
        <v>418750</v>
      </c>
      <c r="P2445" s="1">
        <f t="shared" si="230"/>
        <v>1.1531695637412926</v>
      </c>
      <c r="Q2445" t="str">
        <f t="shared" si="231"/>
        <v>Below</v>
      </c>
      <c r="R2445" t="str">
        <f t="shared" si="232"/>
        <v>No</v>
      </c>
      <c r="S2445">
        <f t="shared" si="233"/>
        <v>-10068062.346799977</v>
      </c>
    </row>
    <row r="2446" spans="1:19" x14ac:dyDescent="0.3">
      <c r="A2446">
        <v>2445</v>
      </c>
      <c r="B2446">
        <v>5</v>
      </c>
      <c r="C2446" t="s">
        <v>19</v>
      </c>
      <c r="D2446" t="s">
        <v>20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18</v>
      </c>
      <c r="N2446" s="2">
        <f t="shared" si="228"/>
        <v>242422.38703346811</v>
      </c>
      <c r="O2446">
        <f t="shared" si="229"/>
        <v>362500</v>
      </c>
      <c r="P2446" s="1">
        <f t="shared" si="230"/>
        <v>0.66875141250611891</v>
      </c>
      <c r="Q2446" t="str">
        <f t="shared" si="231"/>
        <v>Above</v>
      </c>
      <c r="R2446" t="str">
        <f t="shared" si="232"/>
        <v>Yes</v>
      </c>
      <c r="S2446">
        <f t="shared" si="233"/>
        <v>-5054411.8664097041</v>
      </c>
    </row>
    <row r="2447" spans="1:19" x14ac:dyDescent="0.3">
      <c r="A2447">
        <v>2446</v>
      </c>
      <c r="B2447">
        <v>0</v>
      </c>
      <c r="C2447" t="s">
        <v>16</v>
      </c>
      <c r="D2447" t="s">
        <v>20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18</v>
      </c>
      <c r="N2447" s="2">
        <f t="shared" si="228"/>
        <v>345075.18704993627</v>
      </c>
      <c r="O2447">
        <f t="shared" si="229"/>
        <v>537500</v>
      </c>
      <c r="P2447" s="1">
        <f t="shared" si="230"/>
        <v>0.64200034799988148</v>
      </c>
      <c r="Q2447" t="str">
        <f t="shared" si="231"/>
        <v>Below</v>
      </c>
      <c r="R2447" t="str">
        <f t="shared" si="232"/>
        <v>Yes</v>
      </c>
      <c r="S2447">
        <f t="shared" si="233"/>
        <v>-36854435.913587764</v>
      </c>
    </row>
    <row r="2448" spans="1:19" x14ac:dyDescent="0.3">
      <c r="A2448">
        <v>2447</v>
      </c>
      <c r="B2448">
        <v>0</v>
      </c>
      <c r="C2448" t="s">
        <v>16</v>
      </c>
      <c r="D2448" t="s">
        <v>20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18</v>
      </c>
      <c r="N2448" s="2">
        <f t="shared" si="228"/>
        <v>279138.65557843435</v>
      </c>
      <c r="O2448">
        <f t="shared" si="229"/>
        <v>218750</v>
      </c>
      <c r="P2448" s="1">
        <f t="shared" si="230"/>
        <v>1.2760624255014141</v>
      </c>
      <c r="Q2448" t="str">
        <f t="shared" si="231"/>
        <v>Below</v>
      </c>
      <c r="R2448" t="str">
        <f t="shared" si="232"/>
        <v>No</v>
      </c>
      <c r="S2448">
        <f t="shared" si="233"/>
        <v>-2798655.4677648488</v>
      </c>
    </row>
    <row r="2449" spans="1:19" x14ac:dyDescent="0.3">
      <c r="A2449">
        <v>2448</v>
      </c>
      <c r="B2449">
        <v>2</v>
      </c>
      <c r="C2449" t="s">
        <v>16</v>
      </c>
      <c r="D2449" t="s">
        <v>20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21</v>
      </c>
      <c r="N2449" s="2">
        <f t="shared" si="228"/>
        <v>192690.07337468173</v>
      </c>
      <c r="O2449">
        <f t="shared" si="229"/>
        <v>300000</v>
      </c>
      <c r="P2449" s="1">
        <f t="shared" si="230"/>
        <v>0.64230024458227242</v>
      </c>
      <c r="Q2449" t="str">
        <f t="shared" si="231"/>
        <v>Below</v>
      </c>
      <c r="R2449" t="str">
        <f t="shared" si="232"/>
        <v>Yes</v>
      </c>
      <c r="S2449">
        <f t="shared" si="233"/>
        <v>-28745617.609923616</v>
      </c>
    </row>
    <row r="2450" spans="1:19" x14ac:dyDescent="0.3">
      <c r="A2450">
        <v>2449</v>
      </c>
      <c r="B2450">
        <v>5</v>
      </c>
      <c r="C2450" t="s">
        <v>16</v>
      </c>
      <c r="D2450" t="s">
        <v>20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21</v>
      </c>
      <c r="N2450" s="2">
        <f t="shared" si="228"/>
        <v>169016.41814690758</v>
      </c>
      <c r="O2450">
        <f t="shared" si="229"/>
        <v>381250</v>
      </c>
      <c r="P2450" s="1">
        <f t="shared" si="230"/>
        <v>0.44332175251647893</v>
      </c>
      <c r="Q2450" t="str">
        <f t="shared" si="231"/>
        <v>Below</v>
      </c>
      <c r="R2450" t="str">
        <f t="shared" si="232"/>
        <v>Yes</v>
      </c>
      <c r="S2450">
        <f t="shared" si="233"/>
        <v>-18051152.284206256</v>
      </c>
    </row>
    <row r="2451" spans="1:19" x14ac:dyDescent="0.3">
      <c r="A2451">
        <v>2450</v>
      </c>
      <c r="B2451">
        <v>5</v>
      </c>
      <c r="C2451" t="s">
        <v>16</v>
      </c>
      <c r="D2451" t="s">
        <v>20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18</v>
      </c>
      <c r="N2451" s="2">
        <f t="shared" si="228"/>
        <v>149063.09100456431</v>
      </c>
      <c r="O2451">
        <f t="shared" si="229"/>
        <v>325000</v>
      </c>
      <c r="P2451" s="1">
        <f t="shared" si="230"/>
        <v>0.45865566462942864</v>
      </c>
      <c r="Q2451" t="str">
        <f t="shared" si="231"/>
        <v>Above</v>
      </c>
      <c r="R2451" t="str">
        <f t="shared" si="232"/>
        <v>Yes</v>
      </c>
      <c r="S2451">
        <f t="shared" si="233"/>
        <v>-15920113.472876348</v>
      </c>
    </row>
    <row r="2452" spans="1:19" x14ac:dyDescent="0.3">
      <c r="A2452">
        <v>2451</v>
      </c>
      <c r="B2452">
        <v>5</v>
      </c>
      <c r="C2452" t="s">
        <v>19</v>
      </c>
      <c r="D2452" t="s">
        <v>20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21</v>
      </c>
      <c r="N2452" s="2">
        <f t="shared" si="228"/>
        <v>201535.23367915954</v>
      </c>
      <c r="O2452">
        <f t="shared" si="229"/>
        <v>256250</v>
      </c>
      <c r="P2452" s="1">
        <f t="shared" si="230"/>
        <v>0.78647896069915924</v>
      </c>
      <c r="Q2452" t="str">
        <f t="shared" si="231"/>
        <v>Below</v>
      </c>
      <c r="R2452" t="str">
        <f t="shared" si="232"/>
        <v>Yes</v>
      </c>
      <c r="S2452">
        <f t="shared" si="233"/>
        <v>-6947382.4331993181</v>
      </c>
    </row>
    <row r="2453" spans="1:19" x14ac:dyDescent="0.3">
      <c r="A2453">
        <v>2452</v>
      </c>
      <c r="B2453">
        <v>5</v>
      </c>
      <c r="C2453" t="s">
        <v>19</v>
      </c>
      <c r="D2453" t="s">
        <v>17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18</v>
      </c>
      <c r="N2453" s="2">
        <f t="shared" si="228"/>
        <v>348343.69445215882</v>
      </c>
      <c r="O2453">
        <f t="shared" si="229"/>
        <v>200000</v>
      </c>
      <c r="P2453" s="1">
        <f t="shared" si="230"/>
        <v>1.7417184722607941</v>
      </c>
      <c r="Q2453" t="str">
        <f t="shared" si="231"/>
        <v>Above</v>
      </c>
      <c r="R2453" t="str">
        <f t="shared" si="232"/>
        <v>No</v>
      </c>
      <c r="S2453">
        <f t="shared" si="233"/>
        <v>-960248.66685181111</v>
      </c>
    </row>
    <row r="2454" spans="1:19" x14ac:dyDescent="0.3">
      <c r="A2454">
        <v>2453</v>
      </c>
      <c r="B2454">
        <v>3</v>
      </c>
      <c r="C2454" t="s">
        <v>19</v>
      </c>
      <c r="D2454" t="s">
        <v>20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18</v>
      </c>
      <c r="N2454" s="2">
        <f t="shared" si="228"/>
        <v>265988.77777543018</v>
      </c>
      <c r="O2454">
        <f t="shared" si="229"/>
        <v>468750</v>
      </c>
      <c r="P2454" s="1">
        <f t="shared" si="230"/>
        <v>0.56744272592091771</v>
      </c>
      <c r="Q2454" t="str">
        <f t="shared" si="231"/>
        <v>Below</v>
      </c>
      <c r="R2454" t="str">
        <f t="shared" si="232"/>
        <v>Yes</v>
      </c>
      <c r="S2454">
        <f t="shared" si="233"/>
        <v>-23086114.666272268</v>
      </c>
    </row>
    <row r="2455" spans="1:19" x14ac:dyDescent="0.3">
      <c r="A2455">
        <v>2454</v>
      </c>
      <c r="B2455">
        <v>2</v>
      </c>
      <c r="C2455" t="s">
        <v>19</v>
      </c>
      <c r="D2455" t="s">
        <v>20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18</v>
      </c>
      <c r="N2455" s="2">
        <f t="shared" si="228"/>
        <v>55414.328703214618</v>
      </c>
      <c r="O2455">
        <f t="shared" si="229"/>
        <v>93750</v>
      </c>
      <c r="P2455" s="1">
        <f t="shared" si="230"/>
        <v>0.59108617283428921</v>
      </c>
      <c r="Q2455" t="str">
        <f t="shared" si="231"/>
        <v>Above</v>
      </c>
      <c r="R2455" t="str">
        <f t="shared" si="232"/>
        <v>Yes</v>
      </c>
      <c r="S2455">
        <f t="shared" si="233"/>
        <v>-4809607.2221400542</v>
      </c>
    </row>
    <row r="2456" spans="1:19" x14ac:dyDescent="0.3">
      <c r="A2456">
        <v>2455</v>
      </c>
      <c r="B2456">
        <v>4</v>
      </c>
      <c r="C2456" t="s">
        <v>16</v>
      </c>
      <c r="D2456" t="s">
        <v>20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21</v>
      </c>
      <c r="N2456" s="2">
        <f t="shared" si="228"/>
        <v>36385.47890662594</v>
      </c>
      <c r="O2456">
        <f t="shared" si="229"/>
        <v>75000</v>
      </c>
      <c r="P2456" s="1">
        <f t="shared" si="230"/>
        <v>0.48513971875501255</v>
      </c>
      <c r="Q2456" t="str">
        <f t="shared" si="231"/>
        <v>Below</v>
      </c>
      <c r="R2456" t="str">
        <f t="shared" si="232"/>
        <v>Yes</v>
      </c>
      <c r="S2456">
        <f t="shared" si="233"/>
        <v>-3886011.9500721805</v>
      </c>
    </row>
    <row r="2457" spans="1:19" x14ac:dyDescent="0.3">
      <c r="A2457">
        <v>2456</v>
      </c>
      <c r="B2457">
        <v>1</v>
      </c>
      <c r="C2457" t="s">
        <v>16</v>
      </c>
      <c r="D2457" t="s">
        <v>20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21</v>
      </c>
      <c r="N2457" s="2">
        <f t="shared" si="228"/>
        <v>385138.79230317118</v>
      </c>
      <c r="O2457">
        <f t="shared" si="229"/>
        <v>525000</v>
      </c>
      <c r="P2457" s="1">
        <f t="shared" si="230"/>
        <v>0.73359769962508792</v>
      </c>
      <c r="Q2457" t="str">
        <f t="shared" si="231"/>
        <v>Below</v>
      </c>
      <c r="R2457" t="str">
        <f t="shared" si="232"/>
        <v>Yes</v>
      </c>
      <c r="S2457">
        <f t="shared" si="233"/>
        <v>-8029993.0458283238</v>
      </c>
    </row>
    <row r="2458" spans="1:19" x14ac:dyDescent="0.3">
      <c r="A2458">
        <v>2457</v>
      </c>
      <c r="B2458">
        <v>0</v>
      </c>
      <c r="C2458" t="s">
        <v>19</v>
      </c>
      <c r="D2458" t="s">
        <v>20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18</v>
      </c>
      <c r="N2458" s="2">
        <f t="shared" si="228"/>
        <v>427449.72949692712</v>
      </c>
      <c r="O2458">
        <f t="shared" si="229"/>
        <v>493750</v>
      </c>
      <c r="P2458" s="1">
        <f t="shared" si="230"/>
        <v>0.86572097113301694</v>
      </c>
      <c r="Q2458" t="str">
        <f t="shared" si="231"/>
        <v>Below</v>
      </c>
      <c r="R2458" t="str">
        <f t="shared" si="232"/>
        <v>Yes</v>
      </c>
      <c r="S2458">
        <f t="shared" si="233"/>
        <v>-14735174.031705007</v>
      </c>
    </row>
    <row r="2459" spans="1:19" x14ac:dyDescent="0.3">
      <c r="A2459">
        <v>2458</v>
      </c>
      <c r="B2459">
        <v>1</v>
      </c>
      <c r="C2459" t="s">
        <v>16</v>
      </c>
      <c r="D2459" t="s">
        <v>20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18</v>
      </c>
      <c r="N2459" s="2">
        <f t="shared" si="228"/>
        <v>47346.703743493221</v>
      </c>
      <c r="O2459">
        <f t="shared" si="229"/>
        <v>131250</v>
      </c>
      <c r="P2459" s="1">
        <f t="shared" si="230"/>
        <v>0.36073679042661499</v>
      </c>
      <c r="Q2459" t="str">
        <f t="shared" si="231"/>
        <v>Above</v>
      </c>
      <c r="R2459" t="str">
        <f t="shared" si="232"/>
        <v>Yes</v>
      </c>
      <c r="S2459">
        <f t="shared" si="233"/>
        <v>-7063208.8984383745</v>
      </c>
    </row>
    <row r="2460" spans="1:19" x14ac:dyDescent="0.3">
      <c r="A2460">
        <v>2459</v>
      </c>
      <c r="B2460">
        <v>2</v>
      </c>
      <c r="C2460" t="s">
        <v>16</v>
      </c>
      <c r="D2460" t="s">
        <v>17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21</v>
      </c>
      <c r="N2460" s="2">
        <f t="shared" si="228"/>
        <v>77076.029349872697</v>
      </c>
      <c r="O2460">
        <f t="shared" si="229"/>
        <v>156250</v>
      </c>
      <c r="P2460" s="1">
        <f t="shared" si="230"/>
        <v>0.49328658783918528</v>
      </c>
      <c r="Q2460" t="str">
        <f t="shared" si="231"/>
        <v>Below</v>
      </c>
      <c r="R2460" t="str">
        <f t="shared" si="232"/>
        <v>Yes</v>
      </c>
      <c r="S2460">
        <f t="shared" si="233"/>
        <v>-11498247.043969449</v>
      </c>
    </row>
    <row r="2461" spans="1:19" x14ac:dyDescent="0.3">
      <c r="A2461">
        <v>2460</v>
      </c>
      <c r="B2461">
        <v>2</v>
      </c>
      <c r="C2461" t="s">
        <v>19</v>
      </c>
      <c r="D2461" t="s">
        <v>20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18</v>
      </c>
      <c r="N2461" s="2">
        <f t="shared" si="228"/>
        <v>654321.26390337932</v>
      </c>
      <c r="O2461">
        <f t="shared" si="229"/>
        <v>231250</v>
      </c>
      <c r="P2461" s="1">
        <f t="shared" si="230"/>
        <v>2.8294973574200188</v>
      </c>
      <c r="Q2461" t="str">
        <f t="shared" si="231"/>
        <v>Below</v>
      </c>
      <c r="R2461" t="str">
        <f t="shared" si="232"/>
        <v>No</v>
      </c>
      <c r="S2461">
        <f t="shared" si="233"/>
        <v>-1803710.3336811028</v>
      </c>
    </row>
    <row r="2462" spans="1:19" x14ac:dyDescent="0.3">
      <c r="A2462">
        <v>2461</v>
      </c>
      <c r="B2462">
        <v>5</v>
      </c>
      <c r="C2462" t="s">
        <v>16</v>
      </c>
      <c r="D2462" t="s">
        <v>17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21</v>
      </c>
      <c r="N2462" s="2">
        <f t="shared" si="228"/>
        <v>46949.005040807657</v>
      </c>
      <c r="O2462">
        <f t="shared" si="229"/>
        <v>68750</v>
      </c>
      <c r="P2462" s="1">
        <f t="shared" si="230"/>
        <v>0.68289461877538404</v>
      </c>
      <c r="Q2462" t="str">
        <f t="shared" si="231"/>
        <v>Below</v>
      </c>
      <c r="R2462" t="str">
        <f t="shared" si="232"/>
        <v>Yes</v>
      </c>
      <c r="S2462">
        <f t="shared" si="233"/>
        <v>-5014208.9678350706</v>
      </c>
    </row>
    <row r="2463" spans="1:19" x14ac:dyDescent="0.3">
      <c r="A2463">
        <v>2462</v>
      </c>
      <c r="B2463">
        <v>5</v>
      </c>
      <c r="C2463" t="s">
        <v>16</v>
      </c>
      <c r="D2463" t="s">
        <v>17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18</v>
      </c>
      <c r="N2463" s="2">
        <f t="shared" si="228"/>
        <v>403070.46735831909</v>
      </c>
      <c r="O2463">
        <f t="shared" si="229"/>
        <v>406250</v>
      </c>
      <c r="P2463" s="1">
        <f t="shared" si="230"/>
        <v>0.99217345811278546</v>
      </c>
      <c r="Q2463" t="str">
        <f t="shared" si="231"/>
        <v>Above</v>
      </c>
      <c r="R2463" t="str">
        <f t="shared" si="232"/>
        <v>Yes</v>
      </c>
      <c r="S2463">
        <f t="shared" si="233"/>
        <v>-13894764.866398636</v>
      </c>
    </row>
    <row r="2464" spans="1:19" x14ac:dyDescent="0.3">
      <c r="A2464">
        <v>2463</v>
      </c>
      <c r="B2464">
        <v>0</v>
      </c>
      <c r="C2464" t="s">
        <v>19</v>
      </c>
      <c r="D2464" t="s">
        <v>20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21</v>
      </c>
      <c r="N2464" s="2">
        <f t="shared" si="228"/>
        <v>511964.50491076818</v>
      </c>
      <c r="O2464">
        <f t="shared" si="229"/>
        <v>512500</v>
      </c>
      <c r="P2464" s="1">
        <f t="shared" si="230"/>
        <v>0.99895513153320625</v>
      </c>
      <c r="Q2464" t="str">
        <f t="shared" si="231"/>
        <v>Below</v>
      </c>
      <c r="R2464" t="str">
        <f t="shared" si="232"/>
        <v>Yes</v>
      </c>
      <c r="S2464">
        <f t="shared" si="233"/>
        <v>-17648592.471433748</v>
      </c>
    </row>
    <row r="2465" spans="1:19" x14ac:dyDescent="0.3">
      <c r="A2465">
        <v>2464</v>
      </c>
      <c r="B2465">
        <v>2</v>
      </c>
      <c r="C2465" t="s">
        <v>19</v>
      </c>
      <c r="D2465" t="s">
        <v>17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18</v>
      </c>
      <c r="N2465" s="2">
        <f t="shared" si="228"/>
        <v>201535.23367915954</v>
      </c>
      <c r="O2465">
        <f t="shared" si="229"/>
        <v>312500</v>
      </c>
      <c r="P2465" s="1">
        <f t="shared" si="230"/>
        <v>0.64491274777331054</v>
      </c>
      <c r="Q2465" t="str">
        <f t="shared" si="231"/>
        <v>Above</v>
      </c>
      <c r="R2465" t="str">
        <f t="shared" si="232"/>
        <v>Yes</v>
      </c>
      <c r="S2465">
        <f t="shared" si="233"/>
        <v>-6947382.4331993181</v>
      </c>
    </row>
    <row r="2466" spans="1:19" x14ac:dyDescent="0.3">
      <c r="A2466">
        <v>2465</v>
      </c>
      <c r="B2466">
        <v>1</v>
      </c>
      <c r="C2466" t="s">
        <v>19</v>
      </c>
      <c r="D2466" t="s">
        <v>17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21</v>
      </c>
      <c r="N2466" s="2">
        <f t="shared" si="228"/>
        <v>117301.15501619424</v>
      </c>
      <c r="O2466">
        <f t="shared" si="229"/>
        <v>93750</v>
      </c>
      <c r="P2466" s="1">
        <f t="shared" si="230"/>
        <v>1.2512123201727385</v>
      </c>
      <c r="Q2466" t="str">
        <f t="shared" si="231"/>
        <v>Below</v>
      </c>
      <c r="R2466" t="str">
        <f t="shared" si="232"/>
        <v>No</v>
      </c>
      <c r="S2466">
        <f t="shared" si="233"/>
        <v>-2445683.1611659862</v>
      </c>
    </row>
    <row r="2467" spans="1:19" x14ac:dyDescent="0.3">
      <c r="A2467">
        <v>2466</v>
      </c>
      <c r="B2467">
        <v>5</v>
      </c>
      <c r="C2467" t="s">
        <v>19</v>
      </c>
      <c r="D2467" t="s">
        <v>17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21</v>
      </c>
      <c r="N2467" s="2">
        <f t="shared" si="228"/>
        <v>103007.48480796156</v>
      </c>
      <c r="O2467">
        <f t="shared" si="229"/>
        <v>231250</v>
      </c>
      <c r="P2467" s="1">
        <f t="shared" si="230"/>
        <v>0.44543777214253649</v>
      </c>
      <c r="Q2467" t="str">
        <f t="shared" si="231"/>
        <v>Below</v>
      </c>
      <c r="R2467" t="str">
        <f t="shared" si="232"/>
        <v>Yes</v>
      </c>
      <c r="S2467">
        <f t="shared" si="233"/>
        <v>-13149616.718519699</v>
      </c>
    </row>
    <row r="2468" spans="1:19" x14ac:dyDescent="0.3">
      <c r="A2468">
        <v>2467</v>
      </c>
      <c r="B2468">
        <v>3</v>
      </c>
      <c r="C2468" t="s">
        <v>16</v>
      </c>
      <c r="D2468" t="s">
        <v>20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18</v>
      </c>
      <c r="N2468" s="2">
        <f t="shared" si="228"/>
        <v>171363.86839894799</v>
      </c>
      <c r="O2468">
        <f t="shared" si="229"/>
        <v>256250</v>
      </c>
      <c r="P2468" s="1">
        <f t="shared" si="230"/>
        <v>0.66873704741052875</v>
      </c>
      <c r="Q2468" t="str">
        <f t="shared" si="231"/>
        <v>Above</v>
      </c>
      <c r="R2468" t="str">
        <f t="shared" si="232"/>
        <v>Yes</v>
      </c>
      <c r="S2468">
        <f t="shared" si="233"/>
        <v>-18301862.732598014</v>
      </c>
    </row>
    <row r="2469" spans="1:19" x14ac:dyDescent="0.3">
      <c r="A2469">
        <v>2468</v>
      </c>
      <c r="B2469">
        <v>2</v>
      </c>
      <c r="C2469" t="s">
        <v>19</v>
      </c>
      <c r="D2469" t="s">
        <v>17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18</v>
      </c>
      <c r="N2469" s="2">
        <f t="shared" si="228"/>
        <v>328443.23404534394</v>
      </c>
      <c r="O2469">
        <f t="shared" si="229"/>
        <v>450000</v>
      </c>
      <c r="P2469" s="1">
        <f t="shared" si="230"/>
        <v>0.72987385343409761</v>
      </c>
      <c r="Q2469" t="str">
        <f t="shared" si="231"/>
        <v>Above</v>
      </c>
      <c r="R2469" t="str">
        <f t="shared" si="232"/>
        <v>Yes</v>
      </c>
      <c r="S2469">
        <f t="shared" si="233"/>
        <v>-6847912.8512647636</v>
      </c>
    </row>
    <row r="2470" spans="1:19" x14ac:dyDescent="0.3">
      <c r="A2470">
        <v>2469</v>
      </c>
      <c r="B2470">
        <v>1</v>
      </c>
      <c r="C2470" t="s">
        <v>16</v>
      </c>
      <c r="D2470" t="s">
        <v>17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18</v>
      </c>
      <c r="N2470" s="2">
        <f t="shared" si="228"/>
        <v>97750.962513495222</v>
      </c>
      <c r="O2470">
        <f t="shared" si="229"/>
        <v>125000</v>
      </c>
      <c r="P2470" s="1">
        <f t="shared" si="230"/>
        <v>0.78200770010796172</v>
      </c>
      <c r="Q2470" t="str">
        <f t="shared" si="231"/>
        <v>Above</v>
      </c>
      <c r="R2470" t="str">
        <f t="shared" si="232"/>
        <v>Yes</v>
      </c>
      <c r="S2470">
        <f t="shared" si="233"/>
        <v>-2038069.3009716561</v>
      </c>
    </row>
    <row r="2471" spans="1:19" x14ac:dyDescent="0.3">
      <c r="A2471">
        <v>2470</v>
      </c>
      <c r="B2471">
        <v>3</v>
      </c>
      <c r="C2471" t="s">
        <v>19</v>
      </c>
      <c r="D2471" t="s">
        <v>17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18</v>
      </c>
      <c r="N2471" s="2">
        <f t="shared" si="228"/>
        <v>57877.187756690822</v>
      </c>
      <c r="O2471">
        <f t="shared" si="229"/>
        <v>125000</v>
      </c>
      <c r="P2471" s="1">
        <f t="shared" si="230"/>
        <v>0.4630175020535266</v>
      </c>
      <c r="Q2471" t="str">
        <f t="shared" si="231"/>
        <v>Below</v>
      </c>
      <c r="R2471" t="str">
        <f t="shared" si="232"/>
        <v>Yes</v>
      </c>
      <c r="S2471">
        <f t="shared" si="233"/>
        <v>-5023367.5431240574</v>
      </c>
    </row>
    <row r="2472" spans="1:19" x14ac:dyDescent="0.3">
      <c r="A2472">
        <v>2471</v>
      </c>
      <c r="B2472">
        <v>1</v>
      </c>
      <c r="C2472" t="s">
        <v>16</v>
      </c>
      <c r="D2472" t="s">
        <v>20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18</v>
      </c>
      <c r="N2472" s="2">
        <f t="shared" si="228"/>
        <v>302839.10746716935</v>
      </c>
      <c r="O2472">
        <f t="shared" si="229"/>
        <v>318750</v>
      </c>
      <c r="P2472" s="1">
        <f t="shared" si="230"/>
        <v>0.95008347440680585</v>
      </c>
      <c r="Q2472" t="str">
        <f t="shared" si="231"/>
        <v>Above</v>
      </c>
      <c r="R2472" t="str">
        <f t="shared" si="232"/>
        <v>Yes</v>
      </c>
      <c r="S2472">
        <f t="shared" si="233"/>
        <v>-3036277.1584241278</v>
      </c>
    </row>
    <row r="2473" spans="1:19" x14ac:dyDescent="0.3">
      <c r="A2473">
        <v>2472</v>
      </c>
      <c r="B2473">
        <v>1</v>
      </c>
      <c r="C2473" t="s">
        <v>19</v>
      </c>
      <c r="D2473" t="s">
        <v>17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18</v>
      </c>
      <c r="N2473" s="2">
        <f t="shared" si="228"/>
        <v>178625.00323535205</v>
      </c>
      <c r="O2473">
        <f t="shared" si="229"/>
        <v>375000</v>
      </c>
      <c r="P2473" s="1">
        <f t="shared" si="230"/>
        <v>0.47633334196093879</v>
      </c>
      <c r="Q2473" t="str">
        <f t="shared" si="231"/>
        <v>Below</v>
      </c>
      <c r="R2473" t="str">
        <f t="shared" si="232"/>
        <v>Yes</v>
      </c>
      <c r="S2473">
        <f t="shared" si="233"/>
        <v>-12122000.465890693</v>
      </c>
    </row>
    <row r="2474" spans="1:19" x14ac:dyDescent="0.3">
      <c r="A2474">
        <v>2473</v>
      </c>
      <c r="B2474">
        <v>1</v>
      </c>
      <c r="C2474" t="s">
        <v>16</v>
      </c>
      <c r="D2474" t="s">
        <v>17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21</v>
      </c>
      <c r="N2474" s="2">
        <f t="shared" si="228"/>
        <v>294176.42980586999</v>
      </c>
      <c r="O2474">
        <f t="shared" si="229"/>
        <v>306250</v>
      </c>
      <c r="P2474" s="1">
        <f t="shared" si="230"/>
        <v>0.96057609732528981</v>
      </c>
      <c r="Q2474" t="str">
        <f t="shared" si="231"/>
        <v>Below</v>
      </c>
      <c r="R2474" t="str">
        <f t="shared" si="232"/>
        <v>Yes</v>
      </c>
      <c r="S2474">
        <f t="shared" si="233"/>
        <v>-10140937.261363521</v>
      </c>
    </row>
    <row r="2475" spans="1:19" x14ac:dyDescent="0.3">
      <c r="A2475">
        <v>2474</v>
      </c>
      <c r="B2475">
        <v>3</v>
      </c>
      <c r="C2475" t="s">
        <v>19</v>
      </c>
      <c r="D2475" t="s">
        <v>20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18</v>
      </c>
      <c r="N2475" s="2">
        <f t="shared" si="228"/>
        <v>30208.640253037476</v>
      </c>
      <c r="O2475">
        <f t="shared" si="229"/>
        <v>56250</v>
      </c>
      <c r="P2475" s="1">
        <f t="shared" si="230"/>
        <v>0.5370424933873329</v>
      </c>
      <c r="Q2475" t="str">
        <f t="shared" si="231"/>
        <v>Above</v>
      </c>
      <c r="R2475" t="str">
        <f t="shared" si="232"/>
        <v>Yes</v>
      </c>
      <c r="S2475">
        <f t="shared" si="233"/>
        <v>-2050044.1964373966</v>
      </c>
    </row>
    <row r="2476" spans="1:19" x14ac:dyDescent="0.3">
      <c r="A2476">
        <v>2475</v>
      </c>
      <c r="B2476">
        <v>1</v>
      </c>
      <c r="C2476" t="s">
        <v>16</v>
      </c>
      <c r="D2476" t="s">
        <v>20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18</v>
      </c>
      <c r="N2476" s="2">
        <f t="shared" si="228"/>
        <v>282987.59562626807</v>
      </c>
      <c r="O2476">
        <f t="shared" si="229"/>
        <v>468750</v>
      </c>
      <c r="P2476" s="1">
        <f t="shared" si="230"/>
        <v>0.6037068706693719</v>
      </c>
      <c r="Q2476" t="str">
        <f t="shared" si="231"/>
        <v>Below</v>
      </c>
      <c r="R2476" t="str">
        <f t="shared" si="232"/>
        <v>Yes</v>
      </c>
      <c r="S2476">
        <f t="shared" si="233"/>
        <v>-36125320.655273899</v>
      </c>
    </row>
    <row r="2477" spans="1:19" x14ac:dyDescent="0.3">
      <c r="A2477">
        <v>2476</v>
      </c>
      <c r="B2477">
        <v>2</v>
      </c>
      <c r="C2477" t="s">
        <v>16</v>
      </c>
      <c r="D2477" t="s">
        <v>17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18</v>
      </c>
      <c r="N2477" s="2">
        <f t="shared" si="228"/>
        <v>328354.785359103</v>
      </c>
      <c r="O2477">
        <f t="shared" si="229"/>
        <v>400000</v>
      </c>
      <c r="P2477" s="1">
        <f t="shared" si="230"/>
        <v>0.82088696339775746</v>
      </c>
      <c r="Q2477" t="str">
        <f t="shared" si="231"/>
        <v>Below</v>
      </c>
      <c r="R2477" t="str">
        <f t="shared" si="232"/>
        <v>Yes</v>
      </c>
      <c r="S2477">
        <f t="shared" si="233"/>
        <v>-22283089.091710839</v>
      </c>
    </row>
    <row r="2478" spans="1:19" x14ac:dyDescent="0.3">
      <c r="A2478">
        <v>2477</v>
      </c>
      <c r="B2478">
        <v>2</v>
      </c>
      <c r="C2478" t="s">
        <v>16</v>
      </c>
      <c r="D2478" t="s">
        <v>20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18</v>
      </c>
      <c r="N2478" s="2">
        <f t="shared" si="228"/>
        <v>1242739.6666941883</v>
      </c>
      <c r="O2478">
        <f t="shared" si="229"/>
        <v>543750</v>
      </c>
      <c r="P2478" s="1">
        <f t="shared" si="230"/>
        <v>2.2854982375985071</v>
      </c>
      <c r="Q2478" t="str">
        <f t="shared" si="231"/>
        <v>Above</v>
      </c>
      <c r="R2478" t="str">
        <f t="shared" si="232"/>
        <v>No</v>
      </c>
      <c r="S2478">
        <f t="shared" si="233"/>
        <v>-3425752.0006605163</v>
      </c>
    </row>
    <row r="2479" spans="1:19" x14ac:dyDescent="0.3">
      <c r="A2479">
        <v>2478</v>
      </c>
      <c r="B2479">
        <v>4</v>
      </c>
      <c r="C2479" t="s">
        <v>16</v>
      </c>
      <c r="D2479" t="s">
        <v>20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18</v>
      </c>
      <c r="N2479" s="2">
        <f t="shared" si="228"/>
        <v>194695.46579087243</v>
      </c>
      <c r="O2479">
        <f t="shared" si="229"/>
        <v>456250</v>
      </c>
      <c r="P2479" s="1">
        <f t="shared" si="230"/>
        <v>0.42672978803478889</v>
      </c>
      <c r="Q2479" t="str">
        <f t="shared" si="231"/>
        <v>Above</v>
      </c>
      <c r="R2479" t="str">
        <f t="shared" si="232"/>
        <v>Yes</v>
      </c>
      <c r="S2479">
        <f t="shared" si="233"/>
        <v>-24854220.610828444</v>
      </c>
    </row>
    <row r="2480" spans="1:19" x14ac:dyDescent="0.3">
      <c r="A2480">
        <v>2479</v>
      </c>
      <c r="B2480">
        <v>5</v>
      </c>
      <c r="C2480" t="s">
        <v>16</v>
      </c>
      <c r="D2480" t="s">
        <v>17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18</v>
      </c>
      <c r="N2480" s="2">
        <f t="shared" si="228"/>
        <v>713646.94020524248</v>
      </c>
      <c r="O2480">
        <f t="shared" si="229"/>
        <v>462500</v>
      </c>
      <c r="P2480" s="1">
        <f t="shared" si="230"/>
        <v>1.5430204112545785</v>
      </c>
      <c r="Q2480" t="str">
        <f t="shared" si="231"/>
        <v>Below</v>
      </c>
      <c r="R2480" t="str">
        <f t="shared" si="232"/>
        <v>No</v>
      </c>
      <c r="S2480">
        <f t="shared" si="233"/>
        <v>-7155053.1298516355</v>
      </c>
    </row>
    <row r="2481" spans="1:19" x14ac:dyDescent="0.3">
      <c r="A2481">
        <v>2480</v>
      </c>
      <c r="B2481">
        <v>2</v>
      </c>
      <c r="C2481" t="s">
        <v>16</v>
      </c>
      <c r="D2481" t="s">
        <v>17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18</v>
      </c>
      <c r="N2481" s="2">
        <f t="shared" si="228"/>
        <v>109156.43671987782</v>
      </c>
      <c r="O2481">
        <f t="shared" si="229"/>
        <v>168750</v>
      </c>
      <c r="P2481" s="1">
        <f t="shared" si="230"/>
        <v>0.64685295834001666</v>
      </c>
      <c r="Q2481" t="str">
        <f t="shared" si="231"/>
        <v>Below</v>
      </c>
      <c r="R2481" t="str">
        <f t="shared" si="232"/>
        <v>Yes</v>
      </c>
      <c r="S2481">
        <f t="shared" si="233"/>
        <v>-11658035.850216541</v>
      </c>
    </row>
    <row r="2482" spans="1:19" x14ac:dyDescent="0.3">
      <c r="A2482">
        <v>2481</v>
      </c>
      <c r="B2482">
        <v>3</v>
      </c>
      <c r="C2482" t="s">
        <v>16</v>
      </c>
      <c r="D2482" t="s">
        <v>17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18</v>
      </c>
      <c r="N2482" s="2">
        <f t="shared" si="228"/>
        <v>173996.71327402149</v>
      </c>
      <c r="O2482">
        <f t="shared" si="229"/>
        <v>212500</v>
      </c>
      <c r="P2482" s="1">
        <f t="shared" si="230"/>
        <v>0.81880806246598348</v>
      </c>
      <c r="Q2482" t="str">
        <f t="shared" si="231"/>
        <v>Above</v>
      </c>
      <c r="R2482" t="str">
        <f t="shared" si="232"/>
        <v>Yes</v>
      </c>
      <c r="S2482">
        <f t="shared" si="233"/>
        <v>-3627763.3557295445</v>
      </c>
    </row>
    <row r="2483" spans="1:19" x14ac:dyDescent="0.3">
      <c r="A2483">
        <v>2482</v>
      </c>
      <c r="B2483">
        <v>3</v>
      </c>
      <c r="C2483" t="s">
        <v>19</v>
      </c>
      <c r="D2483" t="s">
        <v>20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18</v>
      </c>
      <c r="N2483" s="2">
        <f t="shared" si="228"/>
        <v>194870.38219626548</v>
      </c>
      <c r="O2483">
        <f t="shared" si="229"/>
        <v>131250</v>
      </c>
      <c r="P2483" s="1">
        <f t="shared" si="230"/>
        <v>1.4847267214953561</v>
      </c>
      <c r="Q2483" t="str">
        <f t="shared" si="231"/>
        <v>Below</v>
      </c>
      <c r="R2483" t="str">
        <f t="shared" si="232"/>
        <v>No</v>
      </c>
      <c r="S2483">
        <f t="shared" si="233"/>
        <v>-1953778.3454207424</v>
      </c>
    </row>
    <row r="2484" spans="1:19" x14ac:dyDescent="0.3">
      <c r="A2484">
        <v>2483</v>
      </c>
      <c r="B2484">
        <v>2</v>
      </c>
      <c r="C2484" t="s">
        <v>19</v>
      </c>
      <c r="D2484" t="s">
        <v>17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18</v>
      </c>
      <c r="N2484" s="2">
        <f t="shared" si="228"/>
        <v>150644.49582271674</v>
      </c>
      <c r="O2484">
        <f t="shared" si="229"/>
        <v>193750</v>
      </c>
      <c r="P2484" s="1">
        <f t="shared" si="230"/>
        <v>0.77751997843982834</v>
      </c>
      <c r="Q2484" t="str">
        <f t="shared" si="231"/>
        <v>Above</v>
      </c>
      <c r="R2484" t="str">
        <f t="shared" si="232"/>
        <v>Yes</v>
      </c>
      <c r="S2484">
        <f t="shared" si="233"/>
        <v>-7577339.4987260103</v>
      </c>
    </row>
    <row r="2485" spans="1:19" x14ac:dyDescent="0.3">
      <c r="A2485">
        <v>2484</v>
      </c>
      <c r="B2485">
        <v>5</v>
      </c>
      <c r="C2485" t="s">
        <v>19</v>
      </c>
      <c r="D2485" t="s">
        <v>17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18</v>
      </c>
      <c r="N2485" s="2">
        <f t="shared" si="228"/>
        <v>819078.41668480576</v>
      </c>
      <c r="O2485">
        <f t="shared" si="229"/>
        <v>293750</v>
      </c>
      <c r="P2485" s="1">
        <f t="shared" si="230"/>
        <v>2.7883520567993387</v>
      </c>
      <c r="Q2485" t="str">
        <f t="shared" si="231"/>
        <v>Below</v>
      </c>
      <c r="R2485" t="str">
        <f t="shared" si="232"/>
        <v>No</v>
      </c>
      <c r="S2485">
        <f t="shared" si="233"/>
        <v>-2257882.0004353411</v>
      </c>
    </row>
    <row r="2486" spans="1:19" x14ac:dyDescent="0.3">
      <c r="A2486">
        <v>2485</v>
      </c>
      <c r="B2486">
        <v>5</v>
      </c>
      <c r="C2486" t="s">
        <v>16</v>
      </c>
      <c r="D2486" t="s">
        <v>17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18</v>
      </c>
      <c r="N2486" s="2">
        <f t="shared" si="228"/>
        <v>205277.02127833996</v>
      </c>
      <c r="O2486">
        <f t="shared" si="229"/>
        <v>193750</v>
      </c>
      <c r="P2486" s="1">
        <f t="shared" si="230"/>
        <v>1.0594943033720772</v>
      </c>
      <c r="Q2486" t="str">
        <f t="shared" si="231"/>
        <v>Below</v>
      </c>
      <c r="R2486" t="str">
        <f t="shared" si="232"/>
        <v>No</v>
      </c>
      <c r="S2486">
        <f t="shared" si="233"/>
        <v>-4279945.5320404768</v>
      </c>
    </row>
    <row r="2487" spans="1:19" x14ac:dyDescent="0.3">
      <c r="A2487">
        <v>2486</v>
      </c>
      <c r="B2487">
        <v>2</v>
      </c>
      <c r="C2487" t="s">
        <v>19</v>
      </c>
      <c r="D2487" t="s">
        <v>17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18</v>
      </c>
      <c r="N2487" s="2">
        <f t="shared" si="228"/>
        <v>960298.83335459989</v>
      </c>
      <c r="O2487">
        <f t="shared" si="229"/>
        <v>356250</v>
      </c>
      <c r="P2487" s="1">
        <f t="shared" si="230"/>
        <v>2.6955756725743156</v>
      </c>
      <c r="Q2487" t="str">
        <f t="shared" si="231"/>
        <v>Below</v>
      </c>
      <c r="R2487" t="str">
        <f t="shared" si="232"/>
        <v>No</v>
      </c>
      <c r="S2487">
        <f t="shared" si="233"/>
        <v>-2647172.0005103983</v>
      </c>
    </row>
    <row r="2488" spans="1:19" x14ac:dyDescent="0.3">
      <c r="A2488">
        <v>2487</v>
      </c>
      <c r="B2488">
        <v>3</v>
      </c>
      <c r="C2488" t="s">
        <v>16</v>
      </c>
      <c r="D2488" t="s">
        <v>20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21</v>
      </c>
      <c r="N2488" s="2">
        <f t="shared" si="228"/>
        <v>98514.3621390482</v>
      </c>
      <c r="O2488">
        <f t="shared" si="229"/>
        <v>143750</v>
      </c>
      <c r="P2488" s="1">
        <f t="shared" si="230"/>
        <v>0.68531730183685702</v>
      </c>
      <c r="Q2488" t="str">
        <f t="shared" si="231"/>
        <v>Below</v>
      </c>
      <c r="R2488" t="str">
        <f t="shared" si="232"/>
        <v>Yes</v>
      </c>
      <c r="S2488">
        <f t="shared" si="233"/>
        <v>-8550412.8393600974</v>
      </c>
    </row>
    <row r="2489" spans="1:19" x14ac:dyDescent="0.3">
      <c r="A2489">
        <v>2488</v>
      </c>
      <c r="B2489">
        <v>0</v>
      </c>
      <c r="C2489" t="s">
        <v>19</v>
      </c>
      <c r="D2489" t="s">
        <v>20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18</v>
      </c>
      <c r="N2489" s="2">
        <f t="shared" si="228"/>
        <v>217139.14831373544</v>
      </c>
      <c r="O2489">
        <f t="shared" si="229"/>
        <v>412500</v>
      </c>
      <c r="P2489" s="1">
        <f t="shared" si="230"/>
        <v>0.5263979353060253</v>
      </c>
      <c r="Q2489" t="str">
        <f t="shared" si="231"/>
        <v>Above</v>
      </c>
      <c r="R2489" t="str">
        <f t="shared" si="232"/>
        <v>Yes</v>
      </c>
      <c r="S2489">
        <f t="shared" si="233"/>
        <v>-23190716.476237208</v>
      </c>
    </row>
    <row r="2490" spans="1:19" x14ac:dyDescent="0.3">
      <c r="A2490">
        <v>2489</v>
      </c>
      <c r="B2490">
        <v>2</v>
      </c>
      <c r="C2490" t="s">
        <v>16</v>
      </c>
      <c r="D2490" t="s">
        <v>20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21</v>
      </c>
      <c r="N2490" s="2">
        <f t="shared" si="228"/>
        <v>72444.82448032462</v>
      </c>
      <c r="O2490">
        <f t="shared" si="229"/>
        <v>168750</v>
      </c>
      <c r="P2490" s="1">
        <f t="shared" si="230"/>
        <v>0.42930266358710883</v>
      </c>
      <c r="Q2490" t="str">
        <f t="shared" si="231"/>
        <v>Below</v>
      </c>
      <c r="R2490" t="str">
        <f t="shared" si="232"/>
        <v>Yes</v>
      </c>
      <c r="S2490">
        <f t="shared" si="233"/>
        <v>-9248082.0877501182</v>
      </c>
    </row>
    <row r="2491" spans="1:19" x14ac:dyDescent="0.3">
      <c r="A2491">
        <v>2490</v>
      </c>
      <c r="B2491">
        <v>1</v>
      </c>
      <c r="C2491" t="s">
        <v>19</v>
      </c>
      <c r="D2491" t="s">
        <v>20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18</v>
      </c>
      <c r="N2491" s="2">
        <f t="shared" si="228"/>
        <v>32864.303528565368</v>
      </c>
      <c r="O2491">
        <f t="shared" si="229"/>
        <v>50000</v>
      </c>
      <c r="P2491" s="1">
        <f t="shared" si="230"/>
        <v>0.65728607057130739</v>
      </c>
      <c r="Q2491" t="str">
        <f t="shared" si="231"/>
        <v>Above</v>
      </c>
      <c r="R2491" t="str">
        <f t="shared" si="232"/>
        <v>Yes</v>
      </c>
      <c r="S2491">
        <f t="shared" si="233"/>
        <v>-3509946.2774845511</v>
      </c>
    </row>
    <row r="2492" spans="1:19" x14ac:dyDescent="0.3">
      <c r="A2492">
        <v>2491</v>
      </c>
      <c r="B2492">
        <v>1</v>
      </c>
      <c r="C2492" t="s">
        <v>16</v>
      </c>
      <c r="D2492" t="s">
        <v>17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18</v>
      </c>
      <c r="N2492" s="2">
        <f t="shared" si="228"/>
        <v>300677.56637616543</v>
      </c>
      <c r="O2492">
        <f t="shared" si="229"/>
        <v>412500</v>
      </c>
      <c r="P2492" s="1">
        <f t="shared" si="230"/>
        <v>0.72891531242706775</v>
      </c>
      <c r="Q2492" t="str">
        <f t="shared" si="231"/>
        <v>Above</v>
      </c>
      <c r="R2492" t="str">
        <f t="shared" si="232"/>
        <v>Yes</v>
      </c>
      <c r="S2492">
        <f t="shared" si="233"/>
        <v>-10365046.372111883</v>
      </c>
    </row>
    <row r="2493" spans="1:19" x14ac:dyDescent="0.3">
      <c r="A2493">
        <v>2492</v>
      </c>
      <c r="B2493">
        <v>3</v>
      </c>
      <c r="C2493" t="s">
        <v>16</v>
      </c>
      <c r="D2493" t="s">
        <v>17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18</v>
      </c>
      <c r="N2493" s="2">
        <f t="shared" si="228"/>
        <v>209187.05977887977</v>
      </c>
      <c r="O2493">
        <f t="shared" si="229"/>
        <v>243750</v>
      </c>
      <c r="P2493" s="1">
        <f t="shared" si="230"/>
        <v>0.85820332216976314</v>
      </c>
      <c r="Q2493" t="str">
        <f t="shared" si="231"/>
        <v>Above</v>
      </c>
      <c r="R2493" t="str">
        <f t="shared" si="232"/>
        <v>Yes</v>
      </c>
      <c r="S2493">
        <f t="shared" si="233"/>
        <v>-4361468.3040793426</v>
      </c>
    </row>
    <row r="2494" spans="1:19" x14ac:dyDescent="0.3">
      <c r="A2494">
        <v>2493</v>
      </c>
      <c r="B2494">
        <v>5</v>
      </c>
      <c r="C2494" t="s">
        <v>19</v>
      </c>
      <c r="D2494" t="s">
        <v>17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21</v>
      </c>
      <c r="N2494" s="2">
        <f t="shared" si="228"/>
        <v>7042.3507561211491</v>
      </c>
      <c r="O2494">
        <f t="shared" si="229"/>
        <v>12500</v>
      </c>
      <c r="P2494" s="1">
        <f t="shared" si="230"/>
        <v>0.56338806048969192</v>
      </c>
      <c r="Q2494" t="str">
        <f t="shared" si="231"/>
        <v>Below</v>
      </c>
      <c r="R2494" t="str">
        <f t="shared" si="232"/>
        <v>Yes</v>
      </c>
      <c r="S2494">
        <f t="shared" si="233"/>
        <v>-752131.34517526068</v>
      </c>
    </row>
    <row r="2495" spans="1:19" x14ac:dyDescent="0.3">
      <c r="A2495">
        <v>2494</v>
      </c>
      <c r="B2495">
        <v>3</v>
      </c>
      <c r="C2495" t="s">
        <v>16</v>
      </c>
      <c r="D2495" t="s">
        <v>17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18</v>
      </c>
      <c r="N2495" s="2">
        <f t="shared" si="228"/>
        <v>82110.808511335985</v>
      </c>
      <c r="O2495">
        <f t="shared" si="229"/>
        <v>125000</v>
      </c>
      <c r="P2495" s="1">
        <f t="shared" si="230"/>
        <v>0.65688646809068785</v>
      </c>
      <c r="Q2495" t="str">
        <f t="shared" si="231"/>
        <v>Above</v>
      </c>
      <c r="R2495" t="str">
        <f t="shared" si="232"/>
        <v>Yes</v>
      </c>
      <c r="S2495">
        <f t="shared" si="233"/>
        <v>-1711978.2128161909</v>
      </c>
    </row>
    <row r="2496" spans="1:19" x14ac:dyDescent="0.3">
      <c r="A2496">
        <v>2495</v>
      </c>
      <c r="B2496">
        <v>2</v>
      </c>
      <c r="C2496" t="s">
        <v>16</v>
      </c>
      <c r="D2496" t="s">
        <v>20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18</v>
      </c>
      <c r="N2496" s="2">
        <f t="shared" si="228"/>
        <v>230127.00191604847</v>
      </c>
      <c r="O2496">
        <f t="shared" si="229"/>
        <v>568750</v>
      </c>
      <c r="P2496" s="1">
        <f t="shared" si="230"/>
        <v>0.40461890446777754</v>
      </c>
      <c r="Q2496" t="str">
        <f t="shared" si="231"/>
        <v>Below</v>
      </c>
      <c r="R2496" t="str">
        <f t="shared" si="232"/>
        <v>Yes</v>
      </c>
      <c r="S2496">
        <f t="shared" si="233"/>
        <v>-34330480.459851637</v>
      </c>
    </row>
    <row r="2497" spans="1:19" x14ac:dyDescent="0.3">
      <c r="A2497">
        <v>2496</v>
      </c>
      <c r="B2497">
        <v>3</v>
      </c>
      <c r="C2497" t="s">
        <v>16</v>
      </c>
      <c r="D2497" t="s">
        <v>17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21</v>
      </c>
      <c r="N2497" s="2">
        <f t="shared" si="228"/>
        <v>175530.68739797769</v>
      </c>
      <c r="O2497">
        <f t="shared" si="229"/>
        <v>293750</v>
      </c>
      <c r="P2497" s="1">
        <f t="shared" si="230"/>
        <v>0.59755127624843463</v>
      </c>
      <c r="Q2497" t="str">
        <f t="shared" si="231"/>
        <v>Below</v>
      </c>
      <c r="R2497" t="str">
        <f t="shared" si="232"/>
        <v>Yes</v>
      </c>
      <c r="S2497">
        <f t="shared" si="233"/>
        <v>-6050945.9902058579</v>
      </c>
    </row>
    <row r="2498" spans="1:19" x14ac:dyDescent="0.3">
      <c r="A2498">
        <v>2497</v>
      </c>
      <c r="B2498">
        <v>3</v>
      </c>
      <c r="C2498" t="s">
        <v>19</v>
      </c>
      <c r="D2498" t="s">
        <v>20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18</v>
      </c>
      <c r="N2498" s="2">
        <f t="shared" si="228"/>
        <v>217007.1367799594</v>
      </c>
      <c r="O2498">
        <f t="shared" si="229"/>
        <v>200000</v>
      </c>
      <c r="P2498" s="1">
        <f t="shared" si="230"/>
        <v>1.085035683899797</v>
      </c>
      <c r="Q2498" t="str">
        <f t="shared" si="231"/>
        <v>Above</v>
      </c>
      <c r="R2498" t="str">
        <f t="shared" si="232"/>
        <v>No</v>
      </c>
      <c r="S2498">
        <f t="shared" si="233"/>
        <v>-4524513.8481570762</v>
      </c>
    </row>
    <row r="2499" spans="1:19" x14ac:dyDescent="0.3">
      <c r="A2499">
        <v>2498</v>
      </c>
      <c r="B2499">
        <v>2</v>
      </c>
      <c r="C2499" t="s">
        <v>19</v>
      </c>
      <c r="D2499" t="s">
        <v>17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18</v>
      </c>
      <c r="N2499" s="2">
        <f t="shared" ref="N2499:N2562" si="234">PMT(1%,G2499*12,-F2499)</f>
        <v>51720.040123000312</v>
      </c>
      <c r="O2499">
        <f t="shared" ref="O2499:O2562" si="235">(E2499*0.75)/12</f>
        <v>106250</v>
      </c>
      <c r="P2499" s="1">
        <f t="shared" ref="P2499:P2562" si="236">N2499/O2499</f>
        <v>0.48677684821647355</v>
      </c>
      <c r="Q2499" t="str">
        <f t="shared" ref="Q2499:Q2562" si="237">IF(H2499&gt;700,"Above","Below")</f>
        <v>Above</v>
      </c>
      <c r="R2499" t="str">
        <f t="shared" ref="R2499:R2562" si="238">IF(O2499&gt;=N2499,"Yes","No")</f>
        <v>Yes</v>
      </c>
      <c r="S2499">
        <f t="shared" ref="S2499:S2562" si="239">CUMIPMT(1%,G2499*12,F2499,1,G2499*12,0)</f>
        <v>-4488966.7406640518</v>
      </c>
    </row>
    <row r="2500" spans="1:19" x14ac:dyDescent="0.3">
      <c r="A2500">
        <v>2499</v>
      </c>
      <c r="B2500">
        <v>1</v>
      </c>
      <c r="C2500" t="s">
        <v>19</v>
      </c>
      <c r="D2500" t="s">
        <v>17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18</v>
      </c>
      <c r="N2500" s="2">
        <f t="shared" si="234"/>
        <v>106386.95045634937</v>
      </c>
      <c r="O2500">
        <f t="shared" si="235"/>
        <v>162500</v>
      </c>
      <c r="P2500" s="1">
        <f t="shared" si="236"/>
        <v>0.65468892588522687</v>
      </c>
      <c r="Q2500" t="str">
        <f t="shared" si="237"/>
        <v>Above</v>
      </c>
      <c r="R2500" t="str">
        <f t="shared" si="238"/>
        <v>Yes</v>
      </c>
      <c r="S2500">
        <f t="shared" si="239"/>
        <v>-7219720.8657143107</v>
      </c>
    </row>
    <row r="2501" spans="1:19" x14ac:dyDescent="0.3">
      <c r="A2501">
        <v>2500</v>
      </c>
      <c r="B2501">
        <v>3</v>
      </c>
      <c r="C2501" t="s">
        <v>19</v>
      </c>
      <c r="D2501" t="s">
        <v>20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18</v>
      </c>
      <c r="N2501" s="2">
        <f t="shared" si="234"/>
        <v>82505.77829145288</v>
      </c>
      <c r="O2501">
        <f t="shared" si="235"/>
        <v>168750</v>
      </c>
      <c r="P2501" s="1">
        <f t="shared" si="236"/>
        <v>0.48892313061601705</v>
      </c>
      <c r="Q2501" t="str">
        <f t="shared" si="237"/>
        <v>Above</v>
      </c>
      <c r="R2501" t="str">
        <f t="shared" si="238"/>
        <v>Yes</v>
      </c>
      <c r="S2501">
        <f t="shared" si="239"/>
        <v>-7160970.7529640822</v>
      </c>
    </row>
    <row r="2502" spans="1:19" x14ac:dyDescent="0.3">
      <c r="A2502">
        <v>2501</v>
      </c>
      <c r="B2502">
        <v>0</v>
      </c>
      <c r="C2502" t="s">
        <v>19</v>
      </c>
      <c r="D2502" t="s">
        <v>20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18</v>
      </c>
      <c r="N2502" s="2">
        <f t="shared" si="234"/>
        <v>261972.57953616718</v>
      </c>
      <c r="O2502">
        <f t="shared" si="235"/>
        <v>225000</v>
      </c>
      <c r="P2502" s="1">
        <f t="shared" si="236"/>
        <v>1.1643225757162985</v>
      </c>
      <c r="Q2502" t="str">
        <f t="shared" si="237"/>
        <v>Below</v>
      </c>
      <c r="R2502" t="str">
        <f t="shared" si="238"/>
        <v>No</v>
      </c>
      <c r="S2502">
        <f t="shared" si="239"/>
        <v>-5462025.726604037</v>
      </c>
    </row>
    <row r="2503" spans="1:19" x14ac:dyDescent="0.3">
      <c r="A2503">
        <v>2502</v>
      </c>
      <c r="B2503">
        <v>4</v>
      </c>
      <c r="C2503" t="s">
        <v>16</v>
      </c>
      <c r="D2503" t="s">
        <v>20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18</v>
      </c>
      <c r="N2503" s="2">
        <f t="shared" si="234"/>
        <v>508305.0050701751</v>
      </c>
      <c r="O2503">
        <f t="shared" si="235"/>
        <v>450000</v>
      </c>
      <c r="P2503" s="1">
        <f t="shared" si="236"/>
        <v>1.1295666779337223</v>
      </c>
      <c r="Q2503" t="str">
        <f t="shared" si="237"/>
        <v>Below</v>
      </c>
      <c r="R2503" t="str">
        <f t="shared" si="238"/>
        <v>No</v>
      </c>
      <c r="S2503">
        <f t="shared" si="239"/>
        <v>-10597960.365052611</v>
      </c>
    </row>
    <row r="2504" spans="1:19" x14ac:dyDescent="0.3">
      <c r="A2504">
        <v>2503</v>
      </c>
      <c r="B2504">
        <v>2</v>
      </c>
      <c r="C2504" t="s">
        <v>19</v>
      </c>
      <c r="D2504" t="s">
        <v>20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18</v>
      </c>
      <c r="N2504" s="2">
        <f t="shared" si="234"/>
        <v>125121.23201727387</v>
      </c>
      <c r="O2504">
        <f t="shared" si="235"/>
        <v>156250</v>
      </c>
      <c r="P2504" s="1">
        <f t="shared" si="236"/>
        <v>0.80077588491055274</v>
      </c>
      <c r="Q2504" t="str">
        <f t="shared" si="237"/>
        <v>Above</v>
      </c>
      <c r="R2504" t="str">
        <f t="shared" si="238"/>
        <v>Yes</v>
      </c>
      <c r="S2504">
        <f t="shared" si="239"/>
        <v>-2608728.7052437179</v>
      </c>
    </row>
    <row r="2505" spans="1:19" x14ac:dyDescent="0.3">
      <c r="A2505">
        <v>2504</v>
      </c>
      <c r="B2505">
        <v>2</v>
      </c>
      <c r="C2505" t="s">
        <v>19</v>
      </c>
      <c r="D2505" t="s">
        <v>17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21</v>
      </c>
      <c r="N2505" s="2">
        <f t="shared" si="234"/>
        <v>230050.12469995752</v>
      </c>
      <c r="O2505">
        <f t="shared" si="235"/>
        <v>343750</v>
      </c>
      <c r="P2505" s="1">
        <f t="shared" si="236"/>
        <v>0.66923672639987641</v>
      </c>
      <c r="Q2505" t="str">
        <f t="shared" si="237"/>
        <v>Below</v>
      </c>
      <c r="R2505" t="str">
        <f t="shared" si="238"/>
        <v>Yes</v>
      </c>
      <c r="S2505">
        <f t="shared" si="239"/>
        <v>-24569623.942391843</v>
      </c>
    </row>
    <row r="2506" spans="1:19" x14ac:dyDescent="0.3">
      <c r="A2506">
        <v>2505</v>
      </c>
      <c r="B2506">
        <v>3</v>
      </c>
      <c r="C2506" t="s">
        <v>16</v>
      </c>
      <c r="D2506" t="s">
        <v>20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18</v>
      </c>
      <c r="N2506" s="2">
        <f t="shared" si="234"/>
        <v>544470.18776224554</v>
      </c>
      <c r="O2506">
        <f t="shared" si="235"/>
        <v>575000</v>
      </c>
      <c r="P2506" s="1">
        <f t="shared" si="236"/>
        <v>0.94690467436912262</v>
      </c>
      <c r="Q2506" t="str">
        <f t="shared" si="237"/>
        <v>Below</v>
      </c>
      <c r="R2506" t="str">
        <f t="shared" si="238"/>
        <v>Yes</v>
      </c>
      <c r="S2506">
        <f t="shared" si="239"/>
        <v>-18769138.025175571</v>
      </c>
    </row>
    <row r="2507" spans="1:19" x14ac:dyDescent="0.3">
      <c r="A2507">
        <v>2506</v>
      </c>
      <c r="B2507">
        <v>3</v>
      </c>
      <c r="C2507" t="s">
        <v>19</v>
      </c>
      <c r="D2507" t="s">
        <v>17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18</v>
      </c>
      <c r="N2507" s="2">
        <f t="shared" si="234"/>
        <v>308803.98708903475</v>
      </c>
      <c r="O2507">
        <f t="shared" si="235"/>
        <v>562500</v>
      </c>
      <c r="P2507" s="1">
        <f t="shared" si="236"/>
        <v>0.54898486593606177</v>
      </c>
      <c r="Q2507" t="str">
        <f t="shared" si="237"/>
        <v>Below</v>
      </c>
      <c r="R2507" t="str">
        <f t="shared" si="238"/>
        <v>Yes</v>
      </c>
      <c r="S2507">
        <f t="shared" si="239"/>
        <v>-10645182.76054734</v>
      </c>
    </row>
    <row r="2508" spans="1:19" x14ac:dyDescent="0.3">
      <c r="A2508">
        <v>2507</v>
      </c>
      <c r="B2508">
        <v>4</v>
      </c>
      <c r="C2508" t="s">
        <v>19</v>
      </c>
      <c r="D2508" t="s">
        <v>20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18</v>
      </c>
      <c r="N2508" s="2">
        <f t="shared" si="234"/>
        <v>184714.42901071542</v>
      </c>
      <c r="O2508">
        <f t="shared" si="235"/>
        <v>368750</v>
      </c>
      <c r="P2508" s="1">
        <f t="shared" si="236"/>
        <v>0.50092048545278756</v>
      </c>
      <c r="Q2508" t="str">
        <f t="shared" si="237"/>
        <v>Below</v>
      </c>
      <c r="R2508" t="str">
        <f t="shared" si="238"/>
        <v>Yes</v>
      </c>
      <c r="S2508">
        <f t="shared" si="239"/>
        <v>-16032024.073800189</v>
      </c>
    </row>
    <row r="2509" spans="1:19" x14ac:dyDescent="0.3">
      <c r="A2509">
        <v>2508</v>
      </c>
      <c r="B2509">
        <v>4</v>
      </c>
      <c r="C2509" t="s">
        <v>16</v>
      </c>
      <c r="D2509" t="s">
        <v>17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21</v>
      </c>
      <c r="N2509" s="2">
        <f t="shared" si="234"/>
        <v>204893.38606408026</v>
      </c>
      <c r="O2509">
        <f t="shared" si="235"/>
        <v>350000</v>
      </c>
      <c r="P2509" s="1">
        <f t="shared" si="236"/>
        <v>0.58540967446880077</v>
      </c>
      <c r="Q2509" t="str">
        <f t="shared" si="237"/>
        <v>Below</v>
      </c>
      <c r="R2509" t="str">
        <f t="shared" si="238"/>
        <v>Yes</v>
      </c>
      <c r="S2509">
        <f t="shared" si="239"/>
        <v>-13904647.59322756</v>
      </c>
    </row>
    <row r="2510" spans="1:19" x14ac:dyDescent="0.3">
      <c r="A2510">
        <v>2509</v>
      </c>
      <c r="B2510">
        <v>2</v>
      </c>
      <c r="C2510" t="s">
        <v>19</v>
      </c>
      <c r="D2510" t="s">
        <v>20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18</v>
      </c>
      <c r="N2510" s="2">
        <f t="shared" si="234"/>
        <v>203160.5178217334</v>
      </c>
      <c r="O2510">
        <f t="shared" si="235"/>
        <v>200000</v>
      </c>
      <c r="P2510" s="1">
        <f t="shared" si="236"/>
        <v>1.0158025891086671</v>
      </c>
      <c r="Q2510" t="str">
        <f t="shared" si="237"/>
        <v>Above</v>
      </c>
      <c r="R2510" t="str">
        <f t="shared" si="238"/>
        <v>No</v>
      </c>
      <c r="S2510">
        <f t="shared" si="239"/>
        <v>-7003409.7108864095</v>
      </c>
    </row>
    <row r="2511" spans="1:19" x14ac:dyDescent="0.3">
      <c r="A2511">
        <v>2510</v>
      </c>
      <c r="B2511">
        <v>5</v>
      </c>
      <c r="C2511" t="s">
        <v>19</v>
      </c>
      <c r="D2511" t="s">
        <v>17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21</v>
      </c>
      <c r="N2511" s="2">
        <f t="shared" si="234"/>
        <v>326295.5850336132</v>
      </c>
      <c r="O2511">
        <f t="shared" si="235"/>
        <v>568750</v>
      </c>
      <c r="P2511" s="1">
        <f t="shared" si="236"/>
        <v>0.57370652313602322</v>
      </c>
      <c r="Q2511" t="str">
        <f t="shared" si="237"/>
        <v>Below</v>
      </c>
      <c r="R2511" t="str">
        <f t="shared" si="238"/>
        <v>Yes</v>
      </c>
      <c r="S2511">
        <f t="shared" si="239"/>
        <v>-34848752.32645373</v>
      </c>
    </row>
    <row r="2512" spans="1:19" x14ac:dyDescent="0.3">
      <c r="A2512">
        <v>2511</v>
      </c>
      <c r="B2512">
        <v>0</v>
      </c>
      <c r="C2512" t="s">
        <v>19</v>
      </c>
      <c r="D2512" t="s">
        <v>20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18</v>
      </c>
      <c r="N2512" s="2">
        <f t="shared" si="234"/>
        <v>710809.43057129695</v>
      </c>
      <c r="O2512">
        <f t="shared" si="235"/>
        <v>287500</v>
      </c>
      <c r="P2512" s="1">
        <f t="shared" si="236"/>
        <v>2.4723806280740765</v>
      </c>
      <c r="Q2512" t="str">
        <f t="shared" si="237"/>
        <v>Below</v>
      </c>
      <c r="R2512" t="str">
        <f t="shared" si="238"/>
        <v>No</v>
      </c>
      <c r="S2512">
        <f t="shared" si="239"/>
        <v>-1959426.3337111268</v>
      </c>
    </row>
    <row r="2513" spans="1:19" x14ac:dyDescent="0.3">
      <c r="A2513">
        <v>2512</v>
      </c>
      <c r="B2513">
        <v>4</v>
      </c>
      <c r="C2513" t="s">
        <v>16</v>
      </c>
      <c r="D2513" t="s">
        <v>17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21</v>
      </c>
      <c r="N2513" s="2">
        <f t="shared" si="234"/>
        <v>701394.73612664407</v>
      </c>
      <c r="O2513">
        <f t="shared" si="235"/>
        <v>456250</v>
      </c>
      <c r="P2513" s="1">
        <f t="shared" si="236"/>
        <v>1.5373035312364802</v>
      </c>
      <c r="Q2513" t="str">
        <f t="shared" si="237"/>
        <v>Below</v>
      </c>
      <c r="R2513" t="str">
        <f t="shared" si="238"/>
        <v>No</v>
      </c>
      <c r="S2513">
        <f t="shared" si="239"/>
        <v>-1933473.6670394596</v>
      </c>
    </row>
    <row r="2514" spans="1:19" x14ac:dyDescent="0.3">
      <c r="A2514">
        <v>2513</v>
      </c>
      <c r="B2514">
        <v>5</v>
      </c>
      <c r="C2514" t="s">
        <v>19</v>
      </c>
      <c r="D2514" t="s">
        <v>20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18</v>
      </c>
      <c r="N2514" s="2">
        <f t="shared" si="234"/>
        <v>36385.47890662594</v>
      </c>
      <c r="O2514">
        <f t="shared" si="235"/>
        <v>81250</v>
      </c>
      <c r="P2514" s="1">
        <f t="shared" si="236"/>
        <v>0.44782127885078082</v>
      </c>
      <c r="Q2514" t="str">
        <f t="shared" si="237"/>
        <v>Above</v>
      </c>
      <c r="R2514" t="str">
        <f t="shared" si="238"/>
        <v>Yes</v>
      </c>
      <c r="S2514">
        <f t="shared" si="239"/>
        <v>-3886011.9500721805</v>
      </c>
    </row>
    <row r="2515" spans="1:19" x14ac:dyDescent="0.3">
      <c r="A2515">
        <v>2514</v>
      </c>
      <c r="B2515">
        <v>0</v>
      </c>
      <c r="C2515" t="s">
        <v>19</v>
      </c>
      <c r="D2515" t="s">
        <v>17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18</v>
      </c>
      <c r="N2515" s="2">
        <f t="shared" si="234"/>
        <v>82110.808511335985</v>
      </c>
      <c r="O2515">
        <f t="shared" si="235"/>
        <v>112500</v>
      </c>
      <c r="P2515" s="1">
        <f t="shared" si="236"/>
        <v>0.72987385343409761</v>
      </c>
      <c r="Q2515" t="str">
        <f t="shared" si="237"/>
        <v>Above</v>
      </c>
      <c r="R2515" t="str">
        <f t="shared" si="238"/>
        <v>Yes</v>
      </c>
      <c r="S2515">
        <f t="shared" si="239"/>
        <v>-1711978.2128161909</v>
      </c>
    </row>
    <row r="2516" spans="1:19" x14ac:dyDescent="0.3">
      <c r="A2516">
        <v>2515</v>
      </c>
      <c r="B2516">
        <v>3</v>
      </c>
      <c r="C2516" t="s">
        <v>16</v>
      </c>
      <c r="D2516" t="s">
        <v>17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21</v>
      </c>
      <c r="N2516" s="2">
        <f t="shared" si="234"/>
        <v>24390.061228439848</v>
      </c>
      <c r="O2516">
        <f t="shared" si="235"/>
        <v>31250</v>
      </c>
      <c r="P2516" s="1">
        <f t="shared" si="236"/>
        <v>0.78048195931007514</v>
      </c>
      <c r="Q2516" t="str">
        <f t="shared" si="237"/>
        <v>Below</v>
      </c>
      <c r="R2516" t="str">
        <f t="shared" si="238"/>
        <v>Yes</v>
      </c>
      <c r="S2516">
        <f t="shared" si="239"/>
        <v>-1226807.3474127818</v>
      </c>
    </row>
    <row r="2517" spans="1:19" x14ac:dyDescent="0.3">
      <c r="A2517">
        <v>2516</v>
      </c>
      <c r="B2517">
        <v>2</v>
      </c>
      <c r="C2517" t="s">
        <v>19</v>
      </c>
      <c r="D2517" t="s">
        <v>20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18</v>
      </c>
      <c r="N2517" s="2">
        <f t="shared" si="234"/>
        <v>225722.65738177003</v>
      </c>
      <c r="O2517">
        <f t="shared" si="235"/>
        <v>356250</v>
      </c>
      <c r="P2517" s="1">
        <f t="shared" si="236"/>
        <v>0.63360745931724916</v>
      </c>
      <c r="Q2517" t="str">
        <f t="shared" si="237"/>
        <v>Below</v>
      </c>
      <c r="R2517" t="str">
        <f t="shared" si="238"/>
        <v>Yes</v>
      </c>
      <c r="S2517">
        <f t="shared" si="239"/>
        <v>-33673437.771624804</v>
      </c>
    </row>
    <row r="2518" spans="1:19" x14ac:dyDescent="0.3">
      <c r="A2518">
        <v>2517</v>
      </c>
      <c r="B2518">
        <v>4</v>
      </c>
      <c r="C2518" t="s">
        <v>16</v>
      </c>
      <c r="D2518" t="s">
        <v>17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18</v>
      </c>
      <c r="N2518" s="2">
        <f t="shared" si="234"/>
        <v>28967.218975120541</v>
      </c>
      <c r="O2518">
        <f t="shared" si="235"/>
        <v>18750</v>
      </c>
      <c r="P2518" s="1">
        <f t="shared" si="236"/>
        <v>1.5449183453397621</v>
      </c>
      <c r="Q2518" t="str">
        <f t="shared" si="237"/>
        <v>Below</v>
      </c>
      <c r="R2518" t="str">
        <f t="shared" si="238"/>
        <v>No</v>
      </c>
      <c r="S2518">
        <f t="shared" si="239"/>
        <v>-290426.51080578589</v>
      </c>
    </row>
    <row r="2519" spans="1:19" x14ac:dyDescent="0.3">
      <c r="A2519">
        <v>2518</v>
      </c>
      <c r="B2519">
        <v>5</v>
      </c>
      <c r="C2519" t="s">
        <v>16</v>
      </c>
      <c r="D2519" t="s">
        <v>20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21</v>
      </c>
      <c r="N2519" s="2">
        <f t="shared" si="234"/>
        <v>101864.37336583702</v>
      </c>
      <c r="O2519">
        <f t="shared" si="235"/>
        <v>131250</v>
      </c>
      <c r="P2519" s="1">
        <f t="shared" si="236"/>
        <v>0.77610951135875828</v>
      </c>
      <c r="Q2519" t="str">
        <f t="shared" si="237"/>
        <v>Below</v>
      </c>
      <c r="R2519" t="str">
        <f t="shared" si="238"/>
        <v>Yes</v>
      </c>
      <c r="S2519">
        <f t="shared" si="239"/>
        <v>-5123724.803900443</v>
      </c>
    </row>
    <row r="2520" spans="1:19" x14ac:dyDescent="0.3">
      <c r="A2520">
        <v>2519</v>
      </c>
      <c r="B2520">
        <v>1</v>
      </c>
      <c r="C2520" t="s">
        <v>19</v>
      </c>
      <c r="D2520" t="s">
        <v>20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21</v>
      </c>
      <c r="N2520" s="2">
        <f t="shared" si="234"/>
        <v>247517.33487435864</v>
      </c>
      <c r="O2520">
        <f t="shared" si="235"/>
        <v>356250</v>
      </c>
      <c r="P2520" s="1">
        <f t="shared" si="236"/>
        <v>0.69478550140170847</v>
      </c>
      <c r="Q2520" t="str">
        <f t="shared" si="237"/>
        <v>Below</v>
      </c>
      <c r="R2520" t="str">
        <f t="shared" si="238"/>
        <v>Yes</v>
      </c>
      <c r="S2520">
        <f t="shared" si="239"/>
        <v>-21482912.258892253</v>
      </c>
    </row>
    <row r="2521" spans="1:19" x14ac:dyDescent="0.3">
      <c r="A2521">
        <v>2520</v>
      </c>
      <c r="B2521">
        <v>1</v>
      </c>
      <c r="C2521" t="s">
        <v>19</v>
      </c>
      <c r="D2521" t="s">
        <v>20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21</v>
      </c>
      <c r="N2521" s="2">
        <f t="shared" si="234"/>
        <v>31690.578402545169</v>
      </c>
      <c r="O2521">
        <f t="shared" si="235"/>
        <v>68750</v>
      </c>
      <c r="P2521" s="1">
        <f t="shared" si="236"/>
        <v>0.46095386767338425</v>
      </c>
      <c r="Q2521" t="str">
        <f t="shared" si="237"/>
        <v>Below</v>
      </c>
      <c r="R2521" t="str">
        <f t="shared" si="238"/>
        <v>Yes</v>
      </c>
      <c r="S2521">
        <f t="shared" si="239"/>
        <v>-3384591.0532886721</v>
      </c>
    </row>
    <row r="2522" spans="1:19" x14ac:dyDescent="0.3">
      <c r="A2522">
        <v>2521</v>
      </c>
      <c r="B2522">
        <v>5</v>
      </c>
      <c r="C2522" t="s">
        <v>16</v>
      </c>
      <c r="D2522" t="s">
        <v>17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18</v>
      </c>
      <c r="N2522" s="2">
        <f t="shared" si="234"/>
        <v>664706.54509176745</v>
      </c>
      <c r="O2522">
        <f t="shared" si="235"/>
        <v>581250</v>
      </c>
      <c r="P2522" s="1">
        <f t="shared" si="236"/>
        <v>1.1435811528460516</v>
      </c>
      <c r="Q2522" t="str">
        <f t="shared" si="237"/>
        <v>Above</v>
      </c>
      <c r="R2522" t="str">
        <f t="shared" si="238"/>
        <v>No</v>
      </c>
      <c r="S2522">
        <f t="shared" si="239"/>
        <v>-13858871.246607251</v>
      </c>
    </row>
    <row r="2523" spans="1:19" x14ac:dyDescent="0.3">
      <c r="A2523">
        <v>2522</v>
      </c>
      <c r="B2523">
        <v>1</v>
      </c>
      <c r="C2523" t="s">
        <v>16</v>
      </c>
      <c r="D2523" t="s">
        <v>20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18</v>
      </c>
      <c r="N2523" s="2">
        <f t="shared" si="234"/>
        <v>116211.46820609577</v>
      </c>
      <c r="O2523">
        <f t="shared" si="235"/>
        <v>218750</v>
      </c>
      <c r="P2523" s="1">
        <f t="shared" si="236"/>
        <v>0.53125242608500922</v>
      </c>
      <c r="Q2523" t="str">
        <f t="shared" si="237"/>
        <v>Below</v>
      </c>
      <c r="R2523" t="str">
        <f t="shared" si="238"/>
        <v>Yes</v>
      </c>
      <c r="S2523">
        <f t="shared" si="239"/>
        <v>-5845376.1847314918</v>
      </c>
    </row>
    <row r="2524" spans="1:19" x14ac:dyDescent="0.3">
      <c r="A2524">
        <v>2523</v>
      </c>
      <c r="B2524">
        <v>0</v>
      </c>
      <c r="C2524" t="s">
        <v>19</v>
      </c>
      <c r="D2524" t="s">
        <v>20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18</v>
      </c>
      <c r="N2524" s="2">
        <f t="shared" si="234"/>
        <v>758414.46043951961</v>
      </c>
      <c r="O2524">
        <f t="shared" si="235"/>
        <v>512500</v>
      </c>
      <c r="P2524" s="1">
        <f t="shared" si="236"/>
        <v>1.4798330935405262</v>
      </c>
      <c r="Q2524" t="str">
        <f t="shared" si="237"/>
        <v>Below</v>
      </c>
      <c r="R2524" t="str">
        <f t="shared" si="238"/>
        <v>No</v>
      </c>
      <c r="S2524">
        <f t="shared" si="239"/>
        <v>-7603894.1010969467</v>
      </c>
    </row>
    <row r="2525" spans="1:19" x14ac:dyDescent="0.3">
      <c r="A2525">
        <v>2524</v>
      </c>
      <c r="B2525">
        <v>2</v>
      </c>
      <c r="C2525" t="s">
        <v>19</v>
      </c>
      <c r="D2525" t="s">
        <v>20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18</v>
      </c>
      <c r="N2525" s="2">
        <f t="shared" si="234"/>
        <v>197094.41790896017</v>
      </c>
      <c r="O2525">
        <f t="shared" si="235"/>
        <v>468750</v>
      </c>
      <c r="P2525" s="1">
        <f t="shared" si="236"/>
        <v>0.42046809153911502</v>
      </c>
      <c r="Q2525" t="str">
        <f t="shared" si="237"/>
        <v>Above</v>
      </c>
      <c r="R2525" t="str">
        <f t="shared" si="238"/>
        <v>Yes</v>
      </c>
      <c r="S2525">
        <f t="shared" si="239"/>
        <v>-29402660.298150443</v>
      </c>
    </row>
    <row r="2526" spans="1:19" x14ac:dyDescent="0.3">
      <c r="A2526">
        <v>2525</v>
      </c>
      <c r="B2526">
        <v>1</v>
      </c>
      <c r="C2526" t="s">
        <v>16</v>
      </c>
      <c r="D2526" t="s">
        <v>20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21</v>
      </c>
      <c r="N2526" s="2">
        <f t="shared" si="234"/>
        <v>500484.92806909548</v>
      </c>
      <c r="O2526">
        <f t="shared" si="235"/>
        <v>437500</v>
      </c>
      <c r="P2526" s="1">
        <f t="shared" si="236"/>
        <v>1.1439655498722183</v>
      </c>
      <c r="Q2526" t="str">
        <f t="shared" si="237"/>
        <v>Below</v>
      </c>
      <c r="R2526" t="str">
        <f t="shared" si="238"/>
        <v>No</v>
      </c>
      <c r="S2526">
        <f t="shared" si="239"/>
        <v>-10434914.820974872</v>
      </c>
    </row>
    <row r="2527" spans="1:19" x14ac:dyDescent="0.3">
      <c r="A2527">
        <v>2526</v>
      </c>
      <c r="B2527">
        <v>5</v>
      </c>
      <c r="C2527" t="s">
        <v>19</v>
      </c>
      <c r="D2527" t="s">
        <v>20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18</v>
      </c>
      <c r="N2527" s="2">
        <f t="shared" si="234"/>
        <v>93951.881747920997</v>
      </c>
      <c r="O2527">
        <f t="shared" si="235"/>
        <v>243750</v>
      </c>
      <c r="P2527" s="1">
        <f t="shared" si="236"/>
        <v>0.38544361742736821</v>
      </c>
      <c r="Q2527" t="str">
        <f t="shared" si="237"/>
        <v>Below</v>
      </c>
      <c r="R2527" t="str">
        <f t="shared" si="238"/>
        <v>Yes</v>
      </c>
      <c r="S2527">
        <f t="shared" si="239"/>
        <v>-11993606.457550935</v>
      </c>
    </row>
    <row r="2528" spans="1:19" x14ac:dyDescent="0.3">
      <c r="A2528">
        <v>2527</v>
      </c>
      <c r="B2528">
        <v>3</v>
      </c>
      <c r="C2528" t="s">
        <v>16</v>
      </c>
      <c r="D2528" t="s">
        <v>20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21</v>
      </c>
      <c r="N2528" s="2">
        <f t="shared" si="234"/>
        <v>173371.32666960638</v>
      </c>
      <c r="O2528">
        <f t="shared" si="235"/>
        <v>293750</v>
      </c>
      <c r="P2528" s="1">
        <f t="shared" si="236"/>
        <v>0.59020026100291534</v>
      </c>
      <c r="Q2528" t="str">
        <f t="shared" si="237"/>
        <v>Below</v>
      </c>
      <c r="R2528" t="str">
        <f t="shared" si="238"/>
        <v>Yes</v>
      </c>
      <c r="S2528">
        <f t="shared" si="239"/>
        <v>-11765471.040423319</v>
      </c>
    </row>
    <row r="2529" spans="1:19" x14ac:dyDescent="0.3">
      <c r="A2529">
        <v>2528</v>
      </c>
      <c r="B2529">
        <v>5</v>
      </c>
      <c r="C2529" t="s">
        <v>19</v>
      </c>
      <c r="D2529" t="s">
        <v>20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18</v>
      </c>
      <c r="N2529" s="2">
        <f t="shared" si="234"/>
        <v>61033.706553049953</v>
      </c>
      <c r="O2529">
        <f t="shared" si="235"/>
        <v>106250</v>
      </c>
      <c r="P2529" s="1">
        <f t="shared" si="236"/>
        <v>0.57443488520517605</v>
      </c>
      <c r="Q2529" t="str">
        <f t="shared" si="237"/>
        <v>Above</v>
      </c>
      <c r="R2529" t="str">
        <f t="shared" si="238"/>
        <v>Yes</v>
      </c>
      <c r="S2529">
        <f t="shared" si="239"/>
        <v>-6518471.6581855901</v>
      </c>
    </row>
    <row r="2530" spans="1:19" x14ac:dyDescent="0.3">
      <c r="A2530">
        <v>2529</v>
      </c>
      <c r="B2530">
        <v>0</v>
      </c>
      <c r="C2530" t="s">
        <v>16</v>
      </c>
      <c r="D2530" t="s">
        <v>17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21</v>
      </c>
      <c r="N2530" s="2">
        <f t="shared" si="234"/>
        <v>126772.16312076164</v>
      </c>
      <c r="O2530">
        <f t="shared" si="235"/>
        <v>156250</v>
      </c>
      <c r="P2530" s="1">
        <f t="shared" si="236"/>
        <v>0.81134184397287457</v>
      </c>
      <c r="Q2530" t="str">
        <f t="shared" si="237"/>
        <v>Below</v>
      </c>
      <c r="R2530" t="str">
        <f t="shared" si="238"/>
        <v>Yes</v>
      </c>
      <c r="S2530">
        <f t="shared" si="239"/>
        <v>-4370127.6595931193</v>
      </c>
    </row>
    <row r="2531" spans="1:19" x14ac:dyDescent="0.3">
      <c r="A2531">
        <v>2530</v>
      </c>
      <c r="B2531">
        <v>1</v>
      </c>
      <c r="C2531" t="s">
        <v>19</v>
      </c>
      <c r="D2531" t="s">
        <v>20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21</v>
      </c>
      <c r="N2531" s="2">
        <f t="shared" si="234"/>
        <v>18387.867980109768</v>
      </c>
      <c r="O2531">
        <f t="shared" si="235"/>
        <v>25000</v>
      </c>
      <c r="P2531" s="1">
        <f t="shared" si="236"/>
        <v>0.73551471920439071</v>
      </c>
      <c r="Q2531" t="str">
        <f t="shared" si="237"/>
        <v>Below</v>
      </c>
      <c r="R2531" t="str">
        <f t="shared" si="238"/>
        <v>Yes</v>
      </c>
      <c r="S2531">
        <f t="shared" si="239"/>
        <v>-1247852.9891358064</v>
      </c>
    </row>
    <row r="2532" spans="1:19" x14ac:dyDescent="0.3">
      <c r="A2532">
        <v>2531</v>
      </c>
      <c r="B2532">
        <v>0</v>
      </c>
      <c r="C2532" t="s">
        <v>19</v>
      </c>
      <c r="D2532" t="s">
        <v>20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21</v>
      </c>
      <c r="N2532" s="2">
        <f t="shared" si="234"/>
        <v>147900.85697422191</v>
      </c>
      <c r="O2532">
        <f t="shared" si="235"/>
        <v>150000</v>
      </c>
      <c r="P2532" s="1">
        <f t="shared" si="236"/>
        <v>0.98600571316147945</v>
      </c>
      <c r="Q2532" t="str">
        <f t="shared" si="237"/>
        <v>Below</v>
      </c>
      <c r="R2532" t="str">
        <f t="shared" si="238"/>
        <v>Yes</v>
      </c>
      <c r="S2532">
        <f t="shared" si="239"/>
        <v>-5098482.2695253044</v>
      </c>
    </row>
    <row r="2533" spans="1:19" x14ac:dyDescent="0.3">
      <c r="A2533">
        <v>2532</v>
      </c>
      <c r="B2533">
        <v>4</v>
      </c>
      <c r="C2533" t="s">
        <v>16</v>
      </c>
      <c r="D2533" t="s">
        <v>17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18</v>
      </c>
      <c r="N2533" s="2">
        <f t="shared" si="234"/>
        <v>1030909.041689497</v>
      </c>
      <c r="O2533">
        <f t="shared" si="235"/>
        <v>356250</v>
      </c>
      <c r="P2533" s="1">
        <f t="shared" si="236"/>
        <v>2.8937797661459563</v>
      </c>
      <c r="Q2533" t="str">
        <f t="shared" si="237"/>
        <v>Above</v>
      </c>
      <c r="R2533" t="str">
        <f t="shared" si="238"/>
        <v>No</v>
      </c>
      <c r="S2533">
        <f t="shared" si="239"/>
        <v>-2841817.0005479269</v>
      </c>
    </row>
    <row r="2534" spans="1:19" x14ac:dyDescent="0.3">
      <c r="A2534">
        <v>2533</v>
      </c>
      <c r="B2534">
        <v>1</v>
      </c>
      <c r="C2534" t="s">
        <v>16</v>
      </c>
      <c r="D2534" t="s">
        <v>17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18</v>
      </c>
      <c r="N2534" s="2">
        <f t="shared" si="234"/>
        <v>998052.36287006235</v>
      </c>
      <c r="O2534">
        <f t="shared" si="235"/>
        <v>612500</v>
      </c>
      <c r="P2534" s="1">
        <f t="shared" si="236"/>
        <v>1.6294732455021426</v>
      </c>
      <c r="Q2534" t="str">
        <f t="shared" si="237"/>
        <v>Above</v>
      </c>
      <c r="R2534" t="str">
        <f t="shared" si="238"/>
        <v>No</v>
      </c>
      <c r="S2534">
        <f t="shared" si="239"/>
        <v>-10006513.417762995</v>
      </c>
    </row>
    <row r="2535" spans="1:19" x14ac:dyDescent="0.3">
      <c r="A2535">
        <v>2534</v>
      </c>
      <c r="B2535">
        <v>5</v>
      </c>
      <c r="C2535" t="s">
        <v>16</v>
      </c>
      <c r="D2535" t="s">
        <v>17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18</v>
      </c>
      <c r="N2535" s="2">
        <f t="shared" si="234"/>
        <v>863749.80216723075</v>
      </c>
      <c r="O2535">
        <f t="shared" si="235"/>
        <v>562500</v>
      </c>
      <c r="P2535" s="1">
        <f t="shared" si="236"/>
        <v>1.5355552038528546</v>
      </c>
      <c r="Q2535" t="str">
        <f t="shared" si="237"/>
        <v>Above</v>
      </c>
      <c r="R2535" t="str">
        <f t="shared" si="238"/>
        <v>No</v>
      </c>
      <c r="S2535">
        <f t="shared" si="239"/>
        <v>-8659990.5040270798</v>
      </c>
    </row>
    <row r="2536" spans="1:19" x14ac:dyDescent="0.3">
      <c r="A2536">
        <v>2535</v>
      </c>
      <c r="B2536">
        <v>3</v>
      </c>
      <c r="C2536" t="s">
        <v>19</v>
      </c>
      <c r="D2536" t="s">
        <v>17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18</v>
      </c>
      <c r="N2536" s="2">
        <f t="shared" si="234"/>
        <v>36942.885802143079</v>
      </c>
      <c r="O2536">
        <f t="shared" si="235"/>
        <v>50000</v>
      </c>
      <c r="P2536" s="1">
        <f t="shared" si="236"/>
        <v>0.73885771604286155</v>
      </c>
      <c r="Q2536" t="str">
        <f t="shared" si="237"/>
        <v>Below</v>
      </c>
      <c r="R2536" t="str">
        <f t="shared" si="238"/>
        <v>Yes</v>
      </c>
      <c r="S2536">
        <f t="shared" si="239"/>
        <v>-3206404.8147600363</v>
      </c>
    </row>
    <row r="2537" spans="1:19" x14ac:dyDescent="0.3">
      <c r="A2537">
        <v>2536</v>
      </c>
      <c r="B2537">
        <v>1</v>
      </c>
      <c r="C2537" t="s">
        <v>16</v>
      </c>
      <c r="D2537" t="s">
        <v>17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18</v>
      </c>
      <c r="N2537" s="2">
        <f t="shared" si="234"/>
        <v>55414.328703214618</v>
      </c>
      <c r="O2537">
        <f t="shared" si="235"/>
        <v>100000</v>
      </c>
      <c r="P2537" s="1">
        <f t="shared" si="236"/>
        <v>0.55414328703214621</v>
      </c>
      <c r="Q2537" t="str">
        <f t="shared" si="237"/>
        <v>Below</v>
      </c>
      <c r="R2537" t="str">
        <f t="shared" si="238"/>
        <v>Yes</v>
      </c>
      <c r="S2537">
        <f t="shared" si="239"/>
        <v>-4809607.2221400542</v>
      </c>
    </row>
    <row r="2538" spans="1:19" x14ac:dyDescent="0.3">
      <c r="A2538">
        <v>2537</v>
      </c>
      <c r="B2538">
        <v>0</v>
      </c>
      <c r="C2538" t="s">
        <v>16</v>
      </c>
      <c r="D2538" t="s">
        <v>20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18</v>
      </c>
      <c r="N2538" s="2">
        <f t="shared" si="234"/>
        <v>375470.37154723698</v>
      </c>
      <c r="O2538">
        <f t="shared" si="235"/>
        <v>612500</v>
      </c>
      <c r="P2538" s="1">
        <f t="shared" si="236"/>
        <v>0.61301285150569307</v>
      </c>
      <c r="Q2538" t="str">
        <f t="shared" si="237"/>
        <v>Above</v>
      </c>
      <c r="R2538" t="str">
        <f t="shared" si="238"/>
        <v>Yes</v>
      </c>
      <c r="S2538">
        <f t="shared" si="239"/>
        <v>-56012889.171336874</v>
      </c>
    </row>
    <row r="2539" spans="1:19" x14ac:dyDescent="0.3">
      <c r="A2539">
        <v>2538</v>
      </c>
      <c r="B2539">
        <v>5</v>
      </c>
      <c r="C2539" t="s">
        <v>19</v>
      </c>
      <c r="D2539" t="s">
        <v>20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18</v>
      </c>
      <c r="N2539" s="2">
        <f t="shared" si="234"/>
        <v>98506.435607730891</v>
      </c>
      <c r="O2539">
        <f t="shared" si="235"/>
        <v>181250</v>
      </c>
      <c r="P2539" s="1">
        <f t="shared" si="236"/>
        <v>0.54348378266334285</v>
      </c>
      <c r="Q2539" t="str">
        <f t="shared" si="237"/>
        <v>Below</v>
      </c>
      <c r="R2539" t="str">
        <f t="shared" si="238"/>
        <v>Yes</v>
      </c>
      <c r="S2539">
        <f t="shared" si="239"/>
        <v>-6684926.727513249</v>
      </c>
    </row>
    <row r="2540" spans="1:19" x14ac:dyDescent="0.3">
      <c r="A2540">
        <v>2539</v>
      </c>
      <c r="B2540">
        <v>4</v>
      </c>
      <c r="C2540" t="s">
        <v>19</v>
      </c>
      <c r="D2540" t="s">
        <v>20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18</v>
      </c>
      <c r="N2540" s="2">
        <f t="shared" si="234"/>
        <v>147771.54320857232</v>
      </c>
      <c r="O2540">
        <f t="shared" si="235"/>
        <v>243750</v>
      </c>
      <c r="P2540" s="1">
        <f t="shared" si="236"/>
        <v>0.60624222854798904</v>
      </c>
      <c r="Q2540" t="str">
        <f t="shared" si="237"/>
        <v>Above</v>
      </c>
      <c r="R2540" t="str">
        <f t="shared" si="238"/>
        <v>Yes</v>
      </c>
      <c r="S2540">
        <f t="shared" si="239"/>
        <v>-12825619.259040145</v>
      </c>
    </row>
    <row r="2541" spans="1:19" x14ac:dyDescent="0.3">
      <c r="A2541">
        <v>2540</v>
      </c>
      <c r="B2541">
        <v>0</v>
      </c>
      <c r="C2541" t="s">
        <v>16</v>
      </c>
      <c r="D2541" t="s">
        <v>20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18</v>
      </c>
      <c r="N2541" s="2">
        <f t="shared" si="234"/>
        <v>101875.53442545648</v>
      </c>
      <c r="O2541">
        <f t="shared" si="235"/>
        <v>206250</v>
      </c>
      <c r="P2541" s="1">
        <f t="shared" si="236"/>
        <v>0.49394198509312237</v>
      </c>
      <c r="Q2541" t="str">
        <f t="shared" si="237"/>
        <v>Above</v>
      </c>
      <c r="R2541" t="str">
        <f t="shared" si="238"/>
        <v>Yes</v>
      </c>
      <c r="S2541">
        <f t="shared" si="239"/>
        <v>-13005115.435898602</v>
      </c>
    </row>
    <row r="2542" spans="1:19" x14ac:dyDescent="0.3">
      <c r="A2542">
        <v>2541</v>
      </c>
      <c r="B2542">
        <v>3</v>
      </c>
      <c r="C2542" t="s">
        <v>16</v>
      </c>
      <c r="D2542" t="s">
        <v>20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18</v>
      </c>
      <c r="N2542" s="2">
        <f t="shared" si="234"/>
        <v>35756.251136625076</v>
      </c>
      <c r="O2542">
        <f t="shared" si="235"/>
        <v>43750</v>
      </c>
      <c r="P2542" s="1">
        <f t="shared" si="236"/>
        <v>0.81728574026571599</v>
      </c>
      <c r="Q2542" t="str">
        <f t="shared" si="237"/>
        <v>Below</v>
      </c>
      <c r="R2542" t="str">
        <f t="shared" si="238"/>
        <v>Yes</v>
      </c>
      <c r="S2542">
        <f t="shared" si="239"/>
        <v>-1232600.109116008</v>
      </c>
    </row>
    <row r="2543" spans="1:19" x14ac:dyDescent="0.3">
      <c r="A2543">
        <v>2542</v>
      </c>
      <c r="B2543">
        <v>3</v>
      </c>
      <c r="C2543" t="s">
        <v>19</v>
      </c>
      <c r="D2543" t="s">
        <v>20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18</v>
      </c>
      <c r="N2543" s="2">
        <f t="shared" si="234"/>
        <v>324820.40940303495</v>
      </c>
      <c r="O2543">
        <f t="shared" si="235"/>
        <v>525000</v>
      </c>
      <c r="P2543" s="1">
        <f t="shared" si="236"/>
        <v>0.61870554172006653</v>
      </c>
      <c r="Q2543" t="str">
        <f t="shared" si="237"/>
        <v>Below</v>
      </c>
      <c r="R2543" t="str">
        <f t="shared" si="238"/>
        <v>Yes</v>
      </c>
      <c r="S2543">
        <f t="shared" si="239"/>
        <v>-48456898.256728381</v>
      </c>
    </row>
    <row r="2544" spans="1:19" x14ac:dyDescent="0.3">
      <c r="A2544">
        <v>2543</v>
      </c>
      <c r="B2544">
        <v>1</v>
      </c>
      <c r="C2544" t="s">
        <v>16</v>
      </c>
      <c r="D2544" t="s">
        <v>20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21</v>
      </c>
      <c r="N2544" s="2">
        <f t="shared" si="234"/>
        <v>158923.71611380586</v>
      </c>
      <c r="O2544">
        <f t="shared" si="235"/>
        <v>250000</v>
      </c>
      <c r="P2544" s="1">
        <f t="shared" si="236"/>
        <v>0.63569486445522339</v>
      </c>
      <c r="Q2544" t="str">
        <f t="shared" si="237"/>
        <v>Below</v>
      </c>
      <c r="R2544" t="str">
        <f t="shared" si="238"/>
        <v>Yes</v>
      </c>
      <c r="S2544">
        <f t="shared" si="239"/>
        <v>-10785015.120388042</v>
      </c>
    </row>
    <row r="2545" spans="1:19" x14ac:dyDescent="0.3">
      <c r="A2545">
        <v>2544</v>
      </c>
      <c r="B2545">
        <v>0</v>
      </c>
      <c r="C2545" t="s">
        <v>19</v>
      </c>
      <c r="D2545" t="s">
        <v>20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18</v>
      </c>
      <c r="N2545" s="2">
        <f t="shared" si="234"/>
        <v>73944.682939272068</v>
      </c>
      <c r="O2545">
        <f t="shared" si="235"/>
        <v>118750</v>
      </c>
      <c r="P2545" s="1">
        <f t="shared" si="236"/>
        <v>0.62269206685702794</v>
      </c>
      <c r="Q2545" t="str">
        <f t="shared" si="237"/>
        <v>Above</v>
      </c>
      <c r="R2545" t="str">
        <f t="shared" si="238"/>
        <v>Yes</v>
      </c>
      <c r="S2545">
        <f t="shared" si="239"/>
        <v>-7897379.1243402362</v>
      </c>
    </row>
    <row r="2546" spans="1:19" x14ac:dyDescent="0.3">
      <c r="A2546">
        <v>2545</v>
      </c>
      <c r="B2546">
        <v>0</v>
      </c>
      <c r="C2546" t="s">
        <v>19</v>
      </c>
      <c r="D2546" t="s">
        <v>17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18</v>
      </c>
      <c r="N2546" s="2">
        <f t="shared" si="234"/>
        <v>687272.69445966464</v>
      </c>
      <c r="O2546">
        <f t="shared" si="235"/>
        <v>243750</v>
      </c>
      <c r="P2546" s="1">
        <f t="shared" si="236"/>
        <v>2.8195802849627265</v>
      </c>
      <c r="Q2546" t="str">
        <f t="shared" si="237"/>
        <v>Above</v>
      </c>
      <c r="R2546" t="str">
        <f t="shared" si="238"/>
        <v>No</v>
      </c>
      <c r="S2546">
        <f t="shared" si="239"/>
        <v>-1894544.6670319512</v>
      </c>
    </row>
    <row r="2547" spans="1:19" x14ac:dyDescent="0.3">
      <c r="A2547">
        <v>2546</v>
      </c>
      <c r="B2547">
        <v>5</v>
      </c>
      <c r="C2547" t="s">
        <v>19</v>
      </c>
      <c r="D2547" t="s">
        <v>17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18</v>
      </c>
      <c r="N2547" s="2">
        <f t="shared" si="234"/>
        <v>847322.50001876464</v>
      </c>
      <c r="O2547">
        <f t="shared" si="235"/>
        <v>462500</v>
      </c>
      <c r="P2547" s="1">
        <f t="shared" si="236"/>
        <v>1.8320486486892209</v>
      </c>
      <c r="Q2547" t="str">
        <f t="shared" si="237"/>
        <v>Above</v>
      </c>
      <c r="R2547" t="str">
        <f t="shared" si="238"/>
        <v>No</v>
      </c>
      <c r="S2547">
        <f t="shared" si="239"/>
        <v>-2335740.0004503503</v>
      </c>
    </row>
    <row r="2548" spans="1:19" x14ac:dyDescent="0.3">
      <c r="A2548">
        <v>2547</v>
      </c>
      <c r="B2548">
        <v>5</v>
      </c>
      <c r="C2548" t="s">
        <v>19</v>
      </c>
      <c r="D2548" t="s">
        <v>20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18</v>
      </c>
      <c r="N2548" s="2">
        <f t="shared" si="234"/>
        <v>312803.08004318469</v>
      </c>
      <c r="O2548">
        <f t="shared" si="235"/>
        <v>368750</v>
      </c>
      <c r="P2548" s="1">
        <f t="shared" si="236"/>
        <v>0.84827953910016185</v>
      </c>
      <c r="Q2548" t="str">
        <f t="shared" si="237"/>
        <v>Above</v>
      </c>
      <c r="R2548" t="str">
        <f t="shared" si="238"/>
        <v>Yes</v>
      </c>
      <c r="S2548">
        <f t="shared" si="239"/>
        <v>-6521821.7631092947</v>
      </c>
    </row>
    <row r="2549" spans="1:19" x14ac:dyDescent="0.3">
      <c r="A2549">
        <v>2548</v>
      </c>
      <c r="B2549">
        <v>2</v>
      </c>
      <c r="C2549" t="s">
        <v>19</v>
      </c>
      <c r="D2549" t="s">
        <v>17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21</v>
      </c>
      <c r="N2549" s="2">
        <f t="shared" si="234"/>
        <v>38089.155101655946</v>
      </c>
      <c r="O2549">
        <f t="shared" si="235"/>
        <v>87500</v>
      </c>
      <c r="P2549" s="1">
        <f t="shared" si="236"/>
        <v>0.43530462973321082</v>
      </c>
      <c r="Q2549" t="str">
        <f t="shared" si="237"/>
        <v>Below</v>
      </c>
      <c r="R2549" t="str">
        <f t="shared" si="238"/>
        <v>Yes</v>
      </c>
      <c r="S2549">
        <f t="shared" si="239"/>
        <v>-2584838.3346384559</v>
      </c>
    </row>
    <row r="2550" spans="1:19" x14ac:dyDescent="0.3">
      <c r="A2550">
        <v>2549</v>
      </c>
      <c r="B2550">
        <v>2</v>
      </c>
      <c r="C2550" t="s">
        <v>16</v>
      </c>
      <c r="D2550" t="s">
        <v>20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21</v>
      </c>
      <c r="N2550" s="2">
        <f t="shared" si="234"/>
        <v>107526.05876484474</v>
      </c>
      <c r="O2550">
        <f t="shared" si="235"/>
        <v>112500</v>
      </c>
      <c r="P2550" s="1">
        <f t="shared" si="236"/>
        <v>0.95578718902084214</v>
      </c>
      <c r="Q2550" t="str">
        <f t="shared" si="237"/>
        <v>Below</v>
      </c>
      <c r="R2550" t="str">
        <f t="shared" si="238"/>
        <v>Yes</v>
      </c>
      <c r="S2550">
        <f t="shared" si="239"/>
        <v>-2241876.2310688207</v>
      </c>
    </row>
    <row r="2551" spans="1:19" x14ac:dyDescent="0.3">
      <c r="A2551">
        <v>2550</v>
      </c>
      <c r="B2551">
        <v>0</v>
      </c>
      <c r="C2551" t="s">
        <v>16</v>
      </c>
      <c r="D2551" t="s">
        <v>20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21</v>
      </c>
      <c r="N2551" s="2">
        <f t="shared" si="234"/>
        <v>60605.596758367028</v>
      </c>
      <c r="O2551">
        <f t="shared" si="235"/>
        <v>62500</v>
      </c>
      <c r="P2551" s="1">
        <f t="shared" si="236"/>
        <v>0.96968954813387243</v>
      </c>
      <c r="Q2551" t="str">
        <f t="shared" si="237"/>
        <v>Below</v>
      </c>
      <c r="R2551" t="str">
        <f t="shared" si="238"/>
        <v>Yes</v>
      </c>
      <c r="S2551">
        <f t="shared" si="239"/>
        <v>-1263602.966602426</v>
      </c>
    </row>
    <row r="2552" spans="1:19" x14ac:dyDescent="0.3">
      <c r="A2552">
        <v>2551</v>
      </c>
      <c r="B2552">
        <v>1</v>
      </c>
      <c r="C2552" t="s">
        <v>16</v>
      </c>
      <c r="D2552" t="s">
        <v>17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21</v>
      </c>
      <c r="N2552" s="2">
        <f t="shared" si="234"/>
        <v>211408.53764536511</v>
      </c>
      <c r="O2552">
        <f t="shared" si="235"/>
        <v>462500</v>
      </c>
      <c r="P2552" s="1">
        <f t="shared" si="236"/>
        <v>0.4570995408548435</v>
      </c>
      <c r="Q2552" t="str">
        <f t="shared" si="237"/>
        <v>Below</v>
      </c>
      <c r="R2552" t="str">
        <f t="shared" si="238"/>
        <v>Yes</v>
      </c>
      <c r="S2552">
        <f t="shared" si="239"/>
        <v>-31538049.034887627</v>
      </c>
    </row>
    <row r="2553" spans="1:19" x14ac:dyDescent="0.3">
      <c r="A2553">
        <v>2552</v>
      </c>
      <c r="B2553">
        <v>5</v>
      </c>
      <c r="C2553" t="s">
        <v>16</v>
      </c>
      <c r="D2553" t="s">
        <v>17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21</v>
      </c>
      <c r="N2553" s="2">
        <f t="shared" si="234"/>
        <v>124414.8633581403</v>
      </c>
      <c r="O2553">
        <f t="shared" si="235"/>
        <v>168750</v>
      </c>
      <c r="P2553" s="1">
        <f t="shared" si="236"/>
        <v>0.73727326434453511</v>
      </c>
      <c r="Q2553" t="str">
        <f t="shared" si="237"/>
        <v>Below</v>
      </c>
      <c r="R2553" t="str">
        <f t="shared" si="238"/>
        <v>Yes</v>
      </c>
      <c r="S2553">
        <f t="shared" si="239"/>
        <v>-13287653.764762938</v>
      </c>
    </row>
    <row r="2554" spans="1:19" x14ac:dyDescent="0.3">
      <c r="A2554">
        <v>2553</v>
      </c>
      <c r="B2554">
        <v>1</v>
      </c>
      <c r="C2554" t="s">
        <v>19</v>
      </c>
      <c r="D2554" t="s">
        <v>20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21</v>
      </c>
      <c r="N2554" s="2">
        <f t="shared" si="234"/>
        <v>212912.22267717659</v>
      </c>
      <c r="O2554">
        <f t="shared" si="235"/>
        <v>225000</v>
      </c>
      <c r="P2554" s="1">
        <f t="shared" si="236"/>
        <v>0.94627654523189597</v>
      </c>
      <c r="Q2554" t="str">
        <f t="shared" si="237"/>
        <v>Below</v>
      </c>
      <c r="R2554" t="str">
        <f t="shared" si="238"/>
        <v>Yes</v>
      </c>
      <c r="S2554">
        <f t="shared" si="239"/>
        <v>-7339573.3770089541</v>
      </c>
    </row>
    <row r="2555" spans="1:19" x14ac:dyDescent="0.3">
      <c r="A2555">
        <v>2554</v>
      </c>
      <c r="B2555">
        <v>5</v>
      </c>
      <c r="C2555" t="s">
        <v>16</v>
      </c>
      <c r="D2555" t="s">
        <v>17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21</v>
      </c>
      <c r="N2555" s="2">
        <f t="shared" si="234"/>
        <v>241669.12202429981</v>
      </c>
      <c r="O2555">
        <f t="shared" si="235"/>
        <v>437500</v>
      </c>
      <c r="P2555" s="1">
        <f t="shared" si="236"/>
        <v>0.552386564626971</v>
      </c>
      <c r="Q2555" t="str">
        <f t="shared" si="237"/>
        <v>Below</v>
      </c>
      <c r="R2555" t="str">
        <f t="shared" si="238"/>
        <v>Yes</v>
      </c>
      <c r="S2555">
        <f t="shared" si="239"/>
        <v>-16400353.571499173</v>
      </c>
    </row>
    <row r="2556" spans="1:19" x14ac:dyDescent="0.3">
      <c r="A2556">
        <v>2555</v>
      </c>
      <c r="B2556">
        <v>4</v>
      </c>
      <c r="C2556" t="s">
        <v>19</v>
      </c>
      <c r="D2556" t="s">
        <v>20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21</v>
      </c>
      <c r="N2556" s="2">
        <f t="shared" si="234"/>
        <v>221657.31481285847</v>
      </c>
      <c r="O2556">
        <f t="shared" si="235"/>
        <v>312500</v>
      </c>
      <c r="P2556" s="1">
        <f t="shared" si="236"/>
        <v>0.70930340740114706</v>
      </c>
      <c r="Q2556" t="str">
        <f t="shared" si="237"/>
        <v>Below</v>
      </c>
      <c r="R2556" t="str">
        <f t="shared" si="238"/>
        <v>Yes</v>
      </c>
      <c r="S2556">
        <f t="shared" si="239"/>
        <v>-19238428.888560217</v>
      </c>
    </row>
    <row r="2557" spans="1:19" x14ac:dyDescent="0.3">
      <c r="A2557">
        <v>2556</v>
      </c>
      <c r="B2557">
        <v>2</v>
      </c>
      <c r="C2557" t="s">
        <v>16</v>
      </c>
      <c r="D2557" t="s">
        <v>17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21</v>
      </c>
      <c r="N2557" s="2">
        <f t="shared" si="234"/>
        <v>70191.483024071858</v>
      </c>
      <c r="O2557">
        <f t="shared" si="235"/>
        <v>112500</v>
      </c>
      <c r="P2557" s="1">
        <f t="shared" si="236"/>
        <v>0.62392429354730539</v>
      </c>
      <c r="Q2557" t="str">
        <f t="shared" si="237"/>
        <v>Below</v>
      </c>
      <c r="R2557" t="str">
        <f t="shared" si="238"/>
        <v>Yes</v>
      </c>
      <c r="S2557">
        <f t="shared" si="239"/>
        <v>-6092169.1480440712</v>
      </c>
    </row>
    <row r="2558" spans="1:19" x14ac:dyDescent="0.3">
      <c r="A2558">
        <v>2557</v>
      </c>
      <c r="B2558">
        <v>2</v>
      </c>
      <c r="C2558" t="s">
        <v>16</v>
      </c>
      <c r="D2558" t="s">
        <v>20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21</v>
      </c>
      <c r="N2558" s="2">
        <f t="shared" si="234"/>
        <v>234602.31003238849</v>
      </c>
      <c r="O2558">
        <f t="shared" si="235"/>
        <v>293750</v>
      </c>
      <c r="P2558" s="1">
        <f t="shared" si="236"/>
        <v>0.79864616181238635</v>
      </c>
      <c r="Q2558" t="str">
        <f t="shared" si="237"/>
        <v>Below</v>
      </c>
      <c r="R2558" t="str">
        <f t="shared" si="238"/>
        <v>Yes</v>
      </c>
      <c r="S2558">
        <f t="shared" si="239"/>
        <v>-4891366.3223319724</v>
      </c>
    </row>
    <row r="2559" spans="1:19" x14ac:dyDescent="0.3">
      <c r="A2559">
        <v>2558</v>
      </c>
      <c r="B2559">
        <v>2</v>
      </c>
      <c r="C2559" t="s">
        <v>19</v>
      </c>
      <c r="D2559" t="s">
        <v>20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18</v>
      </c>
      <c r="N2559" s="2">
        <f t="shared" si="234"/>
        <v>608311.59847753134</v>
      </c>
      <c r="O2559">
        <f t="shared" si="235"/>
        <v>418750</v>
      </c>
      <c r="P2559" s="1">
        <f t="shared" si="236"/>
        <v>1.4526844142747017</v>
      </c>
      <c r="Q2559" t="str">
        <f t="shared" si="237"/>
        <v>Below</v>
      </c>
      <c r="R2559" t="str">
        <f t="shared" si="238"/>
        <v>No</v>
      </c>
      <c r="S2559">
        <f t="shared" si="239"/>
        <v>-6098956.7269215062</v>
      </c>
    </row>
    <row r="2560" spans="1:19" x14ac:dyDescent="0.3">
      <c r="A2560">
        <v>2559</v>
      </c>
      <c r="B2560">
        <v>5</v>
      </c>
      <c r="C2560" t="s">
        <v>19</v>
      </c>
      <c r="D2560" t="s">
        <v>17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18</v>
      </c>
      <c r="N2560" s="2">
        <f t="shared" si="234"/>
        <v>251074.1597045279</v>
      </c>
      <c r="O2560">
        <f t="shared" si="235"/>
        <v>362500</v>
      </c>
      <c r="P2560" s="1">
        <f t="shared" si="236"/>
        <v>0.69261837159869766</v>
      </c>
      <c r="Q2560" t="str">
        <f t="shared" si="237"/>
        <v>Above</v>
      </c>
      <c r="R2560" t="str">
        <f t="shared" si="238"/>
        <v>Yes</v>
      </c>
      <c r="S2560">
        <f t="shared" si="239"/>
        <v>-12628899.164543349</v>
      </c>
    </row>
    <row r="2561" spans="1:19" x14ac:dyDescent="0.3">
      <c r="A2561">
        <v>2560</v>
      </c>
      <c r="B2561">
        <v>0</v>
      </c>
      <c r="C2561" t="s">
        <v>16</v>
      </c>
      <c r="D2561" t="s">
        <v>20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18</v>
      </c>
      <c r="N2561" s="2">
        <f t="shared" si="234"/>
        <v>256952.7368286514</v>
      </c>
      <c r="O2561">
        <f t="shared" si="235"/>
        <v>368750</v>
      </c>
      <c r="P2561" s="1">
        <f t="shared" si="236"/>
        <v>0.69682098123024105</v>
      </c>
      <c r="Q2561" t="str">
        <f t="shared" si="237"/>
        <v>Above</v>
      </c>
      <c r="R2561" t="str">
        <f t="shared" si="238"/>
        <v>Yes</v>
      </c>
      <c r="S2561">
        <f t="shared" si="239"/>
        <v>-32801791.154988699</v>
      </c>
    </row>
    <row r="2562" spans="1:19" x14ac:dyDescent="0.3">
      <c r="A2562">
        <v>2561</v>
      </c>
      <c r="B2562">
        <v>4</v>
      </c>
      <c r="C2562" t="s">
        <v>19</v>
      </c>
      <c r="D2562" t="s">
        <v>17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18</v>
      </c>
      <c r="N2562" s="2">
        <f t="shared" si="234"/>
        <v>178848.1604358014</v>
      </c>
      <c r="O2562">
        <f t="shared" si="235"/>
        <v>375000</v>
      </c>
      <c r="P2562" s="1">
        <f t="shared" si="236"/>
        <v>0.47692842782880374</v>
      </c>
      <c r="Q2562" t="str">
        <f t="shared" si="237"/>
        <v>Below</v>
      </c>
      <c r="R2562" t="str">
        <f t="shared" si="238"/>
        <v>Yes</v>
      </c>
      <c r="S2562">
        <f t="shared" si="239"/>
        <v>-22831202.654133104</v>
      </c>
    </row>
    <row r="2563" spans="1:19" x14ac:dyDescent="0.3">
      <c r="A2563">
        <v>2562</v>
      </c>
      <c r="B2563">
        <v>1</v>
      </c>
      <c r="C2563" t="s">
        <v>19</v>
      </c>
      <c r="D2563" t="s">
        <v>20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21</v>
      </c>
      <c r="N2563" s="2">
        <f t="shared" ref="N2563:N2626" si="240">PMT(1%,G2563*12,-F2563)</f>
        <v>20085.932776362231</v>
      </c>
      <c r="O2563">
        <f t="shared" ref="O2563:O2626" si="241">(E2563*0.75)/12</f>
        <v>43750</v>
      </c>
      <c r="P2563" s="1">
        <f t="shared" ref="P2563:P2626" si="242">N2563/O2563</f>
        <v>0.45910703488827959</v>
      </c>
      <c r="Q2563" t="str">
        <f t="shared" ref="Q2563:Q2626" si="243">IF(H2563&gt;700,"Above","Below")</f>
        <v>Below</v>
      </c>
      <c r="R2563" t="str">
        <f t="shared" ref="R2563:R2626" si="244">IF(O2563&gt;=N2563,"Yes","No")</f>
        <v>Yes</v>
      </c>
      <c r="S2563">
        <f t="shared" ref="S2563:S2626" si="245">CUMIPMT(1%,G2563*12,F2563,1,G2563*12,0)</f>
        <v>-1010311.9331634678</v>
      </c>
    </row>
    <row r="2564" spans="1:19" x14ac:dyDescent="0.3">
      <c r="A2564">
        <v>2563</v>
      </c>
      <c r="B2564">
        <v>0</v>
      </c>
      <c r="C2564" t="s">
        <v>19</v>
      </c>
      <c r="D2564" t="s">
        <v>20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21</v>
      </c>
      <c r="N2564" s="2">
        <f t="shared" si="240"/>
        <v>161317.26800269145</v>
      </c>
      <c r="O2564">
        <f t="shared" si="241"/>
        <v>231250</v>
      </c>
      <c r="P2564" s="1">
        <f t="shared" si="242"/>
        <v>0.69758818595758465</v>
      </c>
      <c r="Q2564" t="str">
        <f t="shared" si="243"/>
        <v>Below</v>
      </c>
      <c r="R2564" t="str">
        <f t="shared" si="244"/>
        <v>Yes</v>
      </c>
      <c r="S2564">
        <f t="shared" si="245"/>
        <v>-14001301.024452163</v>
      </c>
    </row>
    <row r="2565" spans="1:19" x14ac:dyDescent="0.3">
      <c r="A2565">
        <v>2564</v>
      </c>
      <c r="B2565">
        <v>0</v>
      </c>
      <c r="C2565" t="s">
        <v>16</v>
      </c>
      <c r="D2565" t="s">
        <v>20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18</v>
      </c>
      <c r="N2565" s="2">
        <f t="shared" si="240"/>
        <v>377318.71530209156</v>
      </c>
      <c r="O2565">
        <f t="shared" si="241"/>
        <v>443750</v>
      </c>
      <c r="P2565" s="1">
        <f t="shared" si="242"/>
        <v>0.85029569645541758</v>
      </c>
      <c r="Q2565" t="str">
        <f t="shared" si="243"/>
        <v>Above</v>
      </c>
      <c r="R2565" t="str">
        <f t="shared" si="244"/>
        <v>Yes</v>
      </c>
      <c r="S2565">
        <f t="shared" si="245"/>
        <v>-7866947.5017505884</v>
      </c>
    </row>
    <row r="2566" spans="1:19" x14ac:dyDescent="0.3">
      <c r="A2566">
        <v>2565</v>
      </c>
      <c r="B2566">
        <v>5</v>
      </c>
      <c r="C2566" t="s">
        <v>16</v>
      </c>
      <c r="D2566" t="s">
        <v>20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18</v>
      </c>
      <c r="N2566" s="2">
        <f t="shared" si="240"/>
        <v>183586.54167073235</v>
      </c>
      <c r="O2566">
        <f t="shared" si="241"/>
        <v>68750</v>
      </c>
      <c r="P2566" s="1">
        <f t="shared" si="242"/>
        <v>2.6703496970288341</v>
      </c>
      <c r="Q2566" t="str">
        <f t="shared" si="243"/>
        <v>Below</v>
      </c>
      <c r="R2566" t="str">
        <f t="shared" si="244"/>
        <v>No</v>
      </c>
      <c r="S2566">
        <f t="shared" si="245"/>
        <v>-506077.00009757653</v>
      </c>
    </row>
    <row r="2567" spans="1:19" x14ac:dyDescent="0.3">
      <c r="A2567">
        <v>2566</v>
      </c>
      <c r="B2567">
        <v>3</v>
      </c>
      <c r="C2567" t="s">
        <v>19</v>
      </c>
      <c r="D2567" t="s">
        <v>20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21</v>
      </c>
      <c r="N2567" s="2">
        <f t="shared" si="240"/>
        <v>946176.79168762045</v>
      </c>
      <c r="O2567">
        <f t="shared" si="241"/>
        <v>593750</v>
      </c>
      <c r="P2567" s="1">
        <f t="shared" si="242"/>
        <v>1.5935609123159924</v>
      </c>
      <c r="Q2567" t="str">
        <f t="shared" si="243"/>
        <v>Below</v>
      </c>
      <c r="R2567" t="str">
        <f t="shared" si="244"/>
        <v>No</v>
      </c>
      <c r="S2567">
        <f t="shared" si="245"/>
        <v>-2608243.0005028956</v>
      </c>
    </row>
    <row r="2568" spans="1:19" x14ac:dyDescent="0.3">
      <c r="A2568">
        <v>2567</v>
      </c>
      <c r="B2568">
        <v>4</v>
      </c>
      <c r="C2568" t="s">
        <v>19</v>
      </c>
      <c r="D2568" t="s">
        <v>20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18</v>
      </c>
      <c r="N2568" s="2">
        <f t="shared" si="240"/>
        <v>404831.86112007638</v>
      </c>
      <c r="O2568">
        <f t="shared" si="241"/>
        <v>137500</v>
      </c>
      <c r="P2568" s="1">
        <f t="shared" si="242"/>
        <v>2.944231717236919</v>
      </c>
      <c r="Q2568" t="str">
        <f t="shared" si="243"/>
        <v>Below</v>
      </c>
      <c r="R2568" t="str">
        <f t="shared" si="244"/>
        <v>No</v>
      </c>
      <c r="S2568">
        <f t="shared" si="245"/>
        <v>-1115964.6668818351</v>
      </c>
    </row>
    <row r="2569" spans="1:19" x14ac:dyDescent="0.3">
      <c r="A2569">
        <v>2568</v>
      </c>
      <c r="B2569">
        <v>4</v>
      </c>
      <c r="C2569" t="s">
        <v>19</v>
      </c>
      <c r="D2569" t="s">
        <v>20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18</v>
      </c>
      <c r="N2569" s="2">
        <f t="shared" si="240"/>
        <v>325056.82851477346</v>
      </c>
      <c r="O2569">
        <f t="shared" si="241"/>
        <v>343750</v>
      </c>
      <c r="P2569" s="1">
        <f t="shared" si="242"/>
        <v>0.94561986477025006</v>
      </c>
      <c r="Q2569" t="str">
        <f t="shared" si="243"/>
        <v>Below</v>
      </c>
      <c r="R2569" t="str">
        <f t="shared" si="244"/>
        <v>Yes</v>
      </c>
      <c r="S2569">
        <f t="shared" si="245"/>
        <v>-11205455.537418257</v>
      </c>
    </row>
    <row r="2570" spans="1:19" x14ac:dyDescent="0.3">
      <c r="A2570">
        <v>2569</v>
      </c>
      <c r="B2570">
        <v>3</v>
      </c>
      <c r="C2570" t="s">
        <v>19</v>
      </c>
      <c r="D2570" t="s">
        <v>20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18</v>
      </c>
      <c r="N2570" s="2">
        <f t="shared" si="240"/>
        <v>179477.03977184644</v>
      </c>
      <c r="O2570">
        <f t="shared" si="241"/>
        <v>275000</v>
      </c>
      <c r="P2570" s="1">
        <f t="shared" si="242"/>
        <v>0.65264378098853248</v>
      </c>
      <c r="Q2570" t="str">
        <f t="shared" si="243"/>
        <v>Below</v>
      </c>
      <c r="R2570" t="str">
        <f t="shared" si="244"/>
        <v>Yes</v>
      </c>
      <c r="S2570">
        <f t="shared" si="245"/>
        <v>-26774489.545243144</v>
      </c>
    </row>
    <row r="2571" spans="1:19" x14ac:dyDescent="0.3">
      <c r="A2571">
        <v>2570</v>
      </c>
      <c r="B2571">
        <v>5</v>
      </c>
      <c r="C2571" t="s">
        <v>19</v>
      </c>
      <c r="D2571" t="s">
        <v>17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21</v>
      </c>
      <c r="N2571" s="2">
        <f t="shared" si="240"/>
        <v>154948.62427479436</v>
      </c>
      <c r="O2571">
        <f t="shared" si="241"/>
        <v>312500</v>
      </c>
      <c r="P2571" s="1">
        <f t="shared" si="242"/>
        <v>0.49583559767934193</v>
      </c>
      <c r="Q2571" t="str">
        <f t="shared" si="243"/>
        <v>Below</v>
      </c>
      <c r="R2571" t="str">
        <f t="shared" si="244"/>
        <v>Yes</v>
      </c>
      <c r="S2571">
        <f t="shared" si="245"/>
        <v>-7793834.9129753225</v>
      </c>
    </row>
    <row r="2572" spans="1:19" x14ac:dyDescent="0.3">
      <c r="A2572">
        <v>2571</v>
      </c>
      <c r="B2572">
        <v>4</v>
      </c>
      <c r="C2572" t="s">
        <v>19</v>
      </c>
      <c r="D2572" t="s">
        <v>20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18</v>
      </c>
      <c r="N2572" s="2">
        <f t="shared" si="240"/>
        <v>153928.69084226282</v>
      </c>
      <c r="O2572">
        <f t="shared" si="241"/>
        <v>381250</v>
      </c>
      <c r="P2572" s="1">
        <f t="shared" si="242"/>
        <v>0.40374738581577135</v>
      </c>
      <c r="Q2572" t="str">
        <f t="shared" si="243"/>
        <v>Above</v>
      </c>
      <c r="R2572" t="str">
        <f t="shared" si="244"/>
        <v>Yes</v>
      </c>
      <c r="S2572">
        <f t="shared" si="245"/>
        <v>-13360020.061500154</v>
      </c>
    </row>
    <row r="2573" spans="1:19" x14ac:dyDescent="0.3">
      <c r="A2573">
        <v>2572</v>
      </c>
      <c r="B2573">
        <v>3</v>
      </c>
      <c r="C2573" t="s">
        <v>19</v>
      </c>
      <c r="D2573" t="s">
        <v>17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18</v>
      </c>
      <c r="N2573" s="2">
        <f t="shared" si="240"/>
        <v>319940.21493776981</v>
      </c>
      <c r="O2573">
        <f t="shared" si="241"/>
        <v>506250</v>
      </c>
      <c r="P2573" s="1">
        <f t="shared" si="242"/>
        <v>0.63198067148201442</v>
      </c>
      <c r="Q2573" t="str">
        <f t="shared" si="243"/>
        <v>Below</v>
      </c>
      <c r="R2573" t="str">
        <f t="shared" si="244"/>
        <v>Yes</v>
      </c>
      <c r="S2573">
        <f t="shared" si="245"/>
        <v>-16092825.792532377</v>
      </c>
    </row>
    <row r="2574" spans="1:19" x14ac:dyDescent="0.3">
      <c r="A2574">
        <v>2573</v>
      </c>
      <c r="B2574">
        <v>4</v>
      </c>
      <c r="C2574" t="s">
        <v>16</v>
      </c>
      <c r="D2574" t="s">
        <v>20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18</v>
      </c>
      <c r="N2574" s="2">
        <f t="shared" si="240"/>
        <v>318555.69194447796</v>
      </c>
      <c r="O2574">
        <f t="shared" si="241"/>
        <v>437500</v>
      </c>
      <c r="P2574" s="1">
        <f t="shared" si="242"/>
        <v>0.72812729587309244</v>
      </c>
      <c r="Q2574" t="str">
        <f t="shared" si="243"/>
        <v>Above</v>
      </c>
      <c r="R2574" t="str">
        <f t="shared" si="244"/>
        <v>Yes</v>
      </c>
      <c r="S2574">
        <f t="shared" si="245"/>
        <v>-10981346.426669884</v>
      </c>
    </row>
    <row r="2575" spans="1:19" x14ac:dyDescent="0.3">
      <c r="A2575">
        <v>2574</v>
      </c>
      <c r="B2575">
        <v>4</v>
      </c>
      <c r="C2575" t="s">
        <v>19</v>
      </c>
      <c r="D2575" t="s">
        <v>17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18</v>
      </c>
      <c r="N2575" s="2">
        <f t="shared" si="240"/>
        <v>162960.74776830227</v>
      </c>
      <c r="O2575">
        <f t="shared" si="241"/>
        <v>350000</v>
      </c>
      <c r="P2575" s="1">
        <f t="shared" si="242"/>
        <v>0.46560213648086363</v>
      </c>
      <c r="Q2575" t="str">
        <f t="shared" si="243"/>
        <v>Below</v>
      </c>
      <c r="R2575" t="str">
        <f t="shared" si="244"/>
        <v>Yes</v>
      </c>
      <c r="S2575">
        <f t="shared" si="245"/>
        <v>-24310579.464392543</v>
      </c>
    </row>
    <row r="2576" spans="1:19" x14ac:dyDescent="0.3">
      <c r="A2576">
        <v>2575</v>
      </c>
      <c r="B2576">
        <v>4</v>
      </c>
      <c r="C2576" t="s">
        <v>16</v>
      </c>
      <c r="D2576" t="s">
        <v>17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18</v>
      </c>
      <c r="N2576" s="2">
        <f t="shared" si="240"/>
        <v>86200.066871667193</v>
      </c>
      <c r="O2576">
        <f t="shared" si="241"/>
        <v>112500</v>
      </c>
      <c r="P2576" s="1">
        <f t="shared" si="242"/>
        <v>0.76622281663704173</v>
      </c>
      <c r="Q2576" t="str">
        <f t="shared" si="243"/>
        <v>Above</v>
      </c>
      <c r="R2576" t="str">
        <f t="shared" si="244"/>
        <v>Yes</v>
      </c>
      <c r="S2576">
        <f t="shared" si="245"/>
        <v>-7481611.2344400873</v>
      </c>
    </row>
    <row r="2577" spans="1:19" x14ac:dyDescent="0.3">
      <c r="A2577">
        <v>2576</v>
      </c>
      <c r="B2577">
        <v>2</v>
      </c>
      <c r="C2577" t="s">
        <v>16</v>
      </c>
      <c r="D2577" t="s">
        <v>17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21</v>
      </c>
      <c r="N2577" s="2">
        <f t="shared" si="240"/>
        <v>149002.97273531041</v>
      </c>
      <c r="O2577">
        <f t="shared" si="241"/>
        <v>225000</v>
      </c>
      <c r="P2577" s="1">
        <f t="shared" si="242"/>
        <v>0.66223543437915733</v>
      </c>
      <c r="Q2577" t="str">
        <f t="shared" si="243"/>
        <v>Below</v>
      </c>
      <c r="R2577" t="str">
        <f t="shared" si="244"/>
        <v>Yes</v>
      </c>
      <c r="S2577">
        <f t="shared" si="245"/>
        <v>-12932499.419532148</v>
      </c>
    </row>
    <row r="2578" spans="1:19" x14ac:dyDescent="0.3">
      <c r="A2578">
        <v>2577</v>
      </c>
      <c r="B2578">
        <v>5</v>
      </c>
      <c r="C2578" t="s">
        <v>16</v>
      </c>
      <c r="D2578" t="s">
        <v>17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21</v>
      </c>
      <c r="N2578" s="2">
        <f t="shared" si="240"/>
        <v>16008.583847595335</v>
      </c>
      <c r="O2578">
        <f t="shared" si="241"/>
        <v>37500</v>
      </c>
      <c r="P2578" s="1">
        <f t="shared" si="242"/>
        <v>0.42689556926920896</v>
      </c>
      <c r="Q2578" t="str">
        <f t="shared" si="243"/>
        <v>Below</v>
      </c>
      <c r="R2578" t="str">
        <f t="shared" si="244"/>
        <v>Yes</v>
      </c>
      <c r="S2578">
        <f t="shared" si="245"/>
        <v>-1389442.0863960159</v>
      </c>
    </row>
    <row r="2579" spans="1:19" x14ac:dyDescent="0.3">
      <c r="A2579">
        <v>2578</v>
      </c>
      <c r="B2579">
        <v>1</v>
      </c>
      <c r="C2579" t="s">
        <v>16</v>
      </c>
      <c r="D2579" t="s">
        <v>20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21</v>
      </c>
      <c r="N2579" s="2">
        <f t="shared" si="240"/>
        <v>216714.15833700798</v>
      </c>
      <c r="O2579">
        <f t="shared" si="241"/>
        <v>306250</v>
      </c>
      <c r="P2579" s="1">
        <f t="shared" si="242"/>
        <v>0.7076380680392097</v>
      </c>
      <c r="Q2579" t="str">
        <f t="shared" si="243"/>
        <v>Below</v>
      </c>
      <c r="R2579" t="str">
        <f t="shared" si="244"/>
        <v>Yes</v>
      </c>
      <c r="S2579">
        <f t="shared" si="245"/>
        <v>-14706838.800529148</v>
      </c>
    </row>
    <row r="2580" spans="1:19" x14ac:dyDescent="0.3">
      <c r="A2580">
        <v>2579</v>
      </c>
      <c r="B2580">
        <v>3</v>
      </c>
      <c r="C2580" t="s">
        <v>16</v>
      </c>
      <c r="D2580" t="s">
        <v>20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21</v>
      </c>
      <c r="N2580" s="2">
        <f t="shared" si="240"/>
        <v>138806.3667691632</v>
      </c>
      <c r="O2580">
        <f t="shared" si="241"/>
        <v>187500</v>
      </c>
      <c r="P2580" s="1">
        <f t="shared" si="242"/>
        <v>0.74030062276887043</v>
      </c>
      <c r="Q2580" t="str">
        <f t="shared" si="243"/>
        <v>Below</v>
      </c>
      <c r="R2580" t="str">
        <f t="shared" si="244"/>
        <v>Yes</v>
      </c>
      <c r="S2580">
        <f t="shared" si="245"/>
        <v>-2894058.4073797492</v>
      </c>
    </row>
    <row r="2581" spans="1:19" x14ac:dyDescent="0.3">
      <c r="A2581">
        <v>2580</v>
      </c>
      <c r="B2581">
        <v>0</v>
      </c>
      <c r="C2581" t="s">
        <v>19</v>
      </c>
      <c r="D2581" t="s">
        <v>20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21</v>
      </c>
      <c r="N2581" s="2">
        <f t="shared" si="240"/>
        <v>139222.42899225967</v>
      </c>
      <c r="O2581">
        <f t="shared" si="241"/>
        <v>237500</v>
      </c>
      <c r="P2581" s="1">
        <f t="shared" si="242"/>
        <v>0.58619970102004071</v>
      </c>
      <c r="Q2581" t="str">
        <f t="shared" si="243"/>
        <v>Below</v>
      </c>
      <c r="R2581" t="str">
        <f t="shared" si="244"/>
        <v>Yes</v>
      </c>
      <c r="S2581">
        <f t="shared" si="245"/>
        <v>-9448029.7748853937</v>
      </c>
    </row>
    <row r="2582" spans="1:19" x14ac:dyDescent="0.3">
      <c r="A2582">
        <v>2581</v>
      </c>
      <c r="B2582">
        <v>1</v>
      </c>
      <c r="C2582" t="s">
        <v>16</v>
      </c>
      <c r="D2582" t="s">
        <v>20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18</v>
      </c>
      <c r="N2582" s="2">
        <f t="shared" si="240"/>
        <v>352117.53780605749</v>
      </c>
      <c r="O2582">
        <f t="shared" si="241"/>
        <v>475000</v>
      </c>
      <c r="P2582" s="1">
        <f t="shared" si="242"/>
        <v>0.74130007959169997</v>
      </c>
      <c r="Q2582" t="str">
        <f t="shared" si="243"/>
        <v>Above</v>
      </c>
      <c r="R2582" t="str">
        <f t="shared" si="244"/>
        <v>Yes</v>
      </c>
      <c r="S2582">
        <f t="shared" si="245"/>
        <v>-37606567.258763045</v>
      </c>
    </row>
    <row r="2583" spans="1:19" x14ac:dyDescent="0.3">
      <c r="A2583">
        <v>2582</v>
      </c>
      <c r="B2583">
        <v>4</v>
      </c>
      <c r="C2583" t="s">
        <v>16</v>
      </c>
      <c r="D2583" t="s">
        <v>17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21</v>
      </c>
      <c r="N2583" s="2">
        <f t="shared" si="240"/>
        <v>287515.39715628832</v>
      </c>
      <c r="O2583">
        <f t="shared" si="241"/>
        <v>487500</v>
      </c>
      <c r="P2583" s="1">
        <f t="shared" si="242"/>
        <v>0.58977517365392473</v>
      </c>
      <c r="Q2583" t="str">
        <f t="shared" si="243"/>
        <v>Below</v>
      </c>
      <c r="R2583" t="str">
        <f t="shared" si="244"/>
        <v>Yes</v>
      </c>
      <c r="S2583">
        <f t="shared" si="245"/>
        <v>-36703325.785758279</v>
      </c>
    </row>
    <row r="2584" spans="1:19" x14ac:dyDescent="0.3">
      <c r="A2584">
        <v>2583</v>
      </c>
      <c r="B2584">
        <v>0</v>
      </c>
      <c r="C2584" t="s">
        <v>16</v>
      </c>
      <c r="D2584" t="s">
        <v>17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18</v>
      </c>
      <c r="N2584" s="2">
        <f t="shared" si="240"/>
        <v>238935.69098460537</v>
      </c>
      <c r="O2584">
        <f t="shared" si="241"/>
        <v>425000</v>
      </c>
      <c r="P2584" s="1">
        <f t="shared" si="242"/>
        <v>0.56220162584613032</v>
      </c>
      <c r="Q2584" t="str">
        <f t="shared" si="243"/>
        <v>Above</v>
      </c>
      <c r="R2584" t="str">
        <f t="shared" si="244"/>
        <v>Yes</v>
      </c>
      <c r="S2584">
        <f t="shared" si="245"/>
        <v>-35644565.83630529</v>
      </c>
    </row>
    <row r="2585" spans="1:19" x14ac:dyDescent="0.3">
      <c r="A2585">
        <v>2584</v>
      </c>
      <c r="B2585">
        <v>4</v>
      </c>
      <c r="C2585" t="s">
        <v>16</v>
      </c>
      <c r="D2585" t="s">
        <v>20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18</v>
      </c>
      <c r="N2585" s="2">
        <f t="shared" si="240"/>
        <v>190487.90110754251</v>
      </c>
      <c r="O2585">
        <f t="shared" si="241"/>
        <v>368750</v>
      </c>
      <c r="P2585" s="1">
        <f t="shared" si="242"/>
        <v>0.51657735893570844</v>
      </c>
      <c r="Q2585" t="str">
        <f t="shared" si="243"/>
        <v>Below</v>
      </c>
      <c r="R2585" t="str">
        <f t="shared" si="244"/>
        <v>Yes</v>
      </c>
      <c r="S2585">
        <f t="shared" si="245"/>
        <v>-28417096.265810199</v>
      </c>
    </row>
    <row r="2586" spans="1:19" x14ac:dyDescent="0.3">
      <c r="A2586">
        <v>2585</v>
      </c>
      <c r="B2586">
        <v>2</v>
      </c>
      <c r="C2586" t="s">
        <v>19</v>
      </c>
      <c r="D2586" t="s">
        <v>17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21</v>
      </c>
      <c r="N2586" s="2">
        <f t="shared" si="240"/>
        <v>241031.19331634679</v>
      </c>
      <c r="O2586">
        <f t="shared" si="241"/>
        <v>306250</v>
      </c>
      <c r="P2586" s="1">
        <f t="shared" si="242"/>
        <v>0.7870406312370507</v>
      </c>
      <c r="Q2586" t="str">
        <f t="shared" si="243"/>
        <v>Below</v>
      </c>
      <c r="R2586" t="str">
        <f t="shared" si="244"/>
        <v>Yes</v>
      </c>
      <c r="S2586">
        <f t="shared" si="245"/>
        <v>-12123743.197961614</v>
      </c>
    </row>
    <row r="2587" spans="1:19" x14ac:dyDescent="0.3">
      <c r="A2587">
        <v>2586</v>
      </c>
      <c r="B2587">
        <v>3</v>
      </c>
      <c r="C2587" t="s">
        <v>19</v>
      </c>
      <c r="D2587" t="s">
        <v>20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21</v>
      </c>
      <c r="N2587" s="2">
        <f t="shared" si="240"/>
        <v>36385.47890662594</v>
      </c>
      <c r="O2587">
        <f t="shared" si="241"/>
        <v>68750</v>
      </c>
      <c r="P2587" s="1">
        <f t="shared" si="242"/>
        <v>0.52924332955092279</v>
      </c>
      <c r="Q2587" t="str">
        <f t="shared" si="243"/>
        <v>Below</v>
      </c>
      <c r="R2587" t="str">
        <f t="shared" si="244"/>
        <v>Yes</v>
      </c>
      <c r="S2587">
        <f t="shared" si="245"/>
        <v>-3886011.9500721805</v>
      </c>
    </row>
    <row r="2588" spans="1:19" x14ac:dyDescent="0.3">
      <c r="A2588">
        <v>2587</v>
      </c>
      <c r="B2588">
        <v>1</v>
      </c>
      <c r="C2588" t="s">
        <v>19</v>
      </c>
      <c r="D2588" t="s">
        <v>20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18</v>
      </c>
      <c r="N2588" s="2">
        <f t="shared" si="240"/>
        <v>472830.89091710828</v>
      </c>
      <c r="O2588">
        <f t="shared" si="241"/>
        <v>612500</v>
      </c>
      <c r="P2588" s="1">
        <f t="shared" si="242"/>
        <v>0.77196880149731961</v>
      </c>
      <c r="Q2588" t="str">
        <f t="shared" si="243"/>
        <v>Below</v>
      </c>
      <c r="R2588" t="str">
        <f t="shared" si="244"/>
        <v>Yes</v>
      </c>
      <c r="S2588">
        <f t="shared" si="245"/>
        <v>-32087648.292063594</v>
      </c>
    </row>
    <row r="2589" spans="1:19" x14ac:dyDescent="0.3">
      <c r="A2589">
        <v>2588</v>
      </c>
      <c r="B2589">
        <v>1</v>
      </c>
      <c r="C2589" t="s">
        <v>16</v>
      </c>
      <c r="D2589" t="s">
        <v>20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18</v>
      </c>
      <c r="N2589" s="2">
        <f t="shared" si="240"/>
        <v>221245.3194493441</v>
      </c>
      <c r="O2589">
        <f t="shared" si="241"/>
        <v>75000</v>
      </c>
      <c r="P2589" s="1">
        <f t="shared" si="242"/>
        <v>2.9499375926579212</v>
      </c>
      <c r="Q2589" t="str">
        <f t="shared" si="243"/>
        <v>Below</v>
      </c>
      <c r="R2589" t="str">
        <f t="shared" si="244"/>
        <v>No</v>
      </c>
      <c r="S2589">
        <f t="shared" si="245"/>
        <v>-609887.66678425949</v>
      </c>
    </row>
    <row r="2590" spans="1:19" x14ac:dyDescent="0.3">
      <c r="A2590">
        <v>2589</v>
      </c>
      <c r="B2590">
        <v>0</v>
      </c>
      <c r="C2590" t="s">
        <v>19</v>
      </c>
      <c r="D2590" t="s">
        <v>17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18</v>
      </c>
      <c r="N2590" s="2">
        <f t="shared" si="240"/>
        <v>130174.2939880833</v>
      </c>
      <c r="O2590">
        <f t="shared" si="241"/>
        <v>293750</v>
      </c>
      <c r="P2590" s="1">
        <f t="shared" si="242"/>
        <v>0.44314653272538995</v>
      </c>
      <c r="Q2590" t="str">
        <f t="shared" si="243"/>
        <v>Below</v>
      </c>
      <c r="R2590" t="str">
        <f t="shared" si="244"/>
        <v>Yes</v>
      </c>
      <c r="S2590">
        <f t="shared" si="245"/>
        <v>-16617647.501425993</v>
      </c>
    </row>
    <row r="2591" spans="1:19" x14ac:dyDescent="0.3">
      <c r="A2591">
        <v>2590</v>
      </c>
      <c r="B2591">
        <v>4</v>
      </c>
      <c r="C2591" t="s">
        <v>16</v>
      </c>
      <c r="D2591" t="s">
        <v>17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18</v>
      </c>
      <c r="N2591" s="2">
        <f t="shared" si="240"/>
        <v>421341.36691084423</v>
      </c>
      <c r="O2591">
        <f t="shared" si="241"/>
        <v>418750</v>
      </c>
      <c r="P2591" s="1">
        <f t="shared" si="242"/>
        <v>1.0061883388915682</v>
      </c>
      <c r="Q2591" t="str">
        <f t="shared" si="243"/>
        <v>Above</v>
      </c>
      <c r="R2591" t="str">
        <f t="shared" si="244"/>
        <v>No</v>
      </c>
      <c r="S2591">
        <f t="shared" si="245"/>
        <v>-4224385.6117205266</v>
      </c>
    </row>
    <row r="2592" spans="1:19" x14ac:dyDescent="0.3">
      <c r="A2592">
        <v>2591</v>
      </c>
      <c r="B2592">
        <v>0</v>
      </c>
      <c r="C2592" t="s">
        <v>19</v>
      </c>
      <c r="D2592" t="s">
        <v>20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21</v>
      </c>
      <c r="N2592" s="2">
        <f t="shared" si="240"/>
        <v>220917.17528049916</v>
      </c>
      <c r="O2592">
        <f t="shared" si="241"/>
        <v>231250</v>
      </c>
      <c r="P2592" s="1">
        <f t="shared" si="242"/>
        <v>0.95531751472648285</v>
      </c>
      <c r="Q2592" t="str">
        <f t="shared" si="243"/>
        <v>Below</v>
      </c>
      <c r="R2592" t="str">
        <f t="shared" si="244"/>
        <v>Yes</v>
      </c>
      <c r="S2592">
        <f t="shared" si="245"/>
        <v>-4606036.6201959401</v>
      </c>
    </row>
    <row r="2593" spans="1:19" x14ac:dyDescent="0.3">
      <c r="A2593">
        <v>2592</v>
      </c>
      <c r="B2593">
        <v>2</v>
      </c>
      <c r="C2593" t="s">
        <v>16</v>
      </c>
      <c r="D2593" t="s">
        <v>17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21</v>
      </c>
      <c r="N2593" s="2">
        <f t="shared" si="240"/>
        <v>176173.78137113756</v>
      </c>
      <c r="O2593">
        <f t="shared" si="241"/>
        <v>462500</v>
      </c>
      <c r="P2593" s="1">
        <f t="shared" si="242"/>
        <v>0.38091628404570282</v>
      </c>
      <c r="Q2593" t="str">
        <f t="shared" si="243"/>
        <v>Below</v>
      </c>
      <c r="R2593" t="str">
        <f t="shared" si="244"/>
        <v>Yes</v>
      </c>
      <c r="S2593">
        <f t="shared" si="245"/>
        <v>-26281707.529073015</v>
      </c>
    </row>
    <row r="2594" spans="1:19" x14ac:dyDescent="0.3">
      <c r="A2594">
        <v>2593</v>
      </c>
      <c r="B2594">
        <v>2</v>
      </c>
      <c r="C2594" t="s">
        <v>19</v>
      </c>
      <c r="D2594" t="s">
        <v>17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21</v>
      </c>
      <c r="N2594" s="2">
        <f t="shared" si="240"/>
        <v>144077.25462835803</v>
      </c>
      <c r="O2594">
        <f t="shared" si="241"/>
        <v>206250</v>
      </c>
      <c r="P2594" s="1">
        <f t="shared" si="242"/>
        <v>0.69855638607688741</v>
      </c>
      <c r="Q2594" t="str">
        <f t="shared" si="243"/>
        <v>Below</v>
      </c>
      <c r="R2594" t="str">
        <f t="shared" si="244"/>
        <v>Yes</v>
      </c>
      <c r="S2594">
        <f t="shared" si="245"/>
        <v>-12504978.777564147</v>
      </c>
    </row>
    <row r="2595" spans="1:19" x14ac:dyDescent="0.3">
      <c r="A2595">
        <v>2594</v>
      </c>
      <c r="B2595">
        <v>2</v>
      </c>
      <c r="C2595" t="s">
        <v>16</v>
      </c>
      <c r="D2595" t="s">
        <v>20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21</v>
      </c>
      <c r="N2595" s="2">
        <f t="shared" si="240"/>
        <v>200953.12863977105</v>
      </c>
      <c r="O2595">
        <f t="shared" si="241"/>
        <v>300000</v>
      </c>
      <c r="P2595" s="1">
        <f t="shared" si="242"/>
        <v>0.66984376213257013</v>
      </c>
      <c r="Q2595" t="str">
        <f t="shared" si="243"/>
        <v>Below</v>
      </c>
      <c r="R2595" t="str">
        <f t="shared" si="244"/>
        <v>Yes</v>
      </c>
      <c r="S2595">
        <f t="shared" si="245"/>
        <v>-13637250.524127033</v>
      </c>
    </row>
    <row r="2596" spans="1:19" x14ac:dyDescent="0.3">
      <c r="A2596">
        <v>2595</v>
      </c>
      <c r="B2596">
        <v>4</v>
      </c>
      <c r="C2596" t="s">
        <v>16</v>
      </c>
      <c r="D2596" t="s">
        <v>20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18</v>
      </c>
      <c r="N2596" s="2">
        <f t="shared" si="240"/>
        <v>232647.29078211859</v>
      </c>
      <c r="O2596">
        <f t="shared" si="241"/>
        <v>287500</v>
      </c>
      <c r="P2596" s="1">
        <f t="shared" si="242"/>
        <v>0.80920796793780381</v>
      </c>
      <c r="Q2596" t="str">
        <f t="shared" si="243"/>
        <v>Above</v>
      </c>
      <c r="R2596" t="str">
        <f t="shared" si="244"/>
        <v>Yes</v>
      </c>
      <c r="S2596">
        <f t="shared" si="245"/>
        <v>-4850604.9363125395</v>
      </c>
    </row>
    <row r="2597" spans="1:19" x14ac:dyDescent="0.3">
      <c r="A2597">
        <v>2596</v>
      </c>
      <c r="B2597">
        <v>1</v>
      </c>
      <c r="C2597" t="s">
        <v>16</v>
      </c>
      <c r="D2597" t="s">
        <v>20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21</v>
      </c>
      <c r="N2597" s="2">
        <f t="shared" si="240"/>
        <v>376817.43518185942</v>
      </c>
      <c r="O2597">
        <f t="shared" si="241"/>
        <v>500000</v>
      </c>
      <c r="P2597" s="1">
        <f t="shared" si="242"/>
        <v>0.75363487036371879</v>
      </c>
      <c r="Q2597" t="str">
        <f t="shared" si="243"/>
        <v>Below</v>
      </c>
      <c r="R2597" t="str">
        <f t="shared" si="244"/>
        <v>Yes</v>
      </c>
      <c r="S2597">
        <f t="shared" si="245"/>
        <v>-32705329.110552382</v>
      </c>
    </row>
    <row r="2598" spans="1:19" x14ac:dyDescent="0.3">
      <c r="A2598">
        <v>2597</v>
      </c>
      <c r="B2598">
        <v>0</v>
      </c>
      <c r="C2598" t="s">
        <v>19</v>
      </c>
      <c r="D2598" t="s">
        <v>17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21</v>
      </c>
      <c r="N2598" s="2">
        <f t="shared" si="240"/>
        <v>99611.633660446358</v>
      </c>
      <c r="O2598">
        <f t="shared" si="241"/>
        <v>256250</v>
      </c>
      <c r="P2598" s="1">
        <f t="shared" si="242"/>
        <v>0.38872832647979066</v>
      </c>
      <c r="Q2598" t="str">
        <f t="shared" si="243"/>
        <v>Below</v>
      </c>
      <c r="R2598" t="str">
        <f t="shared" si="244"/>
        <v>Yes</v>
      </c>
      <c r="S2598">
        <f t="shared" si="245"/>
        <v>-12716112.870656412</v>
      </c>
    </row>
    <row r="2599" spans="1:19" x14ac:dyDescent="0.3">
      <c r="A2599">
        <v>2598</v>
      </c>
      <c r="B2599">
        <v>4</v>
      </c>
      <c r="C2599" t="s">
        <v>19</v>
      </c>
      <c r="D2599" t="s">
        <v>17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18</v>
      </c>
      <c r="N2599" s="2">
        <f t="shared" si="240"/>
        <v>84508.209073453792</v>
      </c>
      <c r="O2599">
        <f t="shared" si="241"/>
        <v>162500</v>
      </c>
      <c r="P2599" s="1">
        <f t="shared" si="242"/>
        <v>0.52005051737510022</v>
      </c>
      <c r="Q2599" t="str">
        <f t="shared" si="243"/>
        <v>Below</v>
      </c>
      <c r="R2599" t="str">
        <f t="shared" si="244"/>
        <v>Yes</v>
      </c>
      <c r="S2599">
        <f t="shared" si="245"/>
        <v>-9025576.1421031281</v>
      </c>
    </row>
    <row r="2600" spans="1:19" x14ac:dyDescent="0.3">
      <c r="A2600">
        <v>2599</v>
      </c>
      <c r="B2600">
        <v>3</v>
      </c>
      <c r="C2600" t="s">
        <v>19</v>
      </c>
      <c r="D2600" t="s">
        <v>17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18</v>
      </c>
      <c r="N2600" s="2">
        <f t="shared" si="240"/>
        <v>97750.962513495222</v>
      </c>
      <c r="O2600">
        <f t="shared" si="241"/>
        <v>81250</v>
      </c>
      <c r="P2600" s="1">
        <f t="shared" si="242"/>
        <v>1.2030887693968644</v>
      </c>
      <c r="Q2600" t="str">
        <f t="shared" si="243"/>
        <v>Below</v>
      </c>
      <c r="R2600" t="str">
        <f t="shared" si="244"/>
        <v>No</v>
      </c>
      <c r="S2600">
        <f t="shared" si="245"/>
        <v>-2038069.3009716561</v>
      </c>
    </row>
    <row r="2601" spans="1:19" x14ac:dyDescent="0.3">
      <c r="A2601">
        <v>2600</v>
      </c>
      <c r="B2601">
        <v>0</v>
      </c>
      <c r="C2601" t="s">
        <v>16</v>
      </c>
      <c r="D2601" t="s">
        <v>20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21</v>
      </c>
      <c r="N2601" s="2">
        <f t="shared" si="240"/>
        <v>64357.537930384184</v>
      </c>
      <c r="O2601">
        <f t="shared" si="241"/>
        <v>143750</v>
      </c>
      <c r="P2601" s="1">
        <f t="shared" si="242"/>
        <v>0.44770461168962911</v>
      </c>
      <c r="Q2601" t="str">
        <f t="shared" si="243"/>
        <v>Below</v>
      </c>
      <c r="R2601" t="str">
        <f t="shared" si="244"/>
        <v>Yes</v>
      </c>
      <c r="S2601">
        <f t="shared" si="245"/>
        <v>-4367485.461975323</v>
      </c>
    </row>
    <row r="2602" spans="1:19" x14ac:dyDescent="0.3">
      <c r="A2602">
        <v>2601</v>
      </c>
      <c r="B2602">
        <v>5</v>
      </c>
      <c r="C2602" t="s">
        <v>16</v>
      </c>
      <c r="D2602" t="s">
        <v>17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21</v>
      </c>
      <c r="N2602" s="2">
        <f t="shared" si="240"/>
        <v>17595.17325242914</v>
      </c>
      <c r="O2602">
        <f t="shared" si="241"/>
        <v>18750</v>
      </c>
      <c r="P2602" s="1">
        <f t="shared" si="242"/>
        <v>0.93840924012955418</v>
      </c>
      <c r="Q2602" t="str">
        <f t="shared" si="243"/>
        <v>Below</v>
      </c>
      <c r="R2602" t="str">
        <f t="shared" si="244"/>
        <v>Yes</v>
      </c>
      <c r="S2602">
        <f t="shared" si="245"/>
        <v>-366852.47417489812</v>
      </c>
    </row>
    <row r="2603" spans="1:19" x14ac:dyDescent="0.3">
      <c r="A2603">
        <v>2602</v>
      </c>
      <c r="B2603">
        <v>0</v>
      </c>
      <c r="C2603" t="s">
        <v>16</v>
      </c>
      <c r="D2603" t="s">
        <v>20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21</v>
      </c>
      <c r="N2603" s="2">
        <f t="shared" si="240"/>
        <v>238935.69098460537</v>
      </c>
      <c r="O2603">
        <f t="shared" si="241"/>
        <v>437500</v>
      </c>
      <c r="P2603" s="1">
        <f t="shared" si="242"/>
        <v>0.54613872225052662</v>
      </c>
      <c r="Q2603" t="str">
        <f t="shared" si="243"/>
        <v>Below</v>
      </c>
      <c r="R2603" t="str">
        <f t="shared" si="244"/>
        <v>Yes</v>
      </c>
      <c r="S2603">
        <f t="shared" si="245"/>
        <v>-35644565.83630529</v>
      </c>
    </row>
    <row r="2604" spans="1:19" x14ac:dyDescent="0.3">
      <c r="A2604">
        <v>2603</v>
      </c>
      <c r="B2604">
        <v>3</v>
      </c>
      <c r="C2604" t="s">
        <v>19</v>
      </c>
      <c r="D2604" t="s">
        <v>20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18</v>
      </c>
      <c r="N2604" s="2">
        <f t="shared" si="240"/>
        <v>123382.59169305288</v>
      </c>
      <c r="O2604">
        <f t="shared" si="241"/>
        <v>275000</v>
      </c>
      <c r="P2604" s="1">
        <f t="shared" si="242"/>
        <v>0.44866396979291956</v>
      </c>
      <c r="Q2604" t="str">
        <f t="shared" si="243"/>
        <v>Below</v>
      </c>
      <c r="R2604" t="str">
        <f t="shared" si="244"/>
        <v>Yes</v>
      </c>
      <c r="S2604">
        <f t="shared" si="245"/>
        <v>-15750639.805699423</v>
      </c>
    </row>
    <row r="2605" spans="1:19" x14ac:dyDescent="0.3">
      <c r="A2605">
        <v>2604</v>
      </c>
      <c r="B2605">
        <v>5</v>
      </c>
      <c r="C2605" t="s">
        <v>19</v>
      </c>
      <c r="D2605" t="s">
        <v>20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18</v>
      </c>
      <c r="N2605" s="2">
        <f t="shared" si="240"/>
        <v>230692.2715318487</v>
      </c>
      <c r="O2605">
        <f t="shared" si="241"/>
        <v>318750</v>
      </c>
      <c r="P2605" s="1">
        <f t="shared" si="242"/>
        <v>0.72374045970776069</v>
      </c>
      <c r="Q2605" t="str">
        <f t="shared" si="243"/>
        <v>Above</v>
      </c>
      <c r="R2605" t="str">
        <f t="shared" si="244"/>
        <v>Yes</v>
      </c>
      <c r="S2605">
        <f t="shared" si="245"/>
        <v>-4809843.5502931066</v>
      </c>
    </row>
    <row r="2606" spans="1:19" x14ac:dyDescent="0.3">
      <c r="A2606">
        <v>2605</v>
      </c>
      <c r="B2606">
        <v>1</v>
      </c>
      <c r="C2606" t="s">
        <v>19</v>
      </c>
      <c r="D2606" t="s">
        <v>17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18</v>
      </c>
      <c r="N2606" s="2">
        <f t="shared" si="240"/>
        <v>254152.50253508755</v>
      </c>
      <c r="O2606">
        <f t="shared" si="241"/>
        <v>368750</v>
      </c>
      <c r="P2606" s="1">
        <f t="shared" si="242"/>
        <v>0.68922712551888154</v>
      </c>
      <c r="Q2606" t="str">
        <f t="shared" si="243"/>
        <v>Above</v>
      </c>
      <c r="R2606" t="str">
        <f t="shared" si="244"/>
        <v>Yes</v>
      </c>
      <c r="S2606">
        <f t="shared" si="245"/>
        <v>-5298980.1825263053</v>
      </c>
    </row>
    <row r="2607" spans="1:19" x14ac:dyDescent="0.3">
      <c r="A2607">
        <v>2606</v>
      </c>
      <c r="B2607">
        <v>3</v>
      </c>
      <c r="C2607" t="s">
        <v>16</v>
      </c>
      <c r="D2607" t="s">
        <v>20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18</v>
      </c>
      <c r="N2607" s="2">
        <f t="shared" si="240"/>
        <v>319253.2342774921</v>
      </c>
      <c r="O2607">
        <f t="shared" si="241"/>
        <v>487500</v>
      </c>
      <c r="P2607" s="1">
        <f t="shared" si="242"/>
        <v>0.65487842928716333</v>
      </c>
      <c r="Q2607" t="str">
        <f t="shared" si="243"/>
        <v>Below</v>
      </c>
      <c r="R2607" t="str">
        <f t="shared" si="244"/>
        <v>Yes</v>
      </c>
      <c r="S2607">
        <f t="shared" si="245"/>
        <v>-34096620.981278479</v>
      </c>
    </row>
    <row r="2608" spans="1:19" x14ac:dyDescent="0.3">
      <c r="A2608">
        <v>2607</v>
      </c>
      <c r="B2608">
        <v>4</v>
      </c>
      <c r="C2608" t="s">
        <v>16</v>
      </c>
      <c r="D2608" t="s">
        <v>20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21</v>
      </c>
      <c r="N2608" s="2">
        <f t="shared" si="240"/>
        <v>99705.981763765129</v>
      </c>
      <c r="O2608">
        <f t="shared" si="241"/>
        <v>137500</v>
      </c>
      <c r="P2608" s="1">
        <f t="shared" si="242"/>
        <v>0.72513441282738278</v>
      </c>
      <c r="Q2608" t="str">
        <f t="shared" si="243"/>
        <v>Below</v>
      </c>
      <c r="R2608" t="str">
        <f t="shared" si="244"/>
        <v>Yes</v>
      </c>
      <c r="S2608">
        <f t="shared" si="245"/>
        <v>-2078830.6869910881</v>
      </c>
    </row>
    <row r="2609" spans="1:19" x14ac:dyDescent="0.3">
      <c r="A2609">
        <v>2608</v>
      </c>
      <c r="B2609">
        <v>4</v>
      </c>
      <c r="C2609" t="s">
        <v>19</v>
      </c>
      <c r="D2609" t="s">
        <v>17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18</v>
      </c>
      <c r="N2609" s="2">
        <f t="shared" si="240"/>
        <v>142625.74819563908</v>
      </c>
      <c r="O2609">
        <f t="shared" si="241"/>
        <v>337500</v>
      </c>
      <c r="P2609" s="1">
        <f t="shared" si="242"/>
        <v>0.42259480946856026</v>
      </c>
      <c r="Q2609" t="str">
        <f t="shared" si="243"/>
        <v>Above</v>
      </c>
      <c r="R2609" t="str">
        <f t="shared" si="244"/>
        <v>Yes</v>
      </c>
      <c r="S2609">
        <f t="shared" si="245"/>
        <v>-18207161.610258043</v>
      </c>
    </row>
    <row r="2610" spans="1:19" x14ac:dyDescent="0.3">
      <c r="A2610">
        <v>2609</v>
      </c>
      <c r="B2610">
        <v>1</v>
      </c>
      <c r="C2610" t="s">
        <v>19</v>
      </c>
      <c r="D2610" t="s">
        <v>17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18</v>
      </c>
      <c r="N2610" s="2">
        <f t="shared" si="240"/>
        <v>472957.6854889954</v>
      </c>
      <c r="O2610">
        <f t="shared" si="241"/>
        <v>462500</v>
      </c>
      <c r="P2610" s="1">
        <f t="shared" si="242"/>
        <v>1.0226112118680981</v>
      </c>
      <c r="Q2610" t="str">
        <f t="shared" si="243"/>
        <v>Below</v>
      </c>
      <c r="R2610" t="str">
        <f t="shared" si="244"/>
        <v>No</v>
      </c>
      <c r="S2610">
        <f t="shared" si="245"/>
        <v>-16303937.806943558</v>
      </c>
    </row>
    <row r="2611" spans="1:19" x14ac:dyDescent="0.3">
      <c r="A2611">
        <v>2610</v>
      </c>
      <c r="B2611">
        <v>4</v>
      </c>
      <c r="C2611" t="s">
        <v>16</v>
      </c>
      <c r="D2611" t="s">
        <v>17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18</v>
      </c>
      <c r="N2611" s="2">
        <f t="shared" si="240"/>
        <v>157610.29697236946</v>
      </c>
      <c r="O2611">
        <f t="shared" si="241"/>
        <v>362500</v>
      </c>
      <c r="P2611" s="1">
        <f t="shared" si="242"/>
        <v>0.43478702613067438</v>
      </c>
      <c r="Q2611" t="str">
        <f t="shared" si="243"/>
        <v>Above</v>
      </c>
      <c r="R2611" t="str">
        <f t="shared" si="244"/>
        <v>Yes</v>
      </c>
      <c r="S2611">
        <f t="shared" si="245"/>
        <v>-10695882.764021203</v>
      </c>
    </row>
    <row r="2612" spans="1:19" x14ac:dyDescent="0.3">
      <c r="A2612">
        <v>2611</v>
      </c>
      <c r="B2612">
        <v>1</v>
      </c>
      <c r="C2612" t="s">
        <v>16</v>
      </c>
      <c r="D2612" t="s">
        <v>20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18</v>
      </c>
      <c r="N2612" s="2">
        <f t="shared" si="240"/>
        <v>170744.48838673357</v>
      </c>
      <c r="O2612">
        <f t="shared" si="241"/>
        <v>362500</v>
      </c>
      <c r="P2612" s="1">
        <f t="shared" si="242"/>
        <v>0.47101927830823054</v>
      </c>
      <c r="Q2612" t="str">
        <f t="shared" si="243"/>
        <v>Above</v>
      </c>
      <c r="R2612" t="str">
        <f t="shared" si="244"/>
        <v>Yes</v>
      </c>
      <c r="S2612">
        <f t="shared" si="245"/>
        <v>-11587206.327689633</v>
      </c>
    </row>
    <row r="2613" spans="1:19" x14ac:dyDescent="0.3">
      <c r="A2613">
        <v>2612</v>
      </c>
      <c r="B2613">
        <v>3</v>
      </c>
      <c r="C2613" t="s">
        <v>19</v>
      </c>
      <c r="D2613" t="s">
        <v>20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21</v>
      </c>
      <c r="N2613" s="2">
        <f t="shared" si="240"/>
        <v>186505.5180839705</v>
      </c>
      <c r="O2613">
        <f t="shared" si="241"/>
        <v>300000</v>
      </c>
      <c r="P2613" s="1">
        <f t="shared" si="242"/>
        <v>0.62168506027990167</v>
      </c>
      <c r="Q2613" t="str">
        <f t="shared" si="243"/>
        <v>Below</v>
      </c>
      <c r="R2613" t="str">
        <f t="shared" si="244"/>
        <v>Yes</v>
      </c>
      <c r="S2613">
        <f t="shared" si="245"/>
        <v>-12656794.60409175</v>
      </c>
    </row>
    <row r="2614" spans="1:19" x14ac:dyDescent="0.3">
      <c r="A2614">
        <v>2613</v>
      </c>
      <c r="B2614">
        <v>1</v>
      </c>
      <c r="C2614" t="s">
        <v>19</v>
      </c>
      <c r="D2614" t="s">
        <v>20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18</v>
      </c>
      <c r="N2614" s="2">
        <f t="shared" si="240"/>
        <v>629378.66682307352</v>
      </c>
      <c r="O2614">
        <f t="shared" si="241"/>
        <v>462500</v>
      </c>
      <c r="P2614" s="1">
        <f t="shared" si="242"/>
        <v>1.3608187390769158</v>
      </c>
      <c r="Q2614" t="str">
        <f t="shared" si="243"/>
        <v>Below</v>
      </c>
      <c r="R2614" t="str">
        <f t="shared" si="244"/>
        <v>No</v>
      </c>
      <c r="S2614">
        <f t="shared" si="245"/>
        <v>-6310176.0075075328</v>
      </c>
    </row>
    <row r="2615" spans="1:19" x14ac:dyDescent="0.3">
      <c r="A2615">
        <v>2614</v>
      </c>
      <c r="B2615">
        <v>0</v>
      </c>
      <c r="C2615" t="s">
        <v>19</v>
      </c>
      <c r="D2615" t="s">
        <v>20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21</v>
      </c>
      <c r="N2615" s="2">
        <f t="shared" si="240"/>
        <v>257430.15172153673</v>
      </c>
      <c r="O2615">
        <f t="shared" si="241"/>
        <v>600000</v>
      </c>
      <c r="P2615" s="1">
        <f t="shared" si="242"/>
        <v>0.42905025286922788</v>
      </c>
      <c r="Q2615" t="str">
        <f t="shared" si="243"/>
        <v>Below</v>
      </c>
      <c r="R2615" t="str">
        <f t="shared" si="244"/>
        <v>Yes</v>
      </c>
      <c r="S2615">
        <f t="shared" si="245"/>
        <v>-17469941.847901292</v>
      </c>
    </row>
    <row r="2616" spans="1:19" x14ac:dyDescent="0.3">
      <c r="A2616">
        <v>2615</v>
      </c>
      <c r="B2616">
        <v>2</v>
      </c>
      <c r="C2616" t="s">
        <v>19</v>
      </c>
      <c r="D2616" t="s">
        <v>20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18</v>
      </c>
      <c r="N2616" s="2">
        <f t="shared" si="240"/>
        <v>9775.0962513495215</v>
      </c>
      <c r="O2616">
        <f t="shared" si="241"/>
        <v>12500</v>
      </c>
      <c r="P2616" s="1">
        <f t="shared" si="242"/>
        <v>0.78200770010796172</v>
      </c>
      <c r="Q2616" t="str">
        <f t="shared" si="243"/>
        <v>Above</v>
      </c>
      <c r="R2616" t="str">
        <f t="shared" si="244"/>
        <v>Yes</v>
      </c>
      <c r="S2616">
        <f t="shared" si="245"/>
        <v>-203806.93009716546</v>
      </c>
    </row>
    <row r="2617" spans="1:19" x14ac:dyDescent="0.3">
      <c r="A2617">
        <v>2616</v>
      </c>
      <c r="B2617">
        <v>4</v>
      </c>
      <c r="C2617" t="s">
        <v>19</v>
      </c>
      <c r="D2617" t="s">
        <v>17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18</v>
      </c>
      <c r="N2617" s="2">
        <f t="shared" si="240"/>
        <v>25860.020061500156</v>
      </c>
      <c r="O2617">
        <f t="shared" si="241"/>
        <v>43750</v>
      </c>
      <c r="P2617" s="1">
        <f t="shared" si="242"/>
        <v>0.59108617283428933</v>
      </c>
      <c r="Q2617" t="str">
        <f t="shared" si="243"/>
        <v>Below</v>
      </c>
      <c r="R2617" t="str">
        <f t="shared" si="244"/>
        <v>Yes</v>
      </c>
      <c r="S2617">
        <f t="shared" si="245"/>
        <v>-2244483.3703320259</v>
      </c>
    </row>
    <row r="2618" spans="1:19" x14ac:dyDescent="0.3">
      <c r="A2618">
        <v>2617</v>
      </c>
      <c r="B2618">
        <v>2</v>
      </c>
      <c r="C2618" t="s">
        <v>19</v>
      </c>
      <c r="D2618" t="s">
        <v>17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18</v>
      </c>
      <c r="N2618" s="2">
        <f t="shared" si="240"/>
        <v>183881.38430612485</v>
      </c>
      <c r="O2618">
        <f t="shared" si="241"/>
        <v>475000</v>
      </c>
      <c r="P2618" s="1">
        <f t="shared" si="242"/>
        <v>0.38711870380236812</v>
      </c>
      <c r="Q2618" t="str">
        <f t="shared" si="243"/>
        <v>Below</v>
      </c>
      <c r="R2618" t="str">
        <f t="shared" si="244"/>
        <v>Yes</v>
      </c>
      <c r="S2618">
        <f t="shared" si="245"/>
        <v>-27431532.233469963</v>
      </c>
    </row>
    <row r="2619" spans="1:19" x14ac:dyDescent="0.3">
      <c r="A2619">
        <v>2618</v>
      </c>
      <c r="B2619">
        <v>1</v>
      </c>
      <c r="C2619" t="s">
        <v>19</v>
      </c>
      <c r="D2619" t="s">
        <v>20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21</v>
      </c>
      <c r="N2619" s="2">
        <f t="shared" si="240"/>
        <v>37354.36262266738</v>
      </c>
      <c r="O2619">
        <f t="shared" si="241"/>
        <v>87500</v>
      </c>
      <c r="P2619" s="1">
        <f t="shared" si="242"/>
        <v>0.4269070014019129</v>
      </c>
      <c r="Q2619" t="str">
        <f t="shared" si="243"/>
        <v>Below</v>
      </c>
      <c r="R2619" t="str">
        <f t="shared" si="244"/>
        <v>Yes</v>
      </c>
      <c r="S2619">
        <f t="shared" si="245"/>
        <v>-4768542.3264961541</v>
      </c>
    </row>
    <row r="2620" spans="1:19" x14ac:dyDescent="0.3">
      <c r="A2620">
        <v>2619</v>
      </c>
      <c r="B2620">
        <v>2</v>
      </c>
      <c r="C2620" t="s">
        <v>19</v>
      </c>
      <c r="D2620" t="s">
        <v>20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18</v>
      </c>
      <c r="N2620" s="2">
        <f t="shared" si="240"/>
        <v>184714.42901071542</v>
      </c>
      <c r="O2620">
        <f t="shared" si="241"/>
        <v>237500</v>
      </c>
      <c r="P2620" s="1">
        <f t="shared" si="242"/>
        <v>0.77774496425564388</v>
      </c>
      <c r="Q2620" t="str">
        <f t="shared" si="243"/>
        <v>Above</v>
      </c>
      <c r="R2620" t="str">
        <f t="shared" si="244"/>
        <v>Yes</v>
      </c>
      <c r="S2620">
        <f t="shared" si="245"/>
        <v>-16032024.073800189</v>
      </c>
    </row>
    <row r="2621" spans="1:19" x14ac:dyDescent="0.3">
      <c r="A2621">
        <v>2620</v>
      </c>
      <c r="B2621">
        <v>3</v>
      </c>
      <c r="C2621" t="s">
        <v>19</v>
      </c>
      <c r="D2621" t="s">
        <v>17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21</v>
      </c>
      <c r="N2621" s="2">
        <f t="shared" si="240"/>
        <v>211142.07902914967</v>
      </c>
      <c r="O2621">
        <f t="shared" si="241"/>
        <v>168750</v>
      </c>
      <c r="P2621" s="1">
        <f t="shared" si="242"/>
        <v>1.2512123201727388</v>
      </c>
      <c r="Q2621" t="str">
        <f t="shared" si="243"/>
        <v>Below</v>
      </c>
      <c r="R2621" t="str">
        <f t="shared" si="244"/>
        <v>No</v>
      </c>
      <c r="S2621">
        <f t="shared" si="245"/>
        <v>-4402229.6900987737</v>
      </c>
    </row>
    <row r="2622" spans="1:19" x14ac:dyDescent="0.3">
      <c r="A2622">
        <v>2621</v>
      </c>
      <c r="B2622">
        <v>2</v>
      </c>
      <c r="C2622" t="s">
        <v>19</v>
      </c>
      <c r="D2622" t="s">
        <v>20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18</v>
      </c>
      <c r="N2622" s="2">
        <f t="shared" si="240"/>
        <v>503686.15278893232</v>
      </c>
      <c r="O2622">
        <f t="shared" si="241"/>
        <v>312500</v>
      </c>
      <c r="P2622" s="1">
        <f t="shared" si="242"/>
        <v>1.6117956889245835</v>
      </c>
      <c r="Q2622" t="str">
        <f t="shared" si="243"/>
        <v>Above</v>
      </c>
      <c r="R2622" t="str">
        <f t="shared" si="244"/>
        <v>No</v>
      </c>
      <c r="S2622">
        <f t="shared" si="245"/>
        <v>-1388467.6669343747</v>
      </c>
    </row>
    <row r="2623" spans="1:19" x14ac:dyDescent="0.3">
      <c r="A2623">
        <v>2622</v>
      </c>
      <c r="B2623">
        <v>4</v>
      </c>
      <c r="C2623" t="s">
        <v>16</v>
      </c>
      <c r="D2623" t="s">
        <v>20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18</v>
      </c>
      <c r="N2623" s="2">
        <f t="shared" si="240"/>
        <v>565000.56332800235</v>
      </c>
      <c r="O2623">
        <f t="shared" si="241"/>
        <v>562500</v>
      </c>
      <c r="P2623" s="1">
        <f t="shared" si="242"/>
        <v>1.0044454459164487</v>
      </c>
      <c r="Q2623" t="str">
        <f t="shared" si="243"/>
        <v>Below</v>
      </c>
      <c r="R2623" t="str">
        <f t="shared" si="244"/>
        <v>No</v>
      </c>
      <c r="S2623">
        <f t="shared" si="245"/>
        <v>-11780040.559616171</v>
      </c>
    </row>
    <row r="2624" spans="1:19" x14ac:dyDescent="0.3">
      <c r="A2624">
        <v>2623</v>
      </c>
      <c r="B2624">
        <v>3</v>
      </c>
      <c r="C2624" t="s">
        <v>16</v>
      </c>
      <c r="D2624" t="s">
        <v>17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21</v>
      </c>
      <c r="N2624" s="2">
        <f t="shared" si="240"/>
        <v>175951.73252429138</v>
      </c>
      <c r="O2624">
        <f t="shared" si="241"/>
        <v>231250</v>
      </c>
      <c r="P2624" s="1">
        <f t="shared" si="242"/>
        <v>0.76087235686180055</v>
      </c>
      <c r="Q2624" t="str">
        <f t="shared" si="243"/>
        <v>Below</v>
      </c>
      <c r="R2624" t="str">
        <f t="shared" si="244"/>
        <v>Yes</v>
      </c>
      <c r="S2624">
        <f t="shared" si="245"/>
        <v>-3668524.7417489775</v>
      </c>
    </row>
    <row r="2625" spans="1:19" x14ac:dyDescent="0.3">
      <c r="A2625">
        <v>2624</v>
      </c>
      <c r="B2625">
        <v>4</v>
      </c>
      <c r="C2625" t="s">
        <v>19</v>
      </c>
      <c r="D2625" t="s">
        <v>20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18</v>
      </c>
      <c r="N2625" s="2">
        <f t="shared" si="240"/>
        <v>28967.218975120541</v>
      </c>
      <c r="O2625">
        <f t="shared" si="241"/>
        <v>18750</v>
      </c>
      <c r="P2625" s="1">
        <f t="shared" si="242"/>
        <v>1.5449183453397621</v>
      </c>
      <c r="Q2625" t="str">
        <f t="shared" si="243"/>
        <v>Below</v>
      </c>
      <c r="R2625" t="str">
        <f t="shared" si="244"/>
        <v>No</v>
      </c>
      <c r="S2625">
        <f t="shared" si="245"/>
        <v>-290426.51080578589</v>
      </c>
    </row>
    <row r="2626" spans="1:19" x14ac:dyDescent="0.3">
      <c r="A2626">
        <v>2625</v>
      </c>
      <c r="B2626">
        <v>4</v>
      </c>
      <c r="C2626" t="s">
        <v>16</v>
      </c>
      <c r="D2626" t="s">
        <v>17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18</v>
      </c>
      <c r="N2626" s="2">
        <f t="shared" si="240"/>
        <v>66636.649845528562</v>
      </c>
      <c r="O2626">
        <f t="shared" si="241"/>
        <v>112500</v>
      </c>
      <c r="P2626" s="1">
        <f t="shared" si="242"/>
        <v>0.5923257764046983</v>
      </c>
      <c r="Q2626" t="str">
        <f t="shared" si="243"/>
        <v>Above</v>
      </c>
      <c r="R2626" t="str">
        <f t="shared" si="244"/>
        <v>Yes</v>
      </c>
      <c r="S2626">
        <f t="shared" si="245"/>
        <v>-2297118.3851707424</v>
      </c>
    </row>
    <row r="2627" spans="1:19" x14ac:dyDescent="0.3">
      <c r="A2627">
        <v>2626</v>
      </c>
      <c r="B2627">
        <v>2</v>
      </c>
      <c r="C2627" t="s">
        <v>16</v>
      </c>
      <c r="D2627" t="s">
        <v>17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21</v>
      </c>
      <c r="N2627" s="2">
        <f t="shared" ref="N2627:N2690" si="246">PMT(1%,G2627*12,-F2627)</f>
        <v>466108.88714512147</v>
      </c>
      <c r="O2627">
        <f t="shared" ref="O2627:O2690" si="247">(E2627*0.75)/12</f>
        <v>493750</v>
      </c>
      <c r="P2627" s="1">
        <f t="shared" ref="P2627:P2690" si="248">N2627/O2627</f>
        <v>0.94401799928125862</v>
      </c>
      <c r="Q2627" t="str">
        <f t="shared" ref="Q2627:Q2690" si="249">IF(H2627&gt;700,"Above","Below")</f>
        <v>Below</v>
      </c>
      <c r="R2627" t="str">
        <f t="shared" ref="R2627:R2690" si="250">IF(O2627&gt;=N2627,"Yes","No")</f>
        <v>Yes</v>
      </c>
      <c r="S2627">
        <f t="shared" ref="S2627:S2690" si="251">CUMIPMT(1%,G2627*12,F2627,1,G2627*12,0)</f>
        <v>-4673226.5829658285</v>
      </c>
    </row>
    <row r="2628" spans="1:19" x14ac:dyDescent="0.3">
      <c r="A2628">
        <v>2627</v>
      </c>
      <c r="B2628">
        <v>4</v>
      </c>
      <c r="C2628" t="s">
        <v>16</v>
      </c>
      <c r="D2628" t="s">
        <v>20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21</v>
      </c>
      <c r="N2628" s="2">
        <f t="shared" si="246"/>
        <v>125146.87897818779</v>
      </c>
      <c r="O2628">
        <f t="shared" si="247"/>
        <v>131250</v>
      </c>
      <c r="P2628" s="1">
        <f t="shared" si="248"/>
        <v>0.95350003031000219</v>
      </c>
      <c r="Q2628" t="str">
        <f t="shared" si="249"/>
        <v>Below</v>
      </c>
      <c r="R2628" t="str">
        <f t="shared" si="250"/>
        <v>Yes</v>
      </c>
      <c r="S2628">
        <f t="shared" si="251"/>
        <v>-4314100.381906027</v>
      </c>
    </row>
    <row r="2629" spans="1:19" x14ac:dyDescent="0.3">
      <c r="A2629">
        <v>2628</v>
      </c>
      <c r="B2629">
        <v>0</v>
      </c>
      <c r="C2629" t="s">
        <v>16</v>
      </c>
      <c r="D2629" t="s">
        <v>20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18</v>
      </c>
      <c r="N2629" s="2">
        <f t="shared" si="246"/>
        <v>81634.889838976072</v>
      </c>
      <c r="O2629">
        <f t="shared" si="247"/>
        <v>56250</v>
      </c>
      <c r="P2629" s="1">
        <f t="shared" si="248"/>
        <v>1.4512869304706857</v>
      </c>
      <c r="Q2629" t="str">
        <f t="shared" si="249"/>
        <v>Below</v>
      </c>
      <c r="R2629" t="str">
        <f t="shared" si="250"/>
        <v>No</v>
      </c>
      <c r="S2629">
        <f t="shared" si="251"/>
        <v>-818474.71227085171</v>
      </c>
    </row>
    <row r="2630" spans="1:19" x14ac:dyDescent="0.3">
      <c r="A2630">
        <v>2629</v>
      </c>
      <c r="B2630">
        <v>3</v>
      </c>
      <c r="C2630" t="s">
        <v>16</v>
      </c>
      <c r="D2630" t="s">
        <v>17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18</v>
      </c>
      <c r="N2630" s="2">
        <f t="shared" si="246"/>
        <v>267140.29027119704</v>
      </c>
      <c r="O2630">
        <f t="shared" si="247"/>
        <v>618750</v>
      </c>
      <c r="P2630" s="1">
        <f t="shared" si="248"/>
        <v>0.43174188326658108</v>
      </c>
      <c r="Q2630" t="str">
        <f t="shared" si="249"/>
        <v>Below</v>
      </c>
      <c r="R2630" t="str">
        <f t="shared" si="250"/>
        <v>Yes</v>
      </c>
      <c r="S2630">
        <f t="shared" si="251"/>
        <v>-34102302.698578559</v>
      </c>
    </row>
    <row r="2631" spans="1:19" x14ac:dyDescent="0.3">
      <c r="A2631">
        <v>2630</v>
      </c>
      <c r="B2631">
        <v>0</v>
      </c>
      <c r="C2631" t="s">
        <v>19</v>
      </c>
      <c r="D2631" t="s">
        <v>20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18</v>
      </c>
      <c r="N2631" s="2">
        <f t="shared" si="246"/>
        <v>220217.22671392199</v>
      </c>
      <c r="O2631">
        <f t="shared" si="247"/>
        <v>350000</v>
      </c>
      <c r="P2631" s="1">
        <f t="shared" si="248"/>
        <v>0.62919207632549146</v>
      </c>
      <c r="Q2631" t="str">
        <f t="shared" si="249"/>
        <v>Below</v>
      </c>
      <c r="R2631" t="str">
        <f t="shared" si="250"/>
        <v>Yes</v>
      </c>
      <c r="S2631">
        <f t="shared" si="251"/>
        <v>-32852134.41134128</v>
      </c>
    </row>
    <row r="2632" spans="1:19" x14ac:dyDescent="0.3">
      <c r="A2632">
        <v>2631</v>
      </c>
      <c r="B2632">
        <v>1</v>
      </c>
      <c r="C2632" t="s">
        <v>19</v>
      </c>
      <c r="D2632" t="s">
        <v>20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18</v>
      </c>
      <c r="N2632" s="2">
        <f t="shared" si="246"/>
        <v>143194.46537446338</v>
      </c>
      <c r="O2632">
        <f t="shared" si="247"/>
        <v>375000</v>
      </c>
      <c r="P2632" s="1">
        <f t="shared" si="248"/>
        <v>0.38185190766523569</v>
      </c>
      <c r="Q2632" t="str">
        <f t="shared" si="249"/>
        <v>Above</v>
      </c>
      <c r="R2632" t="str">
        <f t="shared" si="250"/>
        <v>Yes</v>
      </c>
      <c r="S2632">
        <f t="shared" si="251"/>
        <v>-15293337.35189697</v>
      </c>
    </row>
    <row r="2633" spans="1:19" x14ac:dyDescent="0.3">
      <c r="A2633">
        <v>2632</v>
      </c>
      <c r="B2633">
        <v>5</v>
      </c>
      <c r="C2633" t="s">
        <v>19</v>
      </c>
      <c r="D2633" t="s">
        <v>17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18</v>
      </c>
      <c r="N2633" s="2">
        <f t="shared" si="246"/>
        <v>484542.57194747089</v>
      </c>
      <c r="O2633">
        <f t="shared" si="247"/>
        <v>356250</v>
      </c>
      <c r="P2633" s="1">
        <f t="shared" si="248"/>
        <v>1.360119500203427</v>
      </c>
      <c r="Q2633" t="str">
        <f t="shared" si="249"/>
        <v>Below</v>
      </c>
      <c r="R2633" t="str">
        <f t="shared" si="250"/>
        <v>No</v>
      </c>
      <c r="S2633">
        <f t="shared" si="251"/>
        <v>-4858043.4534786046</v>
      </c>
    </row>
    <row r="2634" spans="1:19" x14ac:dyDescent="0.3">
      <c r="A2634">
        <v>2633</v>
      </c>
      <c r="B2634">
        <v>0</v>
      </c>
      <c r="C2634" t="s">
        <v>16</v>
      </c>
      <c r="D2634" t="s">
        <v>20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18</v>
      </c>
      <c r="N2634" s="2">
        <f t="shared" si="246"/>
        <v>364459.51021154091</v>
      </c>
      <c r="O2634">
        <f t="shared" si="247"/>
        <v>562500</v>
      </c>
      <c r="P2634" s="1">
        <f t="shared" si="248"/>
        <v>0.64792801815385048</v>
      </c>
      <c r="Q2634" t="str">
        <f t="shared" si="249"/>
        <v>Above</v>
      </c>
      <c r="R2634" t="str">
        <f t="shared" si="250"/>
        <v>Yes</v>
      </c>
      <c r="S2634">
        <f t="shared" si="251"/>
        <v>-54370282.450769812</v>
      </c>
    </row>
    <row r="2635" spans="1:19" x14ac:dyDescent="0.3">
      <c r="A2635">
        <v>2634</v>
      </c>
      <c r="B2635">
        <v>0</v>
      </c>
      <c r="C2635" t="s">
        <v>16</v>
      </c>
      <c r="D2635" t="s">
        <v>17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21</v>
      </c>
      <c r="N2635" s="2">
        <f t="shared" si="246"/>
        <v>757882.9027945617</v>
      </c>
      <c r="O2635">
        <f t="shared" si="247"/>
        <v>456250</v>
      </c>
      <c r="P2635" s="1">
        <f t="shared" si="248"/>
        <v>1.6611132116045189</v>
      </c>
      <c r="Q2635" t="str">
        <f t="shared" si="249"/>
        <v>Below</v>
      </c>
      <c r="R2635" t="str">
        <f t="shared" si="250"/>
        <v>No</v>
      </c>
      <c r="S2635">
        <f t="shared" si="251"/>
        <v>-2089189.6670694798</v>
      </c>
    </row>
    <row r="2636" spans="1:19" x14ac:dyDescent="0.3">
      <c r="A2636">
        <v>2635</v>
      </c>
      <c r="B2636">
        <v>5</v>
      </c>
      <c r="C2636" t="s">
        <v>16</v>
      </c>
      <c r="D2636" t="s">
        <v>17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18</v>
      </c>
      <c r="N2636" s="2">
        <f t="shared" si="246"/>
        <v>240613.65083413926</v>
      </c>
      <c r="O2636">
        <f t="shared" si="247"/>
        <v>331250</v>
      </c>
      <c r="P2636" s="1">
        <f t="shared" si="248"/>
        <v>0.72638083270683551</v>
      </c>
      <c r="Q2636" t="str">
        <f t="shared" si="249"/>
        <v>Above</v>
      </c>
      <c r="R2636" t="str">
        <f t="shared" si="250"/>
        <v>Yes</v>
      </c>
      <c r="S2636">
        <f t="shared" si="251"/>
        <v>-25697820.960154742</v>
      </c>
    </row>
    <row r="2637" spans="1:19" x14ac:dyDescent="0.3">
      <c r="A2637">
        <v>2636</v>
      </c>
      <c r="B2637">
        <v>1</v>
      </c>
      <c r="C2637" t="s">
        <v>19</v>
      </c>
      <c r="D2637" t="s">
        <v>20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18</v>
      </c>
      <c r="N2637" s="2">
        <f t="shared" si="246"/>
        <v>86855.659325494169</v>
      </c>
      <c r="O2637">
        <f t="shared" si="247"/>
        <v>218750</v>
      </c>
      <c r="P2637" s="1">
        <f t="shared" si="248"/>
        <v>0.39705444263083051</v>
      </c>
      <c r="Q2637" t="str">
        <f t="shared" si="249"/>
        <v>Above</v>
      </c>
      <c r="R2637" t="str">
        <f t="shared" si="250"/>
        <v>Yes</v>
      </c>
      <c r="S2637">
        <f t="shared" si="251"/>
        <v>-9276286.5904948786</v>
      </c>
    </row>
    <row r="2638" spans="1:19" x14ac:dyDescent="0.3">
      <c r="A2638">
        <v>2637</v>
      </c>
      <c r="B2638">
        <v>0</v>
      </c>
      <c r="C2638" t="s">
        <v>19</v>
      </c>
      <c r="D2638" t="s">
        <v>17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21</v>
      </c>
      <c r="N2638" s="2">
        <f t="shared" si="246"/>
        <v>28895.221111601066</v>
      </c>
      <c r="O2638">
        <f t="shared" si="247"/>
        <v>62500</v>
      </c>
      <c r="P2638" s="1">
        <f t="shared" si="248"/>
        <v>0.46232353778561708</v>
      </c>
      <c r="Q2638" t="str">
        <f t="shared" si="249"/>
        <v>Below</v>
      </c>
      <c r="R2638" t="str">
        <f t="shared" si="250"/>
        <v>Yes</v>
      </c>
      <c r="S2638">
        <f t="shared" si="251"/>
        <v>-1960911.8400705536</v>
      </c>
    </row>
    <row r="2639" spans="1:19" x14ac:dyDescent="0.3">
      <c r="A2639">
        <v>2638</v>
      </c>
      <c r="B2639">
        <v>0</v>
      </c>
      <c r="C2639" t="s">
        <v>19</v>
      </c>
      <c r="D2639" t="s">
        <v>17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18</v>
      </c>
      <c r="N2639" s="2">
        <f t="shared" si="246"/>
        <v>261370.409145846</v>
      </c>
      <c r="O2639">
        <f t="shared" si="247"/>
        <v>318750</v>
      </c>
      <c r="P2639" s="1">
        <f t="shared" si="248"/>
        <v>0.81998559732030118</v>
      </c>
      <c r="Q2639" t="str">
        <f t="shared" si="249"/>
        <v>Above</v>
      </c>
      <c r="R2639" t="str">
        <f t="shared" si="250"/>
        <v>Yes</v>
      </c>
      <c r="S2639">
        <f t="shared" si="251"/>
        <v>-17737338.917001821</v>
      </c>
    </row>
    <row r="2640" spans="1:19" x14ac:dyDescent="0.3">
      <c r="A2640">
        <v>2639</v>
      </c>
      <c r="B2640">
        <v>0</v>
      </c>
      <c r="C2640" t="s">
        <v>16</v>
      </c>
      <c r="D2640" t="s">
        <v>20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21</v>
      </c>
      <c r="N2640" s="2">
        <f t="shared" si="246"/>
        <v>160903.13011481284</v>
      </c>
      <c r="O2640">
        <f t="shared" si="247"/>
        <v>181250</v>
      </c>
      <c r="P2640" s="1">
        <f t="shared" si="248"/>
        <v>0.88774140753000186</v>
      </c>
      <c r="Q2640" t="str">
        <f t="shared" si="249"/>
        <v>Below</v>
      </c>
      <c r="R2640" t="str">
        <f t="shared" si="250"/>
        <v>Yes</v>
      </c>
      <c r="S2640">
        <f t="shared" si="251"/>
        <v>-5546700.4910220336</v>
      </c>
    </row>
    <row r="2641" spans="1:19" x14ac:dyDescent="0.3">
      <c r="A2641">
        <v>2640</v>
      </c>
      <c r="B2641">
        <v>3</v>
      </c>
      <c r="C2641" t="s">
        <v>19</v>
      </c>
      <c r="D2641" t="s">
        <v>17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18</v>
      </c>
      <c r="N2641" s="2">
        <f t="shared" si="246"/>
        <v>235203.0396069776</v>
      </c>
      <c r="O2641">
        <f t="shared" si="247"/>
        <v>475000</v>
      </c>
      <c r="P2641" s="1">
        <f t="shared" si="248"/>
        <v>0.49516429390942651</v>
      </c>
      <c r="Q2641" t="str">
        <f t="shared" si="249"/>
        <v>Above</v>
      </c>
      <c r="R2641" t="str">
        <f t="shared" si="250"/>
        <v>Yes</v>
      </c>
      <c r="S2641">
        <f t="shared" si="251"/>
        <v>-20414110.653972238</v>
      </c>
    </row>
    <row r="2642" spans="1:19" x14ac:dyDescent="0.3">
      <c r="A2642">
        <v>2641</v>
      </c>
      <c r="B2642">
        <v>5</v>
      </c>
      <c r="C2642" t="s">
        <v>19</v>
      </c>
      <c r="D2642" t="s">
        <v>20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21</v>
      </c>
      <c r="N2642" s="2">
        <f t="shared" si="246"/>
        <v>166396.7062282456</v>
      </c>
      <c r="O2642">
        <f t="shared" si="247"/>
        <v>375000</v>
      </c>
      <c r="P2642" s="1">
        <f t="shared" si="248"/>
        <v>0.44372454994198829</v>
      </c>
      <c r="Q2642" t="str">
        <f t="shared" si="249"/>
        <v>Below</v>
      </c>
      <c r="R2642" t="str">
        <f t="shared" si="250"/>
        <v>Yes</v>
      </c>
      <c r="S2642">
        <f t="shared" si="251"/>
        <v>-21241688.54530105</v>
      </c>
    </row>
    <row r="2643" spans="1:19" x14ac:dyDescent="0.3">
      <c r="A2643">
        <v>2642</v>
      </c>
      <c r="B2643">
        <v>1</v>
      </c>
      <c r="C2643" t="s">
        <v>16</v>
      </c>
      <c r="D2643" t="s">
        <v>17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18</v>
      </c>
      <c r="N2643" s="2">
        <f t="shared" si="246"/>
        <v>206014.96961592312</v>
      </c>
      <c r="O2643">
        <f t="shared" si="247"/>
        <v>393750</v>
      </c>
      <c r="P2643" s="1">
        <f t="shared" si="248"/>
        <v>0.52321262124678891</v>
      </c>
      <c r="Q2643" t="str">
        <f t="shared" si="249"/>
        <v>Above</v>
      </c>
      <c r="R2643" t="str">
        <f t="shared" si="250"/>
        <v>Yes</v>
      </c>
      <c r="S2643">
        <f t="shared" si="251"/>
        <v>-26299233.437039398</v>
      </c>
    </row>
    <row r="2644" spans="1:19" x14ac:dyDescent="0.3">
      <c r="A2644">
        <v>2643</v>
      </c>
      <c r="B2644">
        <v>3</v>
      </c>
      <c r="C2644" t="s">
        <v>19</v>
      </c>
      <c r="D2644" t="s">
        <v>17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18</v>
      </c>
      <c r="N2644" s="2">
        <f t="shared" si="246"/>
        <v>83764.32830537534</v>
      </c>
      <c r="O2644">
        <f t="shared" si="247"/>
        <v>118750</v>
      </c>
      <c r="P2644" s="1">
        <f t="shared" si="248"/>
        <v>0.70538381730842392</v>
      </c>
      <c r="Q2644" t="str">
        <f t="shared" si="249"/>
        <v>Below</v>
      </c>
      <c r="R2644" t="str">
        <f t="shared" si="250"/>
        <v>Yes</v>
      </c>
      <c r="S2644">
        <f t="shared" si="251"/>
        <v>-10693094.913961075</v>
      </c>
    </row>
    <row r="2645" spans="1:19" x14ac:dyDescent="0.3">
      <c r="A2645">
        <v>2644</v>
      </c>
      <c r="B2645">
        <v>4</v>
      </c>
      <c r="C2645" t="s">
        <v>16</v>
      </c>
      <c r="D2645" t="s">
        <v>17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21</v>
      </c>
      <c r="N2645" s="2">
        <f t="shared" si="246"/>
        <v>36867.36960469887</v>
      </c>
      <c r="O2645">
        <f t="shared" si="247"/>
        <v>37500</v>
      </c>
      <c r="P2645" s="1">
        <f t="shared" si="248"/>
        <v>0.98312985612530324</v>
      </c>
      <c r="Q2645" t="str">
        <f t="shared" si="249"/>
        <v>Below</v>
      </c>
      <c r="R2645" t="str">
        <f t="shared" si="250"/>
        <v>Yes</v>
      </c>
      <c r="S2645">
        <f t="shared" si="251"/>
        <v>-369633.74102554587</v>
      </c>
    </row>
    <row r="2646" spans="1:19" x14ac:dyDescent="0.3">
      <c r="A2646">
        <v>2645</v>
      </c>
      <c r="B2646">
        <v>2</v>
      </c>
      <c r="C2646" t="s">
        <v>19</v>
      </c>
      <c r="D2646" t="s">
        <v>20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21</v>
      </c>
      <c r="N2646" s="2">
        <f t="shared" si="246"/>
        <v>140382.96604814372</v>
      </c>
      <c r="O2646">
        <f t="shared" si="247"/>
        <v>256250</v>
      </c>
      <c r="P2646" s="1">
        <f t="shared" si="248"/>
        <v>0.54783596506592669</v>
      </c>
      <c r="Q2646" t="str">
        <f t="shared" si="249"/>
        <v>Below</v>
      </c>
      <c r="R2646" t="str">
        <f t="shared" si="250"/>
        <v>Yes</v>
      </c>
      <c r="S2646">
        <f t="shared" si="251"/>
        <v>-12184338.296088142</v>
      </c>
    </row>
    <row r="2647" spans="1:19" x14ac:dyDescent="0.3">
      <c r="A2647">
        <v>2646</v>
      </c>
      <c r="B2647">
        <v>0</v>
      </c>
      <c r="C2647" t="s">
        <v>19</v>
      </c>
      <c r="D2647" t="s">
        <v>20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21</v>
      </c>
      <c r="N2647" s="2">
        <f t="shared" si="246"/>
        <v>52009.092562363752</v>
      </c>
      <c r="O2647">
        <f t="shared" si="247"/>
        <v>50000</v>
      </c>
      <c r="P2647" s="1">
        <f t="shared" si="248"/>
        <v>1.0401818512472751</v>
      </c>
      <c r="Q2647" t="str">
        <f t="shared" si="249"/>
        <v>Below</v>
      </c>
      <c r="R2647" t="str">
        <f t="shared" si="250"/>
        <v>No</v>
      </c>
      <c r="S2647">
        <f t="shared" si="251"/>
        <v>-1792872.8859869204</v>
      </c>
    </row>
    <row r="2648" spans="1:19" x14ac:dyDescent="0.3">
      <c r="A2648">
        <v>2647</v>
      </c>
      <c r="B2648">
        <v>2</v>
      </c>
      <c r="C2648" t="s">
        <v>19</v>
      </c>
      <c r="D2648" t="s">
        <v>17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21</v>
      </c>
      <c r="N2648" s="2">
        <f t="shared" si="246"/>
        <v>268783.05385862384</v>
      </c>
      <c r="O2648">
        <f t="shared" si="247"/>
        <v>412500</v>
      </c>
      <c r="P2648" s="1">
        <f t="shared" si="248"/>
        <v>0.65159528208151229</v>
      </c>
      <c r="Q2648" t="str">
        <f t="shared" si="249"/>
        <v>Below</v>
      </c>
      <c r="R2648" t="str">
        <f t="shared" si="250"/>
        <v>Yes</v>
      </c>
      <c r="S2648">
        <f t="shared" si="251"/>
        <v>-28706346.340855777</v>
      </c>
    </row>
    <row r="2649" spans="1:19" x14ac:dyDescent="0.3">
      <c r="A2649">
        <v>2648</v>
      </c>
      <c r="B2649">
        <v>4</v>
      </c>
      <c r="C2649" t="s">
        <v>16</v>
      </c>
      <c r="D2649" t="s">
        <v>20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18</v>
      </c>
      <c r="N2649" s="2">
        <f t="shared" si="246"/>
        <v>14447.610555800533</v>
      </c>
      <c r="O2649">
        <f t="shared" si="247"/>
        <v>18750</v>
      </c>
      <c r="P2649" s="1">
        <f t="shared" si="248"/>
        <v>0.77053922964269506</v>
      </c>
      <c r="Q2649" t="str">
        <f t="shared" si="249"/>
        <v>Below</v>
      </c>
      <c r="R2649" t="str">
        <f t="shared" si="250"/>
        <v>Yes</v>
      </c>
      <c r="S2649">
        <f t="shared" si="251"/>
        <v>-980455.92003527679</v>
      </c>
    </row>
    <row r="2650" spans="1:19" x14ac:dyDescent="0.3">
      <c r="A2650">
        <v>2649</v>
      </c>
      <c r="B2650">
        <v>3</v>
      </c>
      <c r="C2650" t="s">
        <v>16</v>
      </c>
      <c r="D2650" t="s">
        <v>17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18</v>
      </c>
      <c r="N2650" s="2">
        <f t="shared" si="246"/>
        <v>635491.87501407345</v>
      </c>
      <c r="O2650">
        <f t="shared" si="247"/>
        <v>381250</v>
      </c>
      <c r="P2650" s="1">
        <f t="shared" si="248"/>
        <v>1.6668639344631435</v>
      </c>
      <c r="Q2650" t="str">
        <f t="shared" si="249"/>
        <v>Above</v>
      </c>
      <c r="R2650" t="str">
        <f t="shared" si="250"/>
        <v>No</v>
      </c>
      <c r="S2650">
        <f t="shared" si="251"/>
        <v>-1751805.0003377628</v>
      </c>
    </row>
    <row r="2651" spans="1:19" x14ac:dyDescent="0.3">
      <c r="A2651">
        <v>2650</v>
      </c>
      <c r="B2651">
        <v>5</v>
      </c>
      <c r="C2651" t="s">
        <v>19</v>
      </c>
      <c r="D2651" t="s">
        <v>20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18</v>
      </c>
      <c r="N2651" s="2">
        <f t="shared" si="246"/>
        <v>243900.61228439852</v>
      </c>
      <c r="O2651">
        <f t="shared" si="247"/>
        <v>300000</v>
      </c>
      <c r="P2651" s="1">
        <f t="shared" si="248"/>
        <v>0.81300204094799511</v>
      </c>
      <c r="Q2651" t="str">
        <f t="shared" si="249"/>
        <v>Below</v>
      </c>
      <c r="R2651" t="str">
        <f t="shared" si="250"/>
        <v>Yes</v>
      </c>
      <c r="S2651">
        <f t="shared" si="251"/>
        <v>-12268073.474127818</v>
      </c>
    </row>
    <row r="2652" spans="1:19" x14ac:dyDescent="0.3">
      <c r="A2652">
        <v>2651</v>
      </c>
      <c r="B2652">
        <v>4</v>
      </c>
      <c r="C2652" t="s">
        <v>19</v>
      </c>
      <c r="D2652" t="s">
        <v>17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18</v>
      </c>
      <c r="N2652" s="2">
        <f t="shared" si="246"/>
        <v>195827.41617337748</v>
      </c>
      <c r="O2652">
        <f t="shared" si="247"/>
        <v>281250</v>
      </c>
      <c r="P2652" s="1">
        <f t="shared" si="248"/>
        <v>0.69627525750534214</v>
      </c>
      <c r="Q2652" t="str">
        <f t="shared" si="249"/>
        <v>Above</v>
      </c>
      <c r="R2652" t="str">
        <f t="shared" si="250"/>
        <v>Yes</v>
      </c>
      <c r="S2652">
        <f t="shared" si="251"/>
        <v>-24998721.893449537</v>
      </c>
    </row>
    <row r="2653" spans="1:19" x14ac:dyDescent="0.3">
      <c r="A2653">
        <v>2652</v>
      </c>
      <c r="B2653">
        <v>2</v>
      </c>
      <c r="C2653" t="s">
        <v>16</v>
      </c>
      <c r="D2653" t="s">
        <v>17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21</v>
      </c>
      <c r="N2653" s="2">
        <f t="shared" si="246"/>
        <v>110330.16184589799</v>
      </c>
      <c r="O2653">
        <f t="shared" si="247"/>
        <v>237500</v>
      </c>
      <c r="P2653" s="1">
        <f t="shared" si="248"/>
        <v>0.46454804987746523</v>
      </c>
      <c r="Q2653" t="str">
        <f t="shared" si="249"/>
        <v>Below</v>
      </c>
      <c r="R2653" t="str">
        <f t="shared" si="250"/>
        <v>Yes</v>
      </c>
      <c r="S2653">
        <f t="shared" si="251"/>
        <v>-11783391.074412413</v>
      </c>
    </row>
    <row r="2654" spans="1:19" x14ac:dyDescent="0.3">
      <c r="A2654">
        <v>2653</v>
      </c>
      <c r="B2654">
        <v>2</v>
      </c>
      <c r="C2654" t="s">
        <v>16</v>
      </c>
      <c r="D2654" t="s">
        <v>20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18</v>
      </c>
      <c r="N2654" s="2">
        <f t="shared" si="246"/>
        <v>307178.70294646092</v>
      </c>
      <c r="O2654">
        <f t="shared" si="247"/>
        <v>437500</v>
      </c>
      <c r="P2654" s="1">
        <f t="shared" si="248"/>
        <v>0.70212274959191068</v>
      </c>
      <c r="Q2654" t="str">
        <f t="shared" si="249"/>
        <v>Below</v>
      </c>
      <c r="R2654" t="str">
        <f t="shared" si="250"/>
        <v>Yes</v>
      </c>
      <c r="S2654">
        <f t="shared" si="251"/>
        <v>-10589155.482860249</v>
      </c>
    </row>
    <row r="2655" spans="1:19" x14ac:dyDescent="0.3">
      <c r="A2655">
        <v>2654</v>
      </c>
      <c r="B2655">
        <v>2</v>
      </c>
      <c r="C2655" t="s">
        <v>19</v>
      </c>
      <c r="D2655" t="s">
        <v>17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18</v>
      </c>
      <c r="N2655" s="2">
        <f t="shared" si="246"/>
        <v>160736.95431572024</v>
      </c>
      <c r="O2655">
        <f t="shared" si="247"/>
        <v>275000</v>
      </c>
      <c r="P2655" s="1">
        <f t="shared" si="248"/>
        <v>0.58449801569352811</v>
      </c>
      <c r="Q2655" t="str">
        <f t="shared" si="249"/>
        <v>Above</v>
      </c>
      <c r="R2655" t="str">
        <f t="shared" si="250"/>
        <v>Yes</v>
      </c>
      <c r="S2655">
        <f t="shared" si="251"/>
        <v>-20519182.13219557</v>
      </c>
    </row>
    <row r="2656" spans="1:19" x14ac:dyDescent="0.3">
      <c r="A2656">
        <v>2655</v>
      </c>
      <c r="B2656">
        <v>5</v>
      </c>
      <c r="C2656" t="s">
        <v>16</v>
      </c>
      <c r="D2656" t="s">
        <v>17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21</v>
      </c>
      <c r="N2656" s="2">
        <f t="shared" si="246"/>
        <v>379273.73455236148</v>
      </c>
      <c r="O2656">
        <f t="shared" si="247"/>
        <v>331250</v>
      </c>
      <c r="P2656" s="1">
        <f t="shared" si="248"/>
        <v>1.1449773118561857</v>
      </c>
      <c r="Q2656" t="str">
        <f t="shared" si="249"/>
        <v>Below</v>
      </c>
      <c r="R2656" t="str">
        <f t="shared" si="250"/>
        <v>No</v>
      </c>
      <c r="S2656">
        <f t="shared" si="251"/>
        <v>-7907708.8877700232</v>
      </c>
    </row>
    <row r="2657" spans="1:19" x14ac:dyDescent="0.3">
      <c r="A2657">
        <v>2656</v>
      </c>
      <c r="B2657">
        <v>0</v>
      </c>
      <c r="C2657" t="s">
        <v>19</v>
      </c>
      <c r="D2657" t="s">
        <v>20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18</v>
      </c>
      <c r="N2657" s="2">
        <f t="shared" si="246"/>
        <v>115346.13576592435</v>
      </c>
      <c r="O2657">
        <f t="shared" si="247"/>
        <v>162500</v>
      </c>
      <c r="P2657" s="1">
        <f t="shared" si="248"/>
        <v>0.70982237394414982</v>
      </c>
      <c r="Q2657" t="str">
        <f t="shared" si="249"/>
        <v>Below</v>
      </c>
      <c r="R2657" t="str">
        <f t="shared" si="250"/>
        <v>Yes</v>
      </c>
      <c r="S2657">
        <f t="shared" si="251"/>
        <v>-2404921.7751465533</v>
      </c>
    </row>
    <row r="2658" spans="1:19" x14ac:dyDescent="0.3">
      <c r="A2658">
        <v>2657</v>
      </c>
      <c r="B2658">
        <v>3</v>
      </c>
      <c r="C2658" t="s">
        <v>19</v>
      </c>
      <c r="D2658" t="s">
        <v>17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18</v>
      </c>
      <c r="N2658" s="2">
        <f t="shared" si="246"/>
        <v>616662.48612476757</v>
      </c>
      <c r="O2658">
        <f t="shared" si="247"/>
        <v>206250</v>
      </c>
      <c r="P2658" s="1">
        <f t="shared" si="248"/>
        <v>2.9898787206049335</v>
      </c>
      <c r="Q2658" t="str">
        <f t="shared" si="249"/>
        <v>Below</v>
      </c>
      <c r="R2658" t="str">
        <f t="shared" si="250"/>
        <v>No</v>
      </c>
      <c r="S2658">
        <f t="shared" si="251"/>
        <v>-1699899.6669944245</v>
      </c>
    </row>
    <row r="2659" spans="1:19" x14ac:dyDescent="0.3">
      <c r="A2659">
        <v>2658</v>
      </c>
      <c r="B2659">
        <v>1</v>
      </c>
      <c r="C2659" t="s">
        <v>19</v>
      </c>
      <c r="D2659" t="s">
        <v>20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21</v>
      </c>
      <c r="N2659" s="2">
        <f t="shared" si="246"/>
        <v>93840.924012955409</v>
      </c>
      <c r="O2659">
        <f t="shared" si="247"/>
        <v>75000</v>
      </c>
      <c r="P2659" s="1">
        <f t="shared" si="248"/>
        <v>1.2512123201727388</v>
      </c>
      <c r="Q2659" t="str">
        <f t="shared" si="249"/>
        <v>Below</v>
      </c>
      <c r="R2659" t="str">
        <f t="shared" si="250"/>
        <v>No</v>
      </c>
      <c r="S2659">
        <f t="shared" si="251"/>
        <v>-1956546.5289327884</v>
      </c>
    </row>
    <row r="2660" spans="1:19" x14ac:dyDescent="0.3">
      <c r="A2660">
        <v>2659</v>
      </c>
      <c r="B2660">
        <v>3</v>
      </c>
      <c r="C2660" t="s">
        <v>16</v>
      </c>
      <c r="D2660" t="s">
        <v>17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18</v>
      </c>
      <c r="N2660" s="2">
        <f t="shared" si="246"/>
        <v>139774.43626135259</v>
      </c>
      <c r="O2660">
        <f t="shared" si="247"/>
        <v>268750</v>
      </c>
      <c r="P2660" s="1">
        <f t="shared" si="248"/>
        <v>0.52009092562363757</v>
      </c>
      <c r="Q2660" t="str">
        <f t="shared" si="249"/>
        <v>Above</v>
      </c>
      <c r="R2660" t="str">
        <f t="shared" si="250"/>
        <v>Yes</v>
      </c>
      <c r="S2660">
        <f t="shared" si="251"/>
        <v>-4818345.8810898494</v>
      </c>
    </row>
    <row r="2661" spans="1:19" x14ac:dyDescent="0.3">
      <c r="A2661">
        <v>2660</v>
      </c>
      <c r="B2661">
        <v>0</v>
      </c>
      <c r="C2661" t="s">
        <v>19</v>
      </c>
      <c r="D2661" t="s">
        <v>20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21</v>
      </c>
      <c r="N2661" s="2">
        <f t="shared" si="246"/>
        <v>390240.97965503758</v>
      </c>
      <c r="O2661">
        <f t="shared" si="247"/>
        <v>525000</v>
      </c>
      <c r="P2661" s="1">
        <f t="shared" si="248"/>
        <v>0.7433161517238811</v>
      </c>
      <c r="Q2661" t="str">
        <f t="shared" si="249"/>
        <v>Below</v>
      </c>
      <c r="R2661" t="str">
        <f t="shared" si="250"/>
        <v>Yes</v>
      </c>
      <c r="S2661">
        <f t="shared" si="251"/>
        <v>-19628917.558604509</v>
      </c>
    </row>
    <row r="2662" spans="1:19" x14ac:dyDescent="0.3">
      <c r="A2662">
        <v>2661</v>
      </c>
      <c r="B2662">
        <v>0</v>
      </c>
      <c r="C2662" t="s">
        <v>16</v>
      </c>
      <c r="D2662" t="s">
        <v>17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18</v>
      </c>
      <c r="N2662" s="2">
        <f t="shared" si="246"/>
        <v>20375.1068850913</v>
      </c>
      <c r="O2662">
        <f t="shared" si="247"/>
        <v>37500</v>
      </c>
      <c r="P2662" s="1">
        <f t="shared" si="248"/>
        <v>0.54333618360243463</v>
      </c>
      <c r="Q2662" t="str">
        <f t="shared" si="249"/>
        <v>Above</v>
      </c>
      <c r="R2662" t="str">
        <f t="shared" si="250"/>
        <v>Yes</v>
      </c>
      <c r="S2662">
        <f t="shared" si="251"/>
        <v>-2601023.0871797204</v>
      </c>
    </row>
    <row r="2663" spans="1:19" x14ac:dyDescent="0.3">
      <c r="A2663">
        <v>2662</v>
      </c>
      <c r="B2663">
        <v>2</v>
      </c>
      <c r="C2663" t="s">
        <v>16</v>
      </c>
      <c r="D2663" t="s">
        <v>20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18</v>
      </c>
      <c r="N2663" s="2">
        <f t="shared" si="246"/>
        <v>212773.90091269874</v>
      </c>
      <c r="O2663">
        <f t="shared" si="247"/>
        <v>293750</v>
      </c>
      <c r="P2663" s="1">
        <f t="shared" si="248"/>
        <v>0.72433668395812334</v>
      </c>
      <c r="Q2663" t="str">
        <f t="shared" si="249"/>
        <v>Above</v>
      </c>
      <c r="R2663" t="str">
        <f t="shared" si="250"/>
        <v>Yes</v>
      </c>
      <c r="S2663">
        <f t="shared" si="251"/>
        <v>-14439441.731428621</v>
      </c>
    </row>
    <row r="2664" spans="1:19" x14ac:dyDescent="0.3">
      <c r="A2664">
        <v>2663</v>
      </c>
      <c r="B2664">
        <v>3</v>
      </c>
      <c r="C2664" t="s">
        <v>16</v>
      </c>
      <c r="D2664" t="s">
        <v>17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21</v>
      </c>
      <c r="N2664" s="2">
        <f t="shared" si="246"/>
        <v>137635.76669620126</v>
      </c>
      <c r="O2664">
        <f t="shared" si="247"/>
        <v>262500</v>
      </c>
      <c r="P2664" s="1">
        <f t="shared" si="248"/>
        <v>0.52432673027124288</v>
      </c>
      <c r="Q2664" t="str">
        <f t="shared" si="249"/>
        <v>Below</v>
      </c>
      <c r="R2664" t="str">
        <f t="shared" si="250"/>
        <v>Yes</v>
      </c>
      <c r="S2664">
        <f t="shared" si="251"/>
        <v>-20532584.007088304</v>
      </c>
    </row>
    <row r="2665" spans="1:19" x14ac:dyDescent="0.3">
      <c r="A2665">
        <v>2664</v>
      </c>
      <c r="B2665">
        <v>2</v>
      </c>
      <c r="C2665" t="s">
        <v>16</v>
      </c>
      <c r="D2665" t="s">
        <v>17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18</v>
      </c>
      <c r="N2665" s="2">
        <f t="shared" si="246"/>
        <v>691980.04168199108</v>
      </c>
      <c r="O2665">
        <f t="shared" si="247"/>
        <v>268750</v>
      </c>
      <c r="P2665" s="1">
        <f t="shared" si="248"/>
        <v>2.5748094574213622</v>
      </c>
      <c r="Q2665" t="str">
        <f t="shared" si="249"/>
        <v>Above</v>
      </c>
      <c r="R2665" t="str">
        <f t="shared" si="250"/>
        <v>No</v>
      </c>
      <c r="S2665">
        <f t="shared" si="251"/>
        <v>-1907521.0003677886</v>
      </c>
    </row>
    <row r="2666" spans="1:19" x14ac:dyDescent="0.3">
      <c r="A2666">
        <v>2665</v>
      </c>
      <c r="B2666">
        <v>0</v>
      </c>
      <c r="C2666" t="s">
        <v>19</v>
      </c>
      <c r="D2666" t="s">
        <v>17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18</v>
      </c>
      <c r="N2666" s="2">
        <f t="shared" si="246"/>
        <v>136513.06944746766</v>
      </c>
      <c r="O2666">
        <f t="shared" si="247"/>
        <v>50000</v>
      </c>
      <c r="P2666" s="1">
        <f t="shared" si="248"/>
        <v>2.7302613889493532</v>
      </c>
      <c r="Q2666" t="str">
        <f t="shared" si="249"/>
        <v>Below</v>
      </c>
      <c r="R2666" t="str">
        <f t="shared" si="250"/>
        <v>No</v>
      </c>
      <c r="S2666">
        <f t="shared" si="251"/>
        <v>-376313.66673922352</v>
      </c>
    </row>
    <row r="2667" spans="1:19" x14ac:dyDescent="0.3">
      <c r="A2667">
        <v>2666</v>
      </c>
      <c r="B2667">
        <v>0</v>
      </c>
      <c r="C2667" t="s">
        <v>19</v>
      </c>
      <c r="D2667" t="s">
        <v>20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21</v>
      </c>
      <c r="N2667" s="2">
        <f t="shared" si="246"/>
        <v>520090.92562363751</v>
      </c>
      <c r="O2667">
        <f t="shared" si="247"/>
        <v>581250</v>
      </c>
      <c r="P2667" s="1">
        <f t="shared" si="248"/>
        <v>0.89478008709443013</v>
      </c>
      <c r="Q2667" t="str">
        <f t="shared" si="249"/>
        <v>Below</v>
      </c>
      <c r="R2667" t="str">
        <f t="shared" si="250"/>
        <v>Yes</v>
      </c>
      <c r="S2667">
        <f t="shared" si="251"/>
        <v>-17928728.859869201</v>
      </c>
    </row>
    <row r="2668" spans="1:19" x14ac:dyDescent="0.3">
      <c r="A2668">
        <v>2667</v>
      </c>
      <c r="B2668">
        <v>5</v>
      </c>
      <c r="C2668" t="s">
        <v>19</v>
      </c>
      <c r="D2668" t="s">
        <v>17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21</v>
      </c>
      <c r="N2668" s="2">
        <f t="shared" si="246"/>
        <v>644906.56945872644</v>
      </c>
      <c r="O2668">
        <f t="shared" si="247"/>
        <v>387500</v>
      </c>
      <c r="P2668" s="1">
        <f t="shared" si="248"/>
        <v>1.6642750179580037</v>
      </c>
      <c r="Q2668" t="str">
        <f t="shared" si="249"/>
        <v>Below</v>
      </c>
      <c r="R2668" t="str">
        <f t="shared" si="250"/>
        <v>No</v>
      </c>
      <c r="S2668">
        <f t="shared" si="251"/>
        <v>-1777757.6670094375</v>
      </c>
    </row>
    <row r="2669" spans="1:19" x14ac:dyDescent="0.3">
      <c r="A2669">
        <v>2668</v>
      </c>
      <c r="B2669">
        <v>3</v>
      </c>
      <c r="C2669" t="s">
        <v>16</v>
      </c>
      <c r="D2669" t="s">
        <v>20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18</v>
      </c>
      <c r="N2669" s="2">
        <f t="shared" si="246"/>
        <v>133968.75242651402</v>
      </c>
      <c r="O2669">
        <f t="shared" si="247"/>
        <v>218750</v>
      </c>
      <c r="P2669" s="1">
        <f t="shared" si="248"/>
        <v>0.61242858252120691</v>
      </c>
      <c r="Q2669" t="str">
        <f t="shared" si="249"/>
        <v>Below</v>
      </c>
      <c r="R2669" t="str">
        <f t="shared" si="250"/>
        <v>Yes</v>
      </c>
      <c r="S2669">
        <f t="shared" si="251"/>
        <v>-9091500.349418018</v>
      </c>
    </row>
    <row r="2670" spans="1:19" x14ac:dyDescent="0.3">
      <c r="A2670">
        <v>2669</v>
      </c>
      <c r="B2670">
        <v>2</v>
      </c>
      <c r="C2670" t="s">
        <v>16</v>
      </c>
      <c r="D2670" t="s">
        <v>20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18</v>
      </c>
      <c r="N2670" s="2">
        <f t="shared" si="246"/>
        <v>104139.43519046664</v>
      </c>
      <c r="O2670">
        <f t="shared" si="247"/>
        <v>225000</v>
      </c>
      <c r="P2670" s="1">
        <f t="shared" si="248"/>
        <v>0.46284193417985176</v>
      </c>
      <c r="Q2670" t="str">
        <f t="shared" si="249"/>
        <v>Below</v>
      </c>
      <c r="R2670" t="str">
        <f t="shared" si="250"/>
        <v>Yes</v>
      </c>
      <c r="S2670">
        <f t="shared" si="251"/>
        <v>-13294118.001140796</v>
      </c>
    </row>
    <row r="2671" spans="1:19" x14ac:dyDescent="0.3">
      <c r="A2671">
        <v>2670</v>
      </c>
      <c r="B2671">
        <v>5</v>
      </c>
      <c r="C2671" t="s">
        <v>16</v>
      </c>
      <c r="D2671" t="s">
        <v>20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21</v>
      </c>
      <c r="N2671" s="2">
        <f t="shared" si="246"/>
        <v>430757.12124941032</v>
      </c>
      <c r="O2671">
        <f t="shared" si="247"/>
        <v>593750</v>
      </c>
      <c r="P2671" s="1">
        <f t="shared" si="248"/>
        <v>0.72548567789374374</v>
      </c>
      <c r="Q2671" t="str">
        <f t="shared" si="249"/>
        <v>Below</v>
      </c>
      <c r="R2671" t="str">
        <f t="shared" si="250"/>
        <v>Yes</v>
      </c>
      <c r="S2671">
        <f t="shared" si="251"/>
        <v>-46005367.279886775</v>
      </c>
    </row>
    <row r="2672" spans="1:19" x14ac:dyDescent="0.3">
      <c r="A2672">
        <v>2671</v>
      </c>
      <c r="B2672">
        <v>5</v>
      </c>
      <c r="C2672" t="s">
        <v>16</v>
      </c>
      <c r="D2672" t="s">
        <v>20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18</v>
      </c>
      <c r="N2672" s="2">
        <f t="shared" si="246"/>
        <v>20085.932776362231</v>
      </c>
      <c r="O2672">
        <f t="shared" si="247"/>
        <v>37500</v>
      </c>
      <c r="P2672" s="1">
        <f t="shared" si="248"/>
        <v>0.53562487403632619</v>
      </c>
      <c r="Q2672" t="str">
        <f t="shared" si="249"/>
        <v>Above</v>
      </c>
      <c r="R2672" t="str">
        <f t="shared" si="250"/>
        <v>Yes</v>
      </c>
      <c r="S2672">
        <f t="shared" si="251"/>
        <v>-1010311.9331634678</v>
      </c>
    </row>
    <row r="2673" spans="1:19" x14ac:dyDescent="0.3">
      <c r="A2673">
        <v>2672</v>
      </c>
      <c r="B2673">
        <v>0</v>
      </c>
      <c r="C2673" t="s">
        <v>19</v>
      </c>
      <c r="D2673" t="s">
        <v>20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18</v>
      </c>
      <c r="N2673" s="2">
        <f t="shared" si="246"/>
        <v>291297.86829021573</v>
      </c>
      <c r="O2673">
        <f t="shared" si="247"/>
        <v>237500</v>
      </c>
      <c r="P2673" s="1">
        <f t="shared" si="248"/>
        <v>1.2265173401693295</v>
      </c>
      <c r="Q2673" t="str">
        <f t="shared" si="249"/>
        <v>Above</v>
      </c>
      <c r="R2673" t="str">
        <f t="shared" si="250"/>
        <v>No</v>
      </c>
      <c r="S2673">
        <f t="shared" si="251"/>
        <v>-6073446.5168955326</v>
      </c>
    </row>
    <row r="2674" spans="1:19" x14ac:dyDescent="0.3">
      <c r="A2674">
        <v>2673</v>
      </c>
      <c r="B2674">
        <v>3</v>
      </c>
      <c r="C2674" t="s">
        <v>16</v>
      </c>
      <c r="D2674" t="s">
        <v>20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18</v>
      </c>
      <c r="N2674" s="2">
        <f t="shared" si="246"/>
        <v>45969.669950274416</v>
      </c>
      <c r="O2674">
        <f t="shared" si="247"/>
        <v>87500</v>
      </c>
      <c r="P2674" s="1">
        <f t="shared" si="248"/>
        <v>0.52536765657456475</v>
      </c>
      <c r="Q2674" t="str">
        <f t="shared" si="249"/>
        <v>Below</v>
      </c>
      <c r="R2674" t="str">
        <f t="shared" si="250"/>
        <v>Yes</v>
      </c>
      <c r="S2674">
        <f t="shared" si="251"/>
        <v>-3119632.4728395161</v>
      </c>
    </row>
    <row r="2675" spans="1:19" x14ac:dyDescent="0.3">
      <c r="A2675">
        <v>2674</v>
      </c>
      <c r="B2675">
        <v>1</v>
      </c>
      <c r="C2675" t="s">
        <v>19</v>
      </c>
      <c r="D2675" t="s">
        <v>17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18</v>
      </c>
      <c r="N2675" s="2">
        <f t="shared" si="246"/>
        <v>629378.66682307352</v>
      </c>
      <c r="O2675">
        <f t="shared" si="247"/>
        <v>393750</v>
      </c>
      <c r="P2675" s="1">
        <f t="shared" si="248"/>
        <v>1.5984220109792344</v>
      </c>
      <c r="Q2675" t="str">
        <f t="shared" si="249"/>
        <v>Above</v>
      </c>
      <c r="R2675" t="str">
        <f t="shared" si="250"/>
        <v>No</v>
      </c>
      <c r="S2675">
        <f t="shared" si="251"/>
        <v>-6310176.0075075328</v>
      </c>
    </row>
    <row r="2676" spans="1:19" x14ac:dyDescent="0.3">
      <c r="A2676">
        <v>2675</v>
      </c>
      <c r="B2676">
        <v>1</v>
      </c>
      <c r="C2676" t="s">
        <v>19</v>
      </c>
      <c r="D2676" t="s">
        <v>20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18</v>
      </c>
      <c r="N2676" s="2">
        <f t="shared" si="246"/>
        <v>74708.725245334761</v>
      </c>
      <c r="O2676">
        <f t="shared" si="247"/>
        <v>175000</v>
      </c>
      <c r="P2676" s="1">
        <f t="shared" si="248"/>
        <v>0.4269070014019129</v>
      </c>
      <c r="Q2676" t="str">
        <f t="shared" si="249"/>
        <v>Above</v>
      </c>
      <c r="R2676" t="str">
        <f t="shared" si="250"/>
        <v>Yes</v>
      </c>
      <c r="S2676">
        <f t="shared" si="251"/>
        <v>-9537084.6529923081</v>
      </c>
    </row>
    <row r="2677" spans="1:19" x14ac:dyDescent="0.3">
      <c r="A2677">
        <v>2676</v>
      </c>
      <c r="B2677">
        <v>4</v>
      </c>
      <c r="C2677" t="s">
        <v>16</v>
      </c>
      <c r="D2677" t="s">
        <v>20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18</v>
      </c>
      <c r="N2677" s="2">
        <f t="shared" si="246"/>
        <v>804956.37501782645</v>
      </c>
      <c r="O2677">
        <f t="shared" si="247"/>
        <v>337500</v>
      </c>
      <c r="P2677" s="1">
        <f t="shared" si="248"/>
        <v>2.3850559259787452</v>
      </c>
      <c r="Q2677" t="str">
        <f t="shared" si="249"/>
        <v>Below</v>
      </c>
      <c r="R2677" t="str">
        <f t="shared" si="250"/>
        <v>No</v>
      </c>
      <c r="S2677">
        <f t="shared" si="251"/>
        <v>-2218953.0004278384</v>
      </c>
    </row>
    <row r="2678" spans="1:19" x14ac:dyDescent="0.3">
      <c r="A2678">
        <v>2677</v>
      </c>
      <c r="B2678">
        <v>3</v>
      </c>
      <c r="C2678" t="s">
        <v>19</v>
      </c>
      <c r="D2678" t="s">
        <v>20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18</v>
      </c>
      <c r="N2678" s="2">
        <f t="shared" si="246"/>
        <v>280520.30511882575</v>
      </c>
      <c r="O2678">
        <f t="shared" si="247"/>
        <v>393750</v>
      </c>
      <c r="P2678" s="1">
        <f t="shared" si="248"/>
        <v>0.71243252093670029</v>
      </c>
      <c r="Q2678" t="str">
        <f t="shared" si="249"/>
        <v>Below</v>
      </c>
      <c r="R2678" t="str">
        <f t="shared" si="250"/>
        <v>Yes</v>
      </c>
      <c r="S2678">
        <f t="shared" si="251"/>
        <v>-29959898.582814544</v>
      </c>
    </row>
    <row r="2679" spans="1:19" x14ac:dyDescent="0.3">
      <c r="A2679">
        <v>2678</v>
      </c>
      <c r="B2679">
        <v>3</v>
      </c>
      <c r="C2679" t="s">
        <v>16</v>
      </c>
      <c r="D2679" t="s">
        <v>20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18</v>
      </c>
      <c r="N2679" s="2">
        <f t="shared" si="246"/>
        <v>161868.90469822532</v>
      </c>
      <c r="O2679">
        <f t="shared" si="247"/>
        <v>243750</v>
      </c>
      <c r="P2679" s="1">
        <f t="shared" si="248"/>
        <v>0.66407755773630905</v>
      </c>
      <c r="Q2679" t="str">
        <f t="shared" si="249"/>
        <v>Above</v>
      </c>
      <c r="R2679" t="str">
        <f t="shared" si="250"/>
        <v>Yes</v>
      </c>
      <c r="S2679">
        <f t="shared" si="251"/>
        <v>-20663683.41481667</v>
      </c>
    </row>
    <row r="2680" spans="1:19" x14ac:dyDescent="0.3">
      <c r="A2680">
        <v>2679</v>
      </c>
      <c r="B2680">
        <v>2</v>
      </c>
      <c r="C2680" t="s">
        <v>16</v>
      </c>
      <c r="D2680" t="s">
        <v>20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18</v>
      </c>
      <c r="N2680" s="2">
        <f t="shared" si="246"/>
        <v>739053.51390525582</v>
      </c>
      <c r="O2680">
        <f t="shared" si="247"/>
        <v>262500</v>
      </c>
      <c r="P2680" s="1">
        <f t="shared" si="248"/>
        <v>2.8154419577343077</v>
      </c>
      <c r="Q2680" t="str">
        <f t="shared" si="249"/>
        <v>Below</v>
      </c>
      <c r="R2680" t="str">
        <f t="shared" si="250"/>
        <v>No</v>
      </c>
      <c r="S2680">
        <f t="shared" si="251"/>
        <v>-2037284.3337261397</v>
      </c>
    </row>
    <row r="2681" spans="1:19" x14ac:dyDescent="0.3">
      <c r="A2681">
        <v>2680</v>
      </c>
      <c r="B2681">
        <v>0</v>
      </c>
      <c r="C2681" t="s">
        <v>16</v>
      </c>
      <c r="D2681" t="s">
        <v>17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18</v>
      </c>
      <c r="N2681" s="2">
        <f t="shared" si="246"/>
        <v>91687.980982910842</v>
      </c>
      <c r="O2681">
        <f t="shared" si="247"/>
        <v>193750</v>
      </c>
      <c r="P2681" s="1">
        <f t="shared" si="248"/>
        <v>0.47322828894405594</v>
      </c>
      <c r="Q2681" t="str">
        <f t="shared" si="249"/>
        <v>Above</v>
      </c>
      <c r="R2681" t="str">
        <f t="shared" si="250"/>
        <v>Yes</v>
      </c>
      <c r="S2681">
        <f t="shared" si="251"/>
        <v>-11704603.892308742</v>
      </c>
    </row>
    <row r="2682" spans="1:19" x14ac:dyDescent="0.3">
      <c r="A2682">
        <v>2681</v>
      </c>
      <c r="B2682">
        <v>1</v>
      </c>
      <c r="C2682" t="s">
        <v>16</v>
      </c>
      <c r="D2682" t="s">
        <v>17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18</v>
      </c>
      <c r="N2682" s="2">
        <f t="shared" si="246"/>
        <v>168131.65552321178</v>
      </c>
      <c r="O2682">
        <f t="shared" si="247"/>
        <v>212500</v>
      </c>
      <c r="P2682" s="1">
        <f t="shared" si="248"/>
        <v>0.79120779069746716</v>
      </c>
      <c r="Q2682" t="str">
        <f t="shared" si="249"/>
        <v>Below</v>
      </c>
      <c r="R2682" t="str">
        <f t="shared" si="250"/>
        <v>Yes</v>
      </c>
      <c r="S2682">
        <f t="shared" si="251"/>
        <v>-3505479.1976712476</v>
      </c>
    </row>
    <row r="2683" spans="1:19" x14ac:dyDescent="0.3">
      <c r="A2683">
        <v>2682</v>
      </c>
      <c r="B2683">
        <v>4</v>
      </c>
      <c r="C2683" t="s">
        <v>19</v>
      </c>
      <c r="D2683" t="s">
        <v>17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18</v>
      </c>
      <c r="N2683" s="2">
        <f t="shared" si="246"/>
        <v>60605.596758367028</v>
      </c>
      <c r="O2683">
        <f t="shared" si="247"/>
        <v>93750</v>
      </c>
      <c r="P2683" s="1">
        <f t="shared" si="248"/>
        <v>0.64645969875591491</v>
      </c>
      <c r="Q2683" t="str">
        <f t="shared" si="249"/>
        <v>Above</v>
      </c>
      <c r="R2683" t="str">
        <f t="shared" si="250"/>
        <v>Yes</v>
      </c>
      <c r="S2683">
        <f t="shared" si="251"/>
        <v>-1263602.966602426</v>
      </c>
    </row>
    <row r="2684" spans="1:19" x14ac:dyDescent="0.3">
      <c r="A2684">
        <v>2683</v>
      </c>
      <c r="B2684">
        <v>3</v>
      </c>
      <c r="C2684" t="s">
        <v>19</v>
      </c>
      <c r="D2684" t="s">
        <v>20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18</v>
      </c>
      <c r="N2684" s="2">
        <f t="shared" si="246"/>
        <v>22639.007650101441</v>
      </c>
      <c r="O2684">
        <f t="shared" si="247"/>
        <v>56250</v>
      </c>
      <c r="P2684" s="1">
        <f t="shared" si="248"/>
        <v>0.40247124711291449</v>
      </c>
      <c r="Q2684" t="str">
        <f t="shared" si="249"/>
        <v>Above</v>
      </c>
      <c r="R2684" t="str">
        <f t="shared" si="250"/>
        <v>Yes</v>
      </c>
      <c r="S2684">
        <f t="shared" si="251"/>
        <v>-2890025.6524219112</v>
      </c>
    </row>
    <row r="2685" spans="1:19" x14ac:dyDescent="0.3">
      <c r="A2685">
        <v>2684</v>
      </c>
      <c r="B2685">
        <v>4</v>
      </c>
      <c r="C2685" t="s">
        <v>16</v>
      </c>
      <c r="D2685" t="s">
        <v>20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18</v>
      </c>
      <c r="N2685" s="2">
        <f t="shared" si="246"/>
        <v>674146.18705735076</v>
      </c>
      <c r="O2685">
        <f t="shared" si="247"/>
        <v>487500</v>
      </c>
      <c r="P2685" s="1">
        <f t="shared" si="248"/>
        <v>1.382863973450976</v>
      </c>
      <c r="Q2685" t="str">
        <f t="shared" si="249"/>
        <v>Below</v>
      </c>
      <c r="R2685" t="str">
        <f t="shared" si="250"/>
        <v>No</v>
      </c>
      <c r="S2685">
        <f t="shared" si="251"/>
        <v>-6759016.9787528403</v>
      </c>
    </row>
    <row r="2686" spans="1:19" x14ac:dyDescent="0.3">
      <c r="A2686">
        <v>2685</v>
      </c>
      <c r="B2686">
        <v>1</v>
      </c>
      <c r="C2686" t="s">
        <v>19</v>
      </c>
      <c r="D2686" t="s">
        <v>20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21</v>
      </c>
      <c r="N2686" s="2">
        <f t="shared" si="246"/>
        <v>115614.04402480905</v>
      </c>
      <c r="O2686">
        <f t="shared" si="247"/>
        <v>218750</v>
      </c>
      <c r="P2686" s="1">
        <f t="shared" si="248"/>
        <v>0.52852134411341278</v>
      </c>
      <c r="Q2686" t="str">
        <f t="shared" si="249"/>
        <v>Below</v>
      </c>
      <c r="R2686" t="str">
        <f t="shared" si="250"/>
        <v>Yes</v>
      </c>
      <c r="S2686">
        <f t="shared" si="251"/>
        <v>-17247370.565954171</v>
      </c>
    </row>
    <row r="2687" spans="1:19" x14ac:dyDescent="0.3">
      <c r="A2687">
        <v>2686</v>
      </c>
      <c r="B2687">
        <v>1</v>
      </c>
      <c r="C2687" t="s">
        <v>19</v>
      </c>
      <c r="D2687" t="s">
        <v>17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18</v>
      </c>
      <c r="N2687" s="2">
        <f t="shared" si="246"/>
        <v>400214.59618988336</v>
      </c>
      <c r="O2687">
        <f t="shared" si="247"/>
        <v>525000</v>
      </c>
      <c r="P2687" s="1">
        <f t="shared" si="248"/>
        <v>0.76231351655215873</v>
      </c>
      <c r="Q2687" t="str">
        <f t="shared" si="249"/>
        <v>Below</v>
      </c>
      <c r="R2687" t="str">
        <f t="shared" si="250"/>
        <v>Yes</v>
      </c>
      <c r="S2687">
        <f t="shared" si="251"/>
        <v>-34736052.159900412</v>
      </c>
    </row>
    <row r="2688" spans="1:19" x14ac:dyDescent="0.3">
      <c r="A2688">
        <v>2687</v>
      </c>
      <c r="B2688">
        <v>4</v>
      </c>
      <c r="C2688" t="s">
        <v>19</v>
      </c>
      <c r="D2688" t="s">
        <v>20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21</v>
      </c>
      <c r="N2688" s="2">
        <f t="shared" si="246"/>
        <v>234531.34645032694</v>
      </c>
      <c r="O2688">
        <f t="shared" si="247"/>
        <v>400000</v>
      </c>
      <c r="P2688" s="1">
        <f t="shared" si="248"/>
        <v>0.58632836612581729</v>
      </c>
      <c r="Q2688" t="str">
        <f t="shared" si="249"/>
        <v>Below</v>
      </c>
      <c r="R2688" t="str">
        <f t="shared" si="250"/>
        <v>Yes</v>
      </c>
      <c r="S2688">
        <f t="shared" si="251"/>
        <v>-34987523.148078464</v>
      </c>
    </row>
    <row r="2689" spans="1:19" x14ac:dyDescent="0.3">
      <c r="A2689">
        <v>2688</v>
      </c>
      <c r="B2689">
        <v>1</v>
      </c>
      <c r="C2689" t="s">
        <v>19</v>
      </c>
      <c r="D2689" t="s">
        <v>17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21</v>
      </c>
      <c r="N2689" s="2">
        <f t="shared" si="246"/>
        <v>553270.44782638294</v>
      </c>
      <c r="O2689">
        <f t="shared" si="247"/>
        <v>600000</v>
      </c>
      <c r="P2689" s="1">
        <f t="shared" si="248"/>
        <v>0.92211741304397155</v>
      </c>
      <c r="Q2689" t="str">
        <f t="shared" si="249"/>
        <v>Below</v>
      </c>
      <c r="R2689" t="str">
        <f t="shared" si="250"/>
        <v>Yes</v>
      </c>
      <c r="S2689">
        <f t="shared" si="251"/>
        <v>-11535472.243499566</v>
      </c>
    </row>
    <row r="2690" spans="1:19" x14ac:dyDescent="0.3">
      <c r="A2690">
        <v>2689</v>
      </c>
      <c r="B2690">
        <v>5</v>
      </c>
      <c r="C2690" t="s">
        <v>19</v>
      </c>
      <c r="D2690" t="s">
        <v>20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18</v>
      </c>
      <c r="N2690" s="2">
        <f t="shared" si="246"/>
        <v>93256.116461681784</v>
      </c>
      <c r="O2690">
        <f t="shared" si="247"/>
        <v>131250</v>
      </c>
      <c r="P2690" s="1">
        <f t="shared" si="248"/>
        <v>0.71052279208900404</v>
      </c>
      <c r="Q2690" t="str">
        <f t="shared" si="249"/>
        <v>Above</v>
      </c>
      <c r="R2690" t="str">
        <f t="shared" si="250"/>
        <v>Yes</v>
      </c>
      <c r="S2690">
        <f t="shared" si="251"/>
        <v>-4690733.975401816</v>
      </c>
    </row>
    <row r="2691" spans="1:19" x14ac:dyDescent="0.3">
      <c r="A2691">
        <v>2690</v>
      </c>
      <c r="B2691">
        <v>2</v>
      </c>
      <c r="C2691" t="s">
        <v>19</v>
      </c>
      <c r="D2691" t="s">
        <v>20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21</v>
      </c>
      <c r="N2691" s="2">
        <f t="shared" ref="N2691:N2754" si="252">PMT(1%,G2691*12,-F2691)</f>
        <v>323431.54437219957</v>
      </c>
      <c r="O2691">
        <f t="shared" ref="O2691:O2754" si="253">(E2691*0.75)/12</f>
        <v>375000</v>
      </c>
      <c r="P2691" s="1">
        <f t="shared" ref="P2691:P2754" si="254">N2691/O2691</f>
        <v>0.86248411832586547</v>
      </c>
      <c r="Q2691" t="str">
        <f t="shared" ref="Q2691:Q2754" si="255">IF(H2691&gt;700,"Above","Below")</f>
        <v>Below</v>
      </c>
      <c r="R2691" t="str">
        <f t="shared" ref="R2691:R2754" si="256">IF(O2691&gt;=N2691,"Yes","No")</f>
        <v>Yes</v>
      </c>
      <c r="S2691">
        <f t="shared" ref="S2691:S2754" si="257">CUMIPMT(1%,G2691*12,F2691,1,G2691*12,0)</f>
        <v>-11149428.259731162</v>
      </c>
    </row>
    <row r="2692" spans="1:19" x14ac:dyDescent="0.3">
      <c r="A2692">
        <v>2691</v>
      </c>
      <c r="B2692">
        <v>0</v>
      </c>
      <c r="C2692" t="s">
        <v>19</v>
      </c>
      <c r="D2692" t="s">
        <v>20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21</v>
      </c>
      <c r="N2692" s="2">
        <f t="shared" si="252"/>
        <v>190167.66426085212</v>
      </c>
      <c r="O2692">
        <f t="shared" si="253"/>
        <v>518750</v>
      </c>
      <c r="P2692" s="1">
        <f t="shared" si="254"/>
        <v>0.3665882684546547</v>
      </c>
      <c r="Q2692" t="str">
        <f t="shared" si="255"/>
        <v>Below</v>
      </c>
      <c r="R2692" t="str">
        <f t="shared" si="256"/>
        <v>Yes</v>
      </c>
      <c r="S2692">
        <f t="shared" si="257"/>
        <v>-24276215.480344057</v>
      </c>
    </row>
    <row r="2693" spans="1:19" x14ac:dyDescent="0.3">
      <c r="A2693">
        <v>2692</v>
      </c>
      <c r="B2693">
        <v>1</v>
      </c>
      <c r="C2693" t="s">
        <v>19</v>
      </c>
      <c r="D2693" t="s">
        <v>20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21</v>
      </c>
      <c r="N2693" s="2">
        <f t="shared" si="252"/>
        <v>361678.56129993231</v>
      </c>
      <c r="O2693">
        <f t="shared" si="253"/>
        <v>331250</v>
      </c>
      <c r="P2693" s="1">
        <f t="shared" si="254"/>
        <v>1.0918598076979089</v>
      </c>
      <c r="Q2693" t="str">
        <f t="shared" si="255"/>
        <v>Below</v>
      </c>
      <c r="R2693" t="str">
        <f t="shared" si="256"/>
        <v>No</v>
      </c>
      <c r="S2693">
        <f t="shared" si="257"/>
        <v>-7540856.4135951251</v>
      </c>
    </row>
    <row r="2694" spans="1:19" x14ac:dyDescent="0.3">
      <c r="A2694">
        <v>2693</v>
      </c>
      <c r="B2694">
        <v>1</v>
      </c>
      <c r="C2694" t="s">
        <v>19</v>
      </c>
      <c r="D2694" t="s">
        <v>20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18</v>
      </c>
      <c r="N2694" s="2">
        <f t="shared" si="252"/>
        <v>618845.13265030249</v>
      </c>
      <c r="O2694">
        <f t="shared" si="253"/>
        <v>606250</v>
      </c>
      <c r="P2694" s="1">
        <f t="shared" si="254"/>
        <v>1.0207754765365815</v>
      </c>
      <c r="Q2694" t="str">
        <f t="shared" si="255"/>
        <v>Below</v>
      </c>
      <c r="R2694" t="str">
        <f t="shared" si="256"/>
        <v>No</v>
      </c>
      <c r="S2694">
        <f t="shared" si="257"/>
        <v>-6204566.3672145233</v>
      </c>
    </row>
    <row r="2695" spans="1:19" x14ac:dyDescent="0.3">
      <c r="A2695">
        <v>2694</v>
      </c>
      <c r="B2695">
        <v>3</v>
      </c>
      <c r="C2695" t="s">
        <v>19</v>
      </c>
      <c r="D2695" t="s">
        <v>20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21</v>
      </c>
      <c r="N2695" s="2">
        <f t="shared" si="252"/>
        <v>186771.81311333689</v>
      </c>
      <c r="O2695">
        <f t="shared" si="253"/>
        <v>512500</v>
      </c>
      <c r="P2695" s="1">
        <f t="shared" si="254"/>
        <v>0.36443280607480366</v>
      </c>
      <c r="Q2695" t="str">
        <f t="shared" si="255"/>
        <v>Below</v>
      </c>
      <c r="R2695" t="str">
        <f t="shared" si="256"/>
        <v>Yes</v>
      </c>
      <c r="S2695">
        <f t="shared" si="257"/>
        <v>-23842711.63248077</v>
      </c>
    </row>
    <row r="2696" spans="1:19" x14ac:dyDescent="0.3">
      <c r="A2696">
        <v>2695</v>
      </c>
      <c r="B2696">
        <v>5</v>
      </c>
      <c r="C2696" t="s">
        <v>16</v>
      </c>
      <c r="D2696" t="s">
        <v>17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21</v>
      </c>
      <c r="N2696" s="2">
        <f t="shared" si="252"/>
        <v>84968.637344929099</v>
      </c>
      <c r="O2696">
        <f t="shared" si="253"/>
        <v>212500</v>
      </c>
      <c r="P2696" s="1">
        <f t="shared" si="254"/>
        <v>0.39985241103496044</v>
      </c>
      <c r="Q2696" t="str">
        <f t="shared" si="255"/>
        <v>Below</v>
      </c>
      <c r="R2696" t="str">
        <f t="shared" si="256"/>
        <v>Yes</v>
      </c>
      <c r="S2696">
        <f t="shared" si="257"/>
        <v>-7374731.0739480881</v>
      </c>
    </row>
    <row r="2697" spans="1:19" x14ac:dyDescent="0.3">
      <c r="A2697">
        <v>2696</v>
      </c>
      <c r="B2697">
        <v>5</v>
      </c>
      <c r="C2697" t="s">
        <v>16</v>
      </c>
      <c r="D2697" t="s">
        <v>17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18</v>
      </c>
      <c r="N2697" s="2">
        <f t="shared" si="252"/>
        <v>144476.10555800531</v>
      </c>
      <c r="O2697">
        <f t="shared" si="253"/>
        <v>175000</v>
      </c>
      <c r="P2697" s="1">
        <f t="shared" si="254"/>
        <v>0.82557774604574463</v>
      </c>
      <c r="Q2697" t="str">
        <f t="shared" si="255"/>
        <v>Above</v>
      </c>
      <c r="R2697" t="str">
        <f t="shared" si="256"/>
        <v>Yes</v>
      </c>
      <c r="S2697">
        <f t="shared" si="257"/>
        <v>-9804559.2003527656</v>
      </c>
    </row>
    <row r="2698" spans="1:19" x14ac:dyDescent="0.3">
      <c r="A2698">
        <v>2697</v>
      </c>
      <c r="B2698">
        <v>0</v>
      </c>
      <c r="C2698" t="s">
        <v>19</v>
      </c>
      <c r="D2698" t="s">
        <v>20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18</v>
      </c>
      <c r="N2698" s="2">
        <f t="shared" si="252"/>
        <v>61033.706553049953</v>
      </c>
      <c r="O2698">
        <f t="shared" si="253"/>
        <v>150000</v>
      </c>
      <c r="P2698" s="1">
        <f t="shared" si="254"/>
        <v>0.40689137702033301</v>
      </c>
      <c r="Q2698" t="str">
        <f t="shared" si="255"/>
        <v>Above</v>
      </c>
      <c r="R2698" t="str">
        <f t="shared" si="256"/>
        <v>Yes</v>
      </c>
      <c r="S2698">
        <f t="shared" si="257"/>
        <v>-6518471.6581855901</v>
      </c>
    </row>
    <row r="2699" spans="1:19" x14ac:dyDescent="0.3">
      <c r="A2699">
        <v>2698</v>
      </c>
      <c r="B2699">
        <v>1</v>
      </c>
      <c r="C2699" t="s">
        <v>16</v>
      </c>
      <c r="D2699" t="s">
        <v>17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21</v>
      </c>
      <c r="N2699" s="2">
        <f t="shared" si="252"/>
        <v>632012.0503662664</v>
      </c>
      <c r="O2699">
        <f t="shared" si="253"/>
        <v>512500</v>
      </c>
      <c r="P2699" s="1">
        <f t="shared" si="254"/>
        <v>1.2331942446171051</v>
      </c>
      <c r="Q2699" t="str">
        <f t="shared" si="255"/>
        <v>Below</v>
      </c>
      <c r="R2699" t="str">
        <f t="shared" si="256"/>
        <v>No</v>
      </c>
      <c r="S2699">
        <f t="shared" si="257"/>
        <v>-6336578.4175807871</v>
      </c>
    </row>
    <row r="2700" spans="1:19" x14ac:dyDescent="0.3">
      <c r="A2700">
        <v>2699</v>
      </c>
      <c r="B2700">
        <v>4</v>
      </c>
      <c r="C2700" t="s">
        <v>19</v>
      </c>
      <c r="D2700" t="s">
        <v>17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21</v>
      </c>
      <c r="N2700" s="2">
        <f t="shared" si="252"/>
        <v>180406.53982569926</v>
      </c>
      <c r="O2700">
        <f t="shared" si="253"/>
        <v>262500</v>
      </c>
      <c r="P2700" s="1">
        <f t="shared" si="254"/>
        <v>0.68726300885980673</v>
      </c>
      <c r="Q2700" t="str">
        <f t="shared" si="255"/>
        <v>Below</v>
      </c>
      <c r="R2700" t="str">
        <f t="shared" si="256"/>
        <v>Yes</v>
      </c>
      <c r="S2700">
        <f t="shared" si="257"/>
        <v>-6219027.8232671302</v>
      </c>
    </row>
    <row r="2701" spans="1:19" x14ac:dyDescent="0.3">
      <c r="A2701">
        <v>2700</v>
      </c>
      <c r="B2701">
        <v>4</v>
      </c>
      <c r="C2701" t="s">
        <v>16</v>
      </c>
      <c r="D2701" t="s">
        <v>20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21</v>
      </c>
      <c r="N2701" s="2">
        <f t="shared" si="252"/>
        <v>212337.00363582929</v>
      </c>
      <c r="O2701">
        <f t="shared" si="253"/>
        <v>343750</v>
      </c>
      <c r="P2701" s="1">
        <f t="shared" si="254"/>
        <v>0.61770764694059432</v>
      </c>
      <c r="Q2701" t="str">
        <f t="shared" si="255"/>
        <v>Below</v>
      </c>
      <c r="R2701" t="str">
        <f t="shared" si="256"/>
        <v>Yes</v>
      </c>
      <c r="S2701">
        <f t="shared" si="257"/>
        <v>-10680440.436299514</v>
      </c>
    </row>
    <row r="2702" spans="1:19" x14ac:dyDescent="0.3">
      <c r="A2702">
        <v>2701</v>
      </c>
      <c r="B2702">
        <v>5</v>
      </c>
      <c r="C2702" t="s">
        <v>19</v>
      </c>
      <c r="D2702" t="s">
        <v>20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18</v>
      </c>
      <c r="N2702" s="2">
        <f t="shared" si="252"/>
        <v>123166.21276700396</v>
      </c>
      <c r="O2702">
        <f t="shared" si="253"/>
        <v>181250</v>
      </c>
      <c r="P2702" s="1">
        <f t="shared" si="254"/>
        <v>0.6795377256110563</v>
      </c>
      <c r="Q2702" t="str">
        <f t="shared" si="255"/>
        <v>Above</v>
      </c>
      <c r="R2702" t="str">
        <f t="shared" si="256"/>
        <v>Yes</v>
      </c>
      <c r="S2702">
        <f t="shared" si="257"/>
        <v>-2567967.319224285</v>
      </c>
    </row>
    <row r="2703" spans="1:19" x14ac:dyDescent="0.3">
      <c r="A2703">
        <v>2702</v>
      </c>
      <c r="B2703">
        <v>5</v>
      </c>
      <c r="C2703" t="s">
        <v>19</v>
      </c>
      <c r="D2703" t="s">
        <v>17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18</v>
      </c>
      <c r="N2703" s="2">
        <f t="shared" si="252"/>
        <v>263997.24742871884</v>
      </c>
      <c r="O2703">
        <f t="shared" si="253"/>
        <v>393750</v>
      </c>
      <c r="P2703" s="1">
        <f t="shared" si="254"/>
        <v>0.67046919981896846</v>
      </c>
      <c r="Q2703" t="str">
        <f t="shared" si="255"/>
        <v>Above</v>
      </c>
      <c r="R2703" t="str">
        <f t="shared" si="256"/>
        <v>Yes</v>
      </c>
      <c r="S2703">
        <f t="shared" si="257"/>
        <v>-17915603.629735515</v>
      </c>
    </row>
    <row r="2704" spans="1:19" x14ac:dyDescent="0.3">
      <c r="A2704">
        <v>2703</v>
      </c>
      <c r="B2704">
        <v>5</v>
      </c>
      <c r="C2704" t="s">
        <v>19</v>
      </c>
      <c r="D2704" t="s">
        <v>20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18</v>
      </c>
      <c r="N2704" s="2">
        <f t="shared" si="252"/>
        <v>329397.56130897603</v>
      </c>
      <c r="O2704">
        <f t="shared" si="253"/>
        <v>606250</v>
      </c>
      <c r="P2704" s="1">
        <f t="shared" si="254"/>
        <v>0.54333618360243474</v>
      </c>
      <c r="Q2704" t="str">
        <f t="shared" si="255"/>
        <v>Above</v>
      </c>
      <c r="R2704" t="str">
        <f t="shared" si="256"/>
        <v>Yes</v>
      </c>
      <c r="S2704">
        <f t="shared" si="257"/>
        <v>-42049873.242738828</v>
      </c>
    </row>
    <row r="2705" spans="1:19" x14ac:dyDescent="0.3">
      <c r="A2705">
        <v>2704</v>
      </c>
      <c r="B2705">
        <v>1</v>
      </c>
      <c r="C2705" t="s">
        <v>19</v>
      </c>
      <c r="D2705" t="s">
        <v>17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18</v>
      </c>
      <c r="N2705" s="2">
        <f t="shared" si="252"/>
        <v>312803.08004318469</v>
      </c>
      <c r="O2705">
        <f t="shared" si="253"/>
        <v>406250</v>
      </c>
      <c r="P2705" s="1">
        <f t="shared" si="254"/>
        <v>0.76997681241399307</v>
      </c>
      <c r="Q2705" t="str">
        <f t="shared" si="255"/>
        <v>Above</v>
      </c>
      <c r="R2705" t="str">
        <f t="shared" si="256"/>
        <v>Yes</v>
      </c>
      <c r="S2705">
        <f t="shared" si="257"/>
        <v>-6521821.7631092947</v>
      </c>
    </row>
    <row r="2706" spans="1:19" x14ac:dyDescent="0.3">
      <c r="A2706">
        <v>2705</v>
      </c>
      <c r="B2706">
        <v>5</v>
      </c>
      <c r="C2706" t="s">
        <v>19</v>
      </c>
      <c r="D2706" t="s">
        <v>17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18</v>
      </c>
      <c r="N2706" s="2">
        <f t="shared" si="252"/>
        <v>122250.6413105478</v>
      </c>
      <c r="O2706">
        <f t="shared" si="253"/>
        <v>306250</v>
      </c>
      <c r="P2706" s="1">
        <f t="shared" si="254"/>
        <v>0.39918576754464585</v>
      </c>
      <c r="Q2706" t="str">
        <f t="shared" si="255"/>
        <v>Below</v>
      </c>
      <c r="R2706" t="str">
        <f t="shared" si="256"/>
        <v>Yes</v>
      </c>
      <c r="S2706">
        <f t="shared" si="257"/>
        <v>-15606138.523078326</v>
      </c>
    </row>
    <row r="2707" spans="1:19" x14ac:dyDescent="0.3">
      <c r="A2707">
        <v>2706</v>
      </c>
      <c r="B2707">
        <v>5</v>
      </c>
      <c r="C2707" t="s">
        <v>16</v>
      </c>
      <c r="D2707" t="s">
        <v>20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21</v>
      </c>
      <c r="N2707" s="2">
        <f t="shared" si="252"/>
        <v>322578.17629453423</v>
      </c>
      <c r="O2707">
        <f t="shared" si="253"/>
        <v>431250</v>
      </c>
      <c r="P2707" s="1">
        <f t="shared" si="254"/>
        <v>0.74800736532065915</v>
      </c>
      <c r="Q2707" t="str">
        <f t="shared" si="255"/>
        <v>Below</v>
      </c>
      <c r="R2707" t="str">
        <f t="shared" si="256"/>
        <v>Yes</v>
      </c>
      <c r="S2707">
        <f t="shared" si="257"/>
        <v>-6725628.6932064649</v>
      </c>
    </row>
    <row r="2708" spans="1:19" x14ac:dyDescent="0.3">
      <c r="A2708">
        <v>2707</v>
      </c>
      <c r="B2708">
        <v>4</v>
      </c>
      <c r="C2708" t="s">
        <v>19</v>
      </c>
      <c r="D2708" t="s">
        <v>20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18</v>
      </c>
      <c r="N2708" s="2">
        <f t="shared" si="252"/>
        <v>79001.5062957833</v>
      </c>
      <c r="O2708">
        <f t="shared" si="253"/>
        <v>68750</v>
      </c>
      <c r="P2708" s="1">
        <f t="shared" si="254"/>
        <v>1.1491128188477571</v>
      </c>
      <c r="Q2708" t="str">
        <f t="shared" si="255"/>
        <v>Above</v>
      </c>
      <c r="R2708" t="str">
        <f t="shared" si="256"/>
        <v>No</v>
      </c>
      <c r="S2708">
        <f t="shared" si="257"/>
        <v>-792072.30219759839</v>
      </c>
    </row>
    <row r="2709" spans="1:19" x14ac:dyDescent="0.3">
      <c r="A2709">
        <v>2708</v>
      </c>
      <c r="B2709">
        <v>2</v>
      </c>
      <c r="C2709" t="s">
        <v>19</v>
      </c>
      <c r="D2709" t="s">
        <v>20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18</v>
      </c>
      <c r="N2709" s="2">
        <f t="shared" si="252"/>
        <v>364503.13991447835</v>
      </c>
      <c r="O2709">
        <f t="shared" si="253"/>
        <v>487500</v>
      </c>
      <c r="P2709" s="1">
        <f t="shared" si="254"/>
        <v>0.74769874854251972</v>
      </c>
      <c r="Q2709" t="str">
        <f t="shared" si="255"/>
        <v>Below</v>
      </c>
      <c r="R2709" t="str">
        <f t="shared" si="256"/>
        <v>Yes</v>
      </c>
      <c r="S2709">
        <f t="shared" si="257"/>
        <v>-31636527.505632363</v>
      </c>
    </row>
    <row r="2710" spans="1:19" x14ac:dyDescent="0.3">
      <c r="A2710">
        <v>2709</v>
      </c>
      <c r="B2710">
        <v>2</v>
      </c>
      <c r="C2710" t="s">
        <v>16</v>
      </c>
      <c r="D2710" t="s">
        <v>20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21</v>
      </c>
      <c r="N2710" s="2">
        <f t="shared" si="252"/>
        <v>461384.54306369741</v>
      </c>
      <c r="O2710">
        <f t="shared" si="253"/>
        <v>512500</v>
      </c>
      <c r="P2710" s="1">
        <f t="shared" si="254"/>
        <v>0.90026252305111687</v>
      </c>
      <c r="Q2710" t="str">
        <f t="shared" si="255"/>
        <v>Below</v>
      </c>
      <c r="R2710" t="str">
        <f t="shared" si="256"/>
        <v>Yes</v>
      </c>
      <c r="S2710">
        <f t="shared" si="257"/>
        <v>-9619687.1005862132</v>
      </c>
    </row>
    <row r="2711" spans="1:19" x14ac:dyDescent="0.3">
      <c r="A2711">
        <v>2710</v>
      </c>
      <c r="B2711">
        <v>5</v>
      </c>
      <c r="C2711" t="s">
        <v>19</v>
      </c>
      <c r="D2711" t="s">
        <v>20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18</v>
      </c>
      <c r="N2711" s="2">
        <f t="shared" si="252"/>
        <v>290617.36831019225</v>
      </c>
      <c r="O2711">
        <f t="shared" si="253"/>
        <v>418750</v>
      </c>
      <c r="P2711" s="1">
        <f t="shared" si="254"/>
        <v>0.69401162581538445</v>
      </c>
      <c r="Q2711" t="str">
        <f t="shared" si="255"/>
        <v>Above</v>
      </c>
      <c r="R2711" t="str">
        <f t="shared" si="256"/>
        <v>Yes</v>
      </c>
      <c r="S2711">
        <f t="shared" si="257"/>
        <v>-25223717.876112297</v>
      </c>
    </row>
    <row r="2712" spans="1:19" x14ac:dyDescent="0.3">
      <c r="A2712">
        <v>2711</v>
      </c>
      <c r="B2712">
        <v>3</v>
      </c>
      <c r="C2712" t="s">
        <v>16</v>
      </c>
      <c r="D2712" t="s">
        <v>20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21</v>
      </c>
      <c r="N2712" s="2">
        <f t="shared" si="252"/>
        <v>218075.8415719328</v>
      </c>
      <c r="O2712">
        <f t="shared" si="253"/>
        <v>462500</v>
      </c>
      <c r="P2712" s="1">
        <f t="shared" si="254"/>
        <v>0.47151533312850336</v>
      </c>
      <c r="Q2712" t="str">
        <f t="shared" si="255"/>
        <v>Below</v>
      </c>
      <c r="R2712" t="str">
        <f t="shared" si="256"/>
        <v>Yes</v>
      </c>
      <c r="S2712">
        <f t="shared" si="257"/>
        <v>-10969100.988631936</v>
      </c>
    </row>
    <row r="2713" spans="1:19" x14ac:dyDescent="0.3">
      <c r="A2713">
        <v>2712</v>
      </c>
      <c r="B2713">
        <v>1</v>
      </c>
      <c r="C2713" t="s">
        <v>19</v>
      </c>
      <c r="D2713" t="s">
        <v>17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18</v>
      </c>
      <c r="N2713" s="2">
        <f t="shared" si="252"/>
        <v>33248.597221928772</v>
      </c>
      <c r="O2713">
        <f t="shared" si="253"/>
        <v>75000</v>
      </c>
      <c r="P2713" s="1">
        <f t="shared" si="254"/>
        <v>0.44331462962571694</v>
      </c>
      <c r="Q2713" t="str">
        <f t="shared" si="255"/>
        <v>Above</v>
      </c>
      <c r="R2713" t="str">
        <f t="shared" si="256"/>
        <v>Yes</v>
      </c>
      <c r="S2713">
        <f t="shared" si="257"/>
        <v>-2885764.3332840335</v>
      </c>
    </row>
    <row r="2714" spans="1:19" x14ac:dyDescent="0.3">
      <c r="A2714">
        <v>2713</v>
      </c>
      <c r="B2714">
        <v>0</v>
      </c>
      <c r="C2714" t="s">
        <v>19</v>
      </c>
      <c r="D2714" t="s">
        <v>17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18</v>
      </c>
      <c r="N2714" s="2">
        <f t="shared" si="252"/>
        <v>1167422.1111369645</v>
      </c>
      <c r="O2714">
        <f t="shared" si="253"/>
        <v>593750</v>
      </c>
      <c r="P2714" s="1">
        <f t="shared" si="254"/>
        <v>1.9661846082306771</v>
      </c>
      <c r="Q2714" t="str">
        <f t="shared" si="255"/>
        <v>Below</v>
      </c>
      <c r="R2714" t="str">
        <f t="shared" si="256"/>
        <v>No</v>
      </c>
      <c r="S2714">
        <f t="shared" si="257"/>
        <v>-3218130.6672871523</v>
      </c>
    </row>
    <row r="2715" spans="1:19" x14ac:dyDescent="0.3">
      <c r="A2715">
        <v>2714</v>
      </c>
      <c r="B2715">
        <v>5</v>
      </c>
      <c r="C2715" t="s">
        <v>19</v>
      </c>
      <c r="D2715" t="s">
        <v>20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18</v>
      </c>
      <c r="N2715" s="2">
        <f t="shared" si="252"/>
        <v>386002.47223077057</v>
      </c>
      <c r="O2715">
        <f t="shared" si="253"/>
        <v>250000</v>
      </c>
      <c r="P2715" s="1">
        <f t="shared" si="254"/>
        <v>1.5440098889230822</v>
      </c>
      <c r="Q2715" t="str">
        <f t="shared" si="255"/>
        <v>Below</v>
      </c>
      <c r="R2715" t="str">
        <f t="shared" si="256"/>
        <v>No</v>
      </c>
      <c r="S2715">
        <f t="shared" si="257"/>
        <v>-1064059.3335384931</v>
      </c>
    </row>
    <row r="2716" spans="1:19" x14ac:dyDescent="0.3">
      <c r="A2716">
        <v>2715</v>
      </c>
      <c r="B2716">
        <v>0</v>
      </c>
      <c r="C2716" t="s">
        <v>19</v>
      </c>
      <c r="D2716" t="s">
        <v>20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18</v>
      </c>
      <c r="N2716" s="2">
        <f t="shared" si="252"/>
        <v>529842.63047908072</v>
      </c>
      <c r="O2716">
        <f t="shared" si="253"/>
        <v>537500</v>
      </c>
      <c r="P2716" s="1">
        <f t="shared" si="254"/>
        <v>0.9857537311238711</v>
      </c>
      <c r="Q2716" t="str">
        <f t="shared" si="255"/>
        <v>Above</v>
      </c>
      <c r="R2716" t="str">
        <f t="shared" si="256"/>
        <v>Yes</v>
      </c>
      <c r="S2716">
        <f t="shared" si="257"/>
        <v>-18264892.525991753</v>
      </c>
    </row>
    <row r="2717" spans="1:19" x14ac:dyDescent="0.3">
      <c r="A2717">
        <v>2716</v>
      </c>
      <c r="B2717">
        <v>4</v>
      </c>
      <c r="C2717" t="s">
        <v>16</v>
      </c>
      <c r="D2717" t="s">
        <v>20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18</v>
      </c>
      <c r="N2717" s="2">
        <f t="shared" si="252"/>
        <v>373011.036167941</v>
      </c>
      <c r="O2717">
        <f t="shared" si="253"/>
        <v>568750</v>
      </c>
      <c r="P2717" s="1">
        <f t="shared" si="254"/>
        <v>0.6558435800755007</v>
      </c>
      <c r="Q2717" t="str">
        <f t="shared" si="255"/>
        <v>Above</v>
      </c>
      <c r="R2717" t="str">
        <f t="shared" si="256"/>
        <v>Yes</v>
      </c>
      <c r="S2717">
        <f t="shared" si="257"/>
        <v>-25313589.208183501</v>
      </c>
    </row>
    <row r="2718" spans="1:19" x14ac:dyDescent="0.3">
      <c r="A2718">
        <v>2717</v>
      </c>
      <c r="B2718">
        <v>0</v>
      </c>
      <c r="C2718" t="s">
        <v>19</v>
      </c>
      <c r="D2718" t="s">
        <v>20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18</v>
      </c>
      <c r="N2718" s="2">
        <f t="shared" si="252"/>
        <v>204802.02084394745</v>
      </c>
      <c r="O2718">
        <f t="shared" si="253"/>
        <v>443750</v>
      </c>
      <c r="P2718" s="1">
        <f t="shared" si="254"/>
        <v>0.46152568077509287</v>
      </c>
      <c r="Q2718" t="str">
        <f t="shared" si="255"/>
        <v>Above</v>
      </c>
      <c r="R2718" t="str">
        <f t="shared" si="256"/>
        <v>Yes</v>
      </c>
      <c r="S2718">
        <f t="shared" si="257"/>
        <v>-30552485.002547391</v>
      </c>
    </row>
    <row r="2719" spans="1:19" x14ac:dyDescent="0.3">
      <c r="A2719">
        <v>2718</v>
      </c>
      <c r="B2719">
        <v>0</v>
      </c>
      <c r="C2719" t="s">
        <v>19</v>
      </c>
      <c r="D2719" t="s">
        <v>17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18</v>
      </c>
      <c r="N2719" s="2">
        <f t="shared" si="252"/>
        <v>747880.92626674846</v>
      </c>
      <c r="O2719">
        <f t="shared" si="253"/>
        <v>562500</v>
      </c>
      <c r="P2719" s="1">
        <f t="shared" si="254"/>
        <v>1.3295660911408862</v>
      </c>
      <c r="Q2719" t="str">
        <f t="shared" si="255"/>
        <v>Below</v>
      </c>
      <c r="R2719" t="str">
        <f t="shared" si="256"/>
        <v>No</v>
      </c>
      <c r="S2719">
        <f t="shared" si="257"/>
        <v>-7498284.4608039297</v>
      </c>
    </row>
    <row r="2720" spans="1:19" x14ac:dyDescent="0.3">
      <c r="A2720">
        <v>2719</v>
      </c>
      <c r="B2720">
        <v>3</v>
      </c>
      <c r="C2720" t="s">
        <v>16</v>
      </c>
      <c r="D2720" t="s">
        <v>20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18</v>
      </c>
      <c r="N2720" s="2">
        <f t="shared" si="252"/>
        <v>33248.597221928772</v>
      </c>
      <c r="O2720">
        <f t="shared" si="253"/>
        <v>87500</v>
      </c>
      <c r="P2720" s="1">
        <f t="shared" si="254"/>
        <v>0.37998396825061453</v>
      </c>
      <c r="Q2720" t="str">
        <f t="shared" si="255"/>
        <v>Above</v>
      </c>
      <c r="R2720" t="str">
        <f t="shared" si="256"/>
        <v>Yes</v>
      </c>
      <c r="S2720">
        <f t="shared" si="257"/>
        <v>-2885764.3332840335</v>
      </c>
    </row>
    <row r="2721" spans="1:19" x14ac:dyDescent="0.3">
      <c r="A2721">
        <v>2720</v>
      </c>
      <c r="B2721">
        <v>1</v>
      </c>
      <c r="C2721" t="s">
        <v>16</v>
      </c>
      <c r="D2721" t="s">
        <v>17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18</v>
      </c>
      <c r="N2721" s="2">
        <f t="shared" si="252"/>
        <v>394913.88855452067</v>
      </c>
      <c r="O2721">
        <f t="shared" si="253"/>
        <v>550000</v>
      </c>
      <c r="P2721" s="1">
        <f t="shared" si="254"/>
        <v>0.71802525191731026</v>
      </c>
      <c r="Q2721" t="str">
        <f t="shared" si="255"/>
        <v>Below</v>
      </c>
      <c r="R2721" t="str">
        <f t="shared" si="256"/>
        <v>Yes</v>
      </c>
      <c r="S2721">
        <f t="shared" si="257"/>
        <v>-8233799.9759254865</v>
      </c>
    </row>
    <row r="2722" spans="1:19" x14ac:dyDescent="0.3">
      <c r="A2722">
        <v>2721</v>
      </c>
      <c r="B2722">
        <v>3</v>
      </c>
      <c r="C2722" t="s">
        <v>19</v>
      </c>
      <c r="D2722" t="s">
        <v>20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21</v>
      </c>
      <c r="N2722" s="2">
        <f t="shared" si="252"/>
        <v>387107.38084933819</v>
      </c>
      <c r="O2722">
        <f t="shared" si="253"/>
        <v>337500</v>
      </c>
      <c r="P2722" s="1">
        <f t="shared" si="254"/>
        <v>1.1469848321461873</v>
      </c>
      <c r="Q2722" t="str">
        <f t="shared" si="255"/>
        <v>Below</v>
      </c>
      <c r="R2722" t="str">
        <f t="shared" si="256"/>
        <v>No</v>
      </c>
      <c r="S2722">
        <f t="shared" si="257"/>
        <v>-3881154.2807682343</v>
      </c>
    </row>
    <row r="2723" spans="1:19" x14ac:dyDescent="0.3">
      <c r="A2723">
        <v>2722</v>
      </c>
      <c r="B2723">
        <v>1</v>
      </c>
      <c r="C2723" t="s">
        <v>16</v>
      </c>
      <c r="D2723" t="s">
        <v>17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21</v>
      </c>
      <c r="N2723" s="2">
        <f t="shared" si="252"/>
        <v>373408.67680155172</v>
      </c>
      <c r="O2723">
        <f t="shared" si="253"/>
        <v>381250</v>
      </c>
      <c r="P2723" s="1">
        <f t="shared" si="254"/>
        <v>0.979432594889316</v>
      </c>
      <c r="Q2723" t="str">
        <f t="shared" si="255"/>
        <v>Below</v>
      </c>
      <c r="R2723" t="str">
        <f t="shared" si="256"/>
        <v>Yes</v>
      </c>
      <c r="S2723">
        <f t="shared" si="257"/>
        <v>-7785424.7297117189</v>
      </c>
    </row>
    <row r="2724" spans="1:19" x14ac:dyDescent="0.3">
      <c r="A2724">
        <v>2723</v>
      </c>
      <c r="B2724">
        <v>1</v>
      </c>
      <c r="C2724" t="s">
        <v>16</v>
      </c>
      <c r="D2724" t="s">
        <v>17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18</v>
      </c>
      <c r="N2724" s="2">
        <f t="shared" si="252"/>
        <v>94801.807554939951</v>
      </c>
      <c r="O2724">
        <f t="shared" si="253"/>
        <v>62500</v>
      </c>
      <c r="P2724" s="1">
        <f t="shared" si="254"/>
        <v>1.5168289208790393</v>
      </c>
      <c r="Q2724" t="str">
        <f t="shared" si="255"/>
        <v>Below</v>
      </c>
      <c r="R2724" t="str">
        <f t="shared" si="256"/>
        <v>No</v>
      </c>
      <c r="S2724">
        <f t="shared" si="257"/>
        <v>-950486.76263711834</v>
      </c>
    </row>
    <row r="2725" spans="1:19" x14ac:dyDescent="0.3">
      <c r="A2725">
        <v>2724</v>
      </c>
      <c r="B2725">
        <v>3</v>
      </c>
      <c r="C2725" t="s">
        <v>16</v>
      </c>
      <c r="D2725" t="s">
        <v>20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18</v>
      </c>
      <c r="N2725" s="2">
        <f t="shared" si="252"/>
        <v>199296.59017609939</v>
      </c>
      <c r="O2725">
        <f t="shared" si="253"/>
        <v>481250</v>
      </c>
      <c r="P2725" s="1">
        <f t="shared" si="254"/>
        <v>0.41412278478150522</v>
      </c>
      <c r="Q2725" t="str">
        <f t="shared" si="255"/>
        <v>Above</v>
      </c>
      <c r="R2725" t="str">
        <f t="shared" si="256"/>
        <v>Yes</v>
      </c>
      <c r="S2725">
        <f t="shared" si="257"/>
        <v>-29731181.642263852</v>
      </c>
    </row>
    <row r="2726" spans="1:19" x14ac:dyDescent="0.3">
      <c r="A2726">
        <v>2725</v>
      </c>
      <c r="B2726">
        <v>1</v>
      </c>
      <c r="C2726" t="s">
        <v>16</v>
      </c>
      <c r="D2726" t="s">
        <v>20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21</v>
      </c>
      <c r="N2726" s="2">
        <f t="shared" si="252"/>
        <v>607247.79168011469</v>
      </c>
      <c r="O2726">
        <f t="shared" si="253"/>
        <v>381250</v>
      </c>
      <c r="P2726" s="1">
        <f t="shared" si="254"/>
        <v>1.5927810929314483</v>
      </c>
      <c r="Q2726" t="str">
        <f t="shared" si="255"/>
        <v>Below</v>
      </c>
      <c r="R2726" t="str">
        <f t="shared" si="256"/>
        <v>No</v>
      </c>
      <c r="S2726">
        <f t="shared" si="257"/>
        <v>-1673947.0003227517</v>
      </c>
    </row>
    <row r="2727" spans="1:19" x14ac:dyDescent="0.3">
      <c r="A2727">
        <v>2726</v>
      </c>
      <c r="B2727">
        <v>2</v>
      </c>
      <c r="C2727" t="s">
        <v>19</v>
      </c>
      <c r="D2727" t="s">
        <v>20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21</v>
      </c>
      <c r="N2727" s="2">
        <f t="shared" si="252"/>
        <v>275818.01970164652</v>
      </c>
      <c r="O2727">
        <f t="shared" si="253"/>
        <v>481250</v>
      </c>
      <c r="P2727" s="1">
        <f t="shared" si="254"/>
        <v>0.57312835262679795</v>
      </c>
      <c r="Q2727" t="str">
        <f t="shared" si="255"/>
        <v>Below</v>
      </c>
      <c r="R2727" t="str">
        <f t="shared" si="256"/>
        <v>Yes</v>
      </c>
      <c r="S2727">
        <f t="shared" si="257"/>
        <v>-18717794.837037105</v>
      </c>
    </row>
    <row r="2728" spans="1:19" x14ac:dyDescent="0.3">
      <c r="A2728">
        <v>2727</v>
      </c>
      <c r="B2728">
        <v>4</v>
      </c>
      <c r="C2728" t="s">
        <v>16</v>
      </c>
      <c r="D2728" t="s">
        <v>20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21</v>
      </c>
      <c r="N2728" s="2">
        <f t="shared" si="252"/>
        <v>564881.66667917639</v>
      </c>
      <c r="O2728">
        <f t="shared" si="253"/>
        <v>293750</v>
      </c>
      <c r="P2728" s="1">
        <f t="shared" si="254"/>
        <v>1.9230014184823025</v>
      </c>
      <c r="Q2728" t="str">
        <f t="shared" si="255"/>
        <v>Below</v>
      </c>
      <c r="R2728" t="str">
        <f t="shared" si="256"/>
        <v>No</v>
      </c>
      <c r="S2728">
        <f t="shared" si="257"/>
        <v>-1557160.0003002342</v>
      </c>
    </row>
    <row r="2729" spans="1:19" x14ac:dyDescent="0.3">
      <c r="A2729">
        <v>2728</v>
      </c>
      <c r="B2729">
        <v>2</v>
      </c>
      <c r="C2729" t="s">
        <v>16</v>
      </c>
      <c r="D2729" t="s">
        <v>20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18</v>
      </c>
      <c r="N2729" s="2">
        <f t="shared" si="252"/>
        <v>383177.97448222421</v>
      </c>
      <c r="O2729">
        <f t="shared" si="253"/>
        <v>568750</v>
      </c>
      <c r="P2729" s="1">
        <f t="shared" si="254"/>
        <v>0.67371951557314147</v>
      </c>
      <c r="Q2729" t="str">
        <f t="shared" si="255"/>
        <v>Above</v>
      </c>
      <c r="R2729" t="str">
        <f t="shared" si="256"/>
        <v>Yes</v>
      </c>
      <c r="S2729">
        <f t="shared" si="257"/>
        <v>-57162713.875733815</v>
      </c>
    </row>
    <row r="2730" spans="1:19" x14ac:dyDescent="0.3">
      <c r="A2730">
        <v>2729</v>
      </c>
      <c r="B2730">
        <v>0</v>
      </c>
      <c r="C2730" t="s">
        <v>16</v>
      </c>
      <c r="D2730" t="s">
        <v>20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21</v>
      </c>
      <c r="N2730" s="2">
        <f t="shared" si="252"/>
        <v>166804.23096242431</v>
      </c>
      <c r="O2730">
        <f t="shared" si="253"/>
        <v>362500</v>
      </c>
      <c r="P2730" s="1">
        <f t="shared" si="254"/>
        <v>0.46014960265496363</v>
      </c>
      <c r="Q2730" t="str">
        <f t="shared" si="255"/>
        <v>Below</v>
      </c>
      <c r="R2730" t="str">
        <f t="shared" si="256"/>
        <v>Yes</v>
      </c>
      <c r="S2730">
        <f t="shared" si="257"/>
        <v>-11319809.2585891</v>
      </c>
    </row>
    <row r="2731" spans="1:19" x14ac:dyDescent="0.3">
      <c r="A2731">
        <v>2730</v>
      </c>
      <c r="B2731">
        <v>4</v>
      </c>
      <c r="C2731" t="s">
        <v>19</v>
      </c>
      <c r="D2731" t="s">
        <v>17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21</v>
      </c>
      <c r="N2731" s="2">
        <f t="shared" si="252"/>
        <v>1172129.4583592911</v>
      </c>
      <c r="O2731">
        <f t="shared" si="253"/>
        <v>531250</v>
      </c>
      <c r="P2731" s="1">
        <f t="shared" si="254"/>
        <v>2.206361333382195</v>
      </c>
      <c r="Q2731" t="str">
        <f t="shared" si="255"/>
        <v>Below</v>
      </c>
      <c r="R2731" t="str">
        <f t="shared" si="256"/>
        <v>No</v>
      </c>
      <c r="S2731">
        <f t="shared" si="257"/>
        <v>-3231107.0006229877</v>
      </c>
    </row>
    <row r="2732" spans="1:19" x14ac:dyDescent="0.3">
      <c r="A2732">
        <v>2731</v>
      </c>
      <c r="B2732">
        <v>2</v>
      </c>
      <c r="C2732" t="s">
        <v>16</v>
      </c>
      <c r="D2732" t="s">
        <v>20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18</v>
      </c>
      <c r="N2732" s="2">
        <f t="shared" si="252"/>
        <v>411297.4619305263</v>
      </c>
      <c r="O2732">
        <f t="shared" si="253"/>
        <v>618750</v>
      </c>
      <c r="P2732" s="1">
        <f t="shared" si="254"/>
        <v>0.6647231707968102</v>
      </c>
      <c r="Q2732" t="str">
        <f t="shared" si="255"/>
        <v>Above</v>
      </c>
      <c r="R2732" t="str">
        <f t="shared" si="256"/>
        <v>Yes</v>
      </c>
      <c r="S2732">
        <f t="shared" si="257"/>
        <v>-35697973.604328424</v>
      </c>
    </row>
    <row r="2733" spans="1:19" x14ac:dyDescent="0.3">
      <c r="A2733">
        <v>2732</v>
      </c>
      <c r="B2733">
        <v>4</v>
      </c>
      <c r="C2733" t="s">
        <v>19</v>
      </c>
      <c r="D2733" t="s">
        <v>20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18</v>
      </c>
      <c r="N2733" s="2">
        <f t="shared" si="252"/>
        <v>57388.379361034953</v>
      </c>
      <c r="O2733">
        <f t="shared" si="253"/>
        <v>125000</v>
      </c>
      <c r="P2733" s="1">
        <f t="shared" si="254"/>
        <v>0.45910703488827964</v>
      </c>
      <c r="Q2733" t="str">
        <f t="shared" si="255"/>
        <v>Below</v>
      </c>
      <c r="R2733" t="str">
        <f t="shared" si="256"/>
        <v>Yes</v>
      </c>
      <c r="S2733">
        <f t="shared" si="257"/>
        <v>-2886605.5233241939</v>
      </c>
    </row>
    <row r="2734" spans="1:19" x14ac:dyDescent="0.3">
      <c r="A2734">
        <v>2733</v>
      </c>
      <c r="B2734">
        <v>1</v>
      </c>
      <c r="C2734" t="s">
        <v>19</v>
      </c>
      <c r="D2734" t="s">
        <v>20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18</v>
      </c>
      <c r="N2734" s="2">
        <f t="shared" si="252"/>
        <v>328443.23404534394</v>
      </c>
      <c r="O2734">
        <f t="shared" si="253"/>
        <v>312500</v>
      </c>
      <c r="P2734" s="1">
        <f t="shared" si="254"/>
        <v>1.0510183489451006</v>
      </c>
      <c r="Q2734" t="str">
        <f t="shared" si="255"/>
        <v>Above</v>
      </c>
      <c r="R2734" t="str">
        <f t="shared" si="256"/>
        <v>No</v>
      </c>
      <c r="S2734">
        <f t="shared" si="257"/>
        <v>-6847912.8512647636</v>
      </c>
    </row>
    <row r="2735" spans="1:19" x14ac:dyDescent="0.3">
      <c r="A2735">
        <v>2734</v>
      </c>
      <c r="B2735">
        <v>1</v>
      </c>
      <c r="C2735" t="s">
        <v>16</v>
      </c>
      <c r="D2735" t="s">
        <v>20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18</v>
      </c>
      <c r="N2735" s="2">
        <f t="shared" si="252"/>
        <v>138499.5648703826</v>
      </c>
      <c r="O2735">
        <f t="shared" si="253"/>
        <v>200000</v>
      </c>
      <c r="P2735" s="1">
        <f t="shared" si="254"/>
        <v>0.69249782435191298</v>
      </c>
      <c r="Q2735" t="str">
        <f t="shared" si="255"/>
        <v>Above</v>
      </c>
      <c r="R2735" t="str">
        <f t="shared" si="256"/>
        <v>Yes</v>
      </c>
      <c r="S2735">
        <f t="shared" si="257"/>
        <v>-14791916.455113459</v>
      </c>
    </row>
    <row r="2736" spans="1:19" x14ac:dyDescent="0.3">
      <c r="A2736">
        <v>2735</v>
      </c>
      <c r="B2736">
        <v>1</v>
      </c>
      <c r="C2736" t="s">
        <v>19</v>
      </c>
      <c r="D2736" t="s">
        <v>20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18</v>
      </c>
      <c r="N2736" s="2">
        <f t="shared" si="252"/>
        <v>451828.99163553509</v>
      </c>
      <c r="O2736">
        <f t="shared" si="253"/>
        <v>500000</v>
      </c>
      <c r="P2736" s="1">
        <f t="shared" si="254"/>
        <v>0.90365798327107016</v>
      </c>
      <c r="Q2736" t="str">
        <f t="shared" si="255"/>
        <v>Above</v>
      </c>
      <c r="R2736" t="str">
        <f t="shared" si="256"/>
        <v>Yes</v>
      </c>
      <c r="S2736">
        <f t="shared" si="257"/>
        <v>-15575583.19701137</v>
      </c>
    </row>
    <row r="2737" spans="1:19" x14ac:dyDescent="0.3">
      <c r="A2737">
        <v>2736</v>
      </c>
      <c r="B2737">
        <v>0</v>
      </c>
      <c r="C2737" t="s">
        <v>19</v>
      </c>
      <c r="D2737" t="s">
        <v>20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18</v>
      </c>
      <c r="N2737" s="2">
        <f t="shared" si="252"/>
        <v>34480.026748666874</v>
      </c>
      <c r="O2737">
        <f t="shared" si="253"/>
        <v>75000</v>
      </c>
      <c r="P2737" s="1">
        <f t="shared" si="254"/>
        <v>0.45973368998222497</v>
      </c>
      <c r="Q2737" t="str">
        <f t="shared" si="255"/>
        <v>Above</v>
      </c>
      <c r="R2737" t="str">
        <f t="shared" si="256"/>
        <v>Yes</v>
      </c>
      <c r="S2737">
        <f t="shared" si="257"/>
        <v>-2992644.4937760346</v>
      </c>
    </row>
    <row r="2738" spans="1:19" x14ac:dyDescent="0.3">
      <c r="A2738">
        <v>2737</v>
      </c>
      <c r="B2738">
        <v>2</v>
      </c>
      <c r="C2738" t="s">
        <v>19</v>
      </c>
      <c r="D2738" t="s">
        <v>20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18</v>
      </c>
      <c r="N2738" s="2">
        <f t="shared" si="252"/>
        <v>280765.93209628743</v>
      </c>
      <c r="O2738">
        <f t="shared" si="253"/>
        <v>362500</v>
      </c>
      <c r="P2738" s="1">
        <f t="shared" si="254"/>
        <v>0.77452670923113776</v>
      </c>
      <c r="Q2738" t="str">
        <f t="shared" si="255"/>
        <v>Below</v>
      </c>
      <c r="R2738" t="str">
        <f t="shared" si="256"/>
        <v>Yes</v>
      </c>
      <c r="S2738">
        <f t="shared" si="257"/>
        <v>-24368676.592176285</v>
      </c>
    </row>
    <row r="2739" spans="1:19" x14ac:dyDescent="0.3">
      <c r="A2739">
        <v>2738</v>
      </c>
      <c r="B2739">
        <v>1</v>
      </c>
      <c r="C2739" t="s">
        <v>16</v>
      </c>
      <c r="D2739" t="s">
        <v>17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18</v>
      </c>
      <c r="N2739" s="2">
        <f t="shared" si="252"/>
        <v>83682.546151290357</v>
      </c>
      <c r="O2739">
        <f t="shared" si="253"/>
        <v>156250</v>
      </c>
      <c r="P2739" s="1">
        <f t="shared" si="254"/>
        <v>0.53556829536825823</v>
      </c>
      <c r="Q2739" t="str">
        <f t="shared" si="255"/>
        <v>Above</v>
      </c>
      <c r="R2739" t="str">
        <f t="shared" si="256"/>
        <v>Yes</v>
      </c>
      <c r="S2739">
        <f t="shared" si="257"/>
        <v>-12483811.076309685</v>
      </c>
    </row>
    <row r="2740" spans="1:19" x14ac:dyDescent="0.3">
      <c r="A2740">
        <v>2739</v>
      </c>
      <c r="B2740">
        <v>1</v>
      </c>
      <c r="C2740" t="s">
        <v>19</v>
      </c>
      <c r="D2740" t="s">
        <v>20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18</v>
      </c>
      <c r="N2740" s="2">
        <f t="shared" si="252"/>
        <v>20085.932776362231</v>
      </c>
      <c r="O2740">
        <f t="shared" si="253"/>
        <v>37500</v>
      </c>
      <c r="P2740" s="1">
        <f t="shared" si="254"/>
        <v>0.53562487403632619</v>
      </c>
      <c r="Q2740" t="str">
        <f t="shared" si="255"/>
        <v>Below</v>
      </c>
      <c r="R2740" t="str">
        <f t="shared" si="256"/>
        <v>Yes</v>
      </c>
      <c r="S2740">
        <f t="shared" si="257"/>
        <v>-1010311.9331634678</v>
      </c>
    </row>
    <row r="2741" spans="1:19" x14ac:dyDescent="0.3">
      <c r="A2741">
        <v>2740</v>
      </c>
      <c r="B2741">
        <v>5</v>
      </c>
      <c r="C2741" t="s">
        <v>16</v>
      </c>
      <c r="D2741" t="s">
        <v>17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18</v>
      </c>
      <c r="N2741" s="2">
        <f t="shared" si="252"/>
        <v>186512.23292336357</v>
      </c>
      <c r="O2741">
        <f t="shared" si="253"/>
        <v>306250</v>
      </c>
      <c r="P2741" s="1">
        <f t="shared" si="254"/>
        <v>0.60901953607628923</v>
      </c>
      <c r="Q2741" t="str">
        <f t="shared" si="255"/>
        <v>Above</v>
      </c>
      <c r="R2741" t="str">
        <f t="shared" si="256"/>
        <v>Yes</v>
      </c>
      <c r="S2741">
        <f t="shared" si="257"/>
        <v>-9381467.9508036319</v>
      </c>
    </row>
    <row r="2742" spans="1:19" x14ac:dyDescent="0.3">
      <c r="A2742">
        <v>2741</v>
      </c>
      <c r="B2742">
        <v>2</v>
      </c>
      <c r="C2742" t="s">
        <v>16</v>
      </c>
      <c r="D2742" t="s">
        <v>20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21</v>
      </c>
      <c r="N2742" s="2">
        <f t="shared" si="252"/>
        <v>459323.21347331227</v>
      </c>
      <c r="O2742">
        <f t="shared" si="253"/>
        <v>587500</v>
      </c>
      <c r="P2742" s="1">
        <f t="shared" si="254"/>
        <v>0.78182674633755278</v>
      </c>
      <c r="Q2742" t="str">
        <f t="shared" si="255"/>
        <v>Below</v>
      </c>
      <c r="R2742" t="str">
        <f t="shared" si="256"/>
        <v>Yes</v>
      </c>
      <c r="S2742">
        <f t="shared" si="257"/>
        <v>-39866299.863516465</v>
      </c>
    </row>
    <row r="2743" spans="1:19" x14ac:dyDescent="0.3">
      <c r="A2743">
        <v>2742</v>
      </c>
      <c r="B2743">
        <v>2</v>
      </c>
      <c r="C2743" t="s">
        <v>16</v>
      </c>
      <c r="D2743" t="s">
        <v>17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21</v>
      </c>
      <c r="N2743" s="2">
        <f t="shared" si="252"/>
        <v>226528.94932189697</v>
      </c>
      <c r="O2743">
        <f t="shared" si="253"/>
        <v>331250</v>
      </c>
      <c r="P2743" s="1">
        <f t="shared" si="254"/>
        <v>0.68386097908497201</v>
      </c>
      <c r="Q2743" t="str">
        <f t="shared" si="255"/>
        <v>Below</v>
      </c>
      <c r="R2743" t="str">
        <f t="shared" si="256"/>
        <v>Yes</v>
      </c>
      <c r="S2743">
        <f t="shared" si="257"/>
        <v>-24193558.269804217</v>
      </c>
    </row>
    <row r="2744" spans="1:19" x14ac:dyDescent="0.3">
      <c r="A2744">
        <v>2743</v>
      </c>
      <c r="B2744">
        <v>5</v>
      </c>
      <c r="C2744" t="s">
        <v>19</v>
      </c>
      <c r="D2744" t="s">
        <v>17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18</v>
      </c>
      <c r="N2744" s="2">
        <f t="shared" si="252"/>
        <v>416074.59982445865</v>
      </c>
      <c r="O2744">
        <f t="shared" si="253"/>
        <v>318750</v>
      </c>
      <c r="P2744" s="1">
        <f t="shared" si="254"/>
        <v>1.3053320778806545</v>
      </c>
      <c r="Q2744" t="str">
        <f t="shared" si="255"/>
        <v>Below</v>
      </c>
      <c r="R2744" t="str">
        <f t="shared" si="256"/>
        <v>No</v>
      </c>
      <c r="S2744">
        <f t="shared" si="257"/>
        <v>-4171580.7915740181</v>
      </c>
    </row>
    <row r="2745" spans="1:19" x14ac:dyDescent="0.3">
      <c r="A2745">
        <v>2744</v>
      </c>
      <c r="B2745">
        <v>4</v>
      </c>
      <c r="C2745" t="s">
        <v>19</v>
      </c>
      <c r="D2745" t="s">
        <v>20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18</v>
      </c>
      <c r="N2745" s="2">
        <f t="shared" si="252"/>
        <v>100743.58404295144</v>
      </c>
      <c r="O2745">
        <f t="shared" si="253"/>
        <v>181250</v>
      </c>
      <c r="P2745" s="1">
        <f t="shared" si="254"/>
        <v>0.55582667058180102</v>
      </c>
      <c r="Q2745" t="str">
        <f t="shared" si="255"/>
        <v>Above</v>
      </c>
      <c r="R2745" t="str">
        <f t="shared" si="256"/>
        <v>Yes</v>
      </c>
      <c r="S2745">
        <f t="shared" si="257"/>
        <v>-12860614.153277509</v>
      </c>
    </row>
    <row r="2746" spans="1:19" x14ac:dyDescent="0.3">
      <c r="A2746">
        <v>2745</v>
      </c>
      <c r="B2746">
        <v>1</v>
      </c>
      <c r="C2746" t="s">
        <v>16</v>
      </c>
      <c r="D2746" t="s">
        <v>17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18</v>
      </c>
      <c r="N2746" s="2">
        <f t="shared" si="252"/>
        <v>446562.5080883801</v>
      </c>
      <c r="O2746">
        <f t="shared" si="253"/>
        <v>568750</v>
      </c>
      <c r="P2746" s="1">
        <f t="shared" si="254"/>
        <v>0.78516484938616282</v>
      </c>
      <c r="Q2746" t="str">
        <f t="shared" si="255"/>
        <v>Below</v>
      </c>
      <c r="R2746" t="str">
        <f t="shared" si="256"/>
        <v>Yes</v>
      </c>
      <c r="S2746">
        <f t="shared" si="257"/>
        <v>-30305001.164726727</v>
      </c>
    </row>
    <row r="2747" spans="1:19" x14ac:dyDescent="0.3">
      <c r="A2747">
        <v>2746</v>
      </c>
      <c r="B2747">
        <v>3</v>
      </c>
      <c r="C2747" t="s">
        <v>19</v>
      </c>
      <c r="D2747" t="s">
        <v>20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18</v>
      </c>
      <c r="N2747" s="2">
        <f t="shared" si="252"/>
        <v>350682.91076352203</v>
      </c>
      <c r="O2747">
        <f t="shared" si="253"/>
        <v>550000</v>
      </c>
      <c r="P2747" s="1">
        <f t="shared" si="254"/>
        <v>0.63760529229731278</v>
      </c>
      <c r="Q2747" t="str">
        <f t="shared" si="255"/>
        <v>Above</v>
      </c>
      <c r="R2747" t="str">
        <f t="shared" si="256"/>
        <v>Yes</v>
      </c>
      <c r="S2747">
        <f t="shared" si="257"/>
        <v>-23798339.149947174</v>
      </c>
    </row>
    <row r="2748" spans="1:19" x14ac:dyDescent="0.3">
      <c r="A2748">
        <v>2747</v>
      </c>
      <c r="B2748">
        <v>4</v>
      </c>
      <c r="C2748" t="s">
        <v>19</v>
      </c>
      <c r="D2748" t="s">
        <v>17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18</v>
      </c>
      <c r="N2748" s="2">
        <f t="shared" si="252"/>
        <v>126254.43459427689</v>
      </c>
      <c r="O2748">
        <f t="shared" si="253"/>
        <v>162500</v>
      </c>
      <c r="P2748" s="1">
        <f t="shared" si="254"/>
        <v>0.77695036673401163</v>
      </c>
      <c r="Q2748" t="str">
        <f t="shared" si="255"/>
        <v>Below</v>
      </c>
      <c r="R2748" t="str">
        <f t="shared" si="256"/>
        <v>Yes</v>
      </c>
      <c r="S2748">
        <f t="shared" si="257"/>
        <v>-6350532.1513132267</v>
      </c>
    </row>
    <row r="2749" spans="1:19" x14ac:dyDescent="0.3">
      <c r="A2749">
        <v>2748</v>
      </c>
      <c r="B2749">
        <v>1</v>
      </c>
      <c r="C2749" t="s">
        <v>16</v>
      </c>
      <c r="D2749" t="s">
        <v>20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18</v>
      </c>
      <c r="N2749" s="2">
        <f t="shared" si="252"/>
        <v>288647.3475387934</v>
      </c>
      <c r="O2749">
        <f t="shared" si="253"/>
        <v>606250</v>
      </c>
      <c r="P2749" s="1">
        <f t="shared" si="254"/>
        <v>0.47611933614646335</v>
      </c>
      <c r="Q2749" t="str">
        <f t="shared" si="255"/>
        <v>Above</v>
      </c>
      <c r="R2749" t="str">
        <f t="shared" si="256"/>
        <v>Yes</v>
      </c>
      <c r="S2749">
        <f t="shared" si="257"/>
        <v>-36847827.068379372</v>
      </c>
    </row>
    <row r="2750" spans="1:19" x14ac:dyDescent="0.3">
      <c r="A2750">
        <v>2749</v>
      </c>
      <c r="B2750">
        <v>5</v>
      </c>
      <c r="C2750" t="s">
        <v>19</v>
      </c>
      <c r="D2750" t="s">
        <v>20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21</v>
      </c>
      <c r="N2750" s="2">
        <f t="shared" si="252"/>
        <v>19503.409710886408</v>
      </c>
      <c r="O2750">
        <f t="shared" si="253"/>
        <v>37500</v>
      </c>
      <c r="P2750" s="1">
        <f t="shared" si="254"/>
        <v>0.52009092562363757</v>
      </c>
      <c r="Q2750" t="str">
        <f t="shared" si="255"/>
        <v>Below</v>
      </c>
      <c r="R2750" t="str">
        <f t="shared" si="256"/>
        <v>Yes</v>
      </c>
      <c r="S2750">
        <f t="shared" si="257"/>
        <v>-672327.33224509517</v>
      </c>
    </row>
    <row r="2751" spans="1:19" x14ac:dyDescent="0.3">
      <c r="A2751">
        <v>2750</v>
      </c>
      <c r="B2751">
        <v>0</v>
      </c>
      <c r="C2751" t="s">
        <v>16</v>
      </c>
      <c r="D2751" t="s">
        <v>20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18</v>
      </c>
      <c r="N2751" s="2">
        <f t="shared" si="252"/>
        <v>130283.48898824125</v>
      </c>
      <c r="O2751">
        <f t="shared" si="253"/>
        <v>256250</v>
      </c>
      <c r="P2751" s="1">
        <f t="shared" si="254"/>
        <v>0.50842337166142926</v>
      </c>
      <c r="Q2751" t="str">
        <f t="shared" si="255"/>
        <v>Above</v>
      </c>
      <c r="R2751" t="str">
        <f t="shared" si="256"/>
        <v>Yes</v>
      </c>
      <c r="S2751">
        <f t="shared" si="257"/>
        <v>-13914429.885742322</v>
      </c>
    </row>
    <row r="2752" spans="1:19" x14ac:dyDescent="0.3">
      <c r="A2752">
        <v>2751</v>
      </c>
      <c r="B2752">
        <v>1</v>
      </c>
      <c r="C2752" t="s">
        <v>19</v>
      </c>
      <c r="D2752" t="s">
        <v>20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18</v>
      </c>
      <c r="N2752" s="2">
        <f t="shared" si="252"/>
        <v>308304.11739949079</v>
      </c>
      <c r="O2752">
        <f t="shared" si="253"/>
        <v>500000</v>
      </c>
      <c r="P2752" s="1">
        <f t="shared" si="254"/>
        <v>0.61660823479898152</v>
      </c>
      <c r="Q2752" t="str">
        <f t="shared" si="255"/>
        <v>Above</v>
      </c>
      <c r="R2752" t="str">
        <f t="shared" si="256"/>
        <v>Yes</v>
      </c>
      <c r="S2752">
        <f t="shared" si="257"/>
        <v>-45992988.175877795</v>
      </c>
    </row>
    <row r="2753" spans="1:19" x14ac:dyDescent="0.3">
      <c r="A2753">
        <v>2752</v>
      </c>
      <c r="B2753">
        <v>2</v>
      </c>
      <c r="C2753" t="s">
        <v>16</v>
      </c>
      <c r="D2753" t="s">
        <v>17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18</v>
      </c>
      <c r="N2753" s="2">
        <f t="shared" si="252"/>
        <v>313384.60864739114</v>
      </c>
      <c r="O2753">
        <f t="shared" si="253"/>
        <v>550000</v>
      </c>
      <c r="P2753" s="1">
        <f t="shared" si="254"/>
        <v>0.56979019754071114</v>
      </c>
      <c r="Q2753" t="str">
        <f t="shared" si="255"/>
        <v>Below</v>
      </c>
      <c r="R2753" t="str">
        <f t="shared" si="256"/>
        <v>Yes</v>
      </c>
      <c r="S2753">
        <f t="shared" si="257"/>
        <v>-33469844.860299096</v>
      </c>
    </row>
    <row r="2754" spans="1:19" x14ac:dyDescent="0.3">
      <c r="A2754">
        <v>2753</v>
      </c>
      <c r="B2754">
        <v>1</v>
      </c>
      <c r="C2754" t="s">
        <v>16</v>
      </c>
      <c r="D2754" t="s">
        <v>17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18</v>
      </c>
      <c r="N2754" s="2">
        <f t="shared" si="252"/>
        <v>3940.2574243092358</v>
      </c>
      <c r="O2754">
        <f t="shared" si="253"/>
        <v>12500</v>
      </c>
      <c r="P2754" s="1">
        <f t="shared" si="254"/>
        <v>0.31522059394473889</v>
      </c>
      <c r="Q2754" t="str">
        <f t="shared" si="255"/>
        <v>Below</v>
      </c>
      <c r="R2754" t="str">
        <f t="shared" si="256"/>
        <v>Yes</v>
      </c>
      <c r="S2754">
        <f t="shared" si="257"/>
        <v>-267397.06910053</v>
      </c>
    </row>
    <row r="2755" spans="1:19" x14ac:dyDescent="0.3">
      <c r="A2755">
        <v>2754</v>
      </c>
      <c r="B2755">
        <v>0</v>
      </c>
      <c r="C2755" t="s">
        <v>16</v>
      </c>
      <c r="D2755" t="s">
        <v>20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18</v>
      </c>
      <c r="N2755" s="2">
        <f t="shared" ref="N2755:N2818" si="258">PMT(1%,G2755*12,-F2755)</f>
        <v>550759.62501219695</v>
      </c>
      <c r="O2755">
        <f t="shared" ref="O2755:O2818" si="259">(E2755*0.75)/12</f>
        <v>237500</v>
      </c>
      <c r="P2755" s="1">
        <f t="shared" ref="P2755:P2818" si="260">N2755/O2755</f>
        <v>2.3189878947881977</v>
      </c>
      <c r="Q2755" t="str">
        <f t="shared" ref="Q2755:Q2818" si="261">IF(H2755&gt;700,"Above","Below")</f>
        <v>Below</v>
      </c>
      <c r="R2755" t="str">
        <f t="shared" ref="R2755:R2818" si="262">IF(O2755&gt;=N2755,"Yes","No")</f>
        <v>No</v>
      </c>
      <c r="S2755">
        <f t="shared" ref="S2755:S2818" si="263">CUMIPMT(1%,G2755*12,F2755,1,G2755*12,0)</f>
        <v>-1518231.0002927259</v>
      </c>
    </row>
    <row r="2756" spans="1:19" x14ac:dyDescent="0.3">
      <c r="A2756">
        <v>2755</v>
      </c>
      <c r="B2756">
        <v>3</v>
      </c>
      <c r="C2756" t="s">
        <v>16</v>
      </c>
      <c r="D2756" t="s">
        <v>17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18</v>
      </c>
      <c r="N2756" s="2">
        <f t="shared" si="258"/>
        <v>312766.66751764045</v>
      </c>
      <c r="O2756">
        <f t="shared" si="259"/>
        <v>425000</v>
      </c>
      <c r="P2756" s="1">
        <f t="shared" si="260"/>
        <v>0.73592157062974228</v>
      </c>
      <c r="Q2756" t="str">
        <f t="shared" si="261"/>
        <v>Below</v>
      </c>
      <c r="R2756" t="str">
        <f t="shared" si="262"/>
        <v>Yes</v>
      </c>
      <c r="S2756">
        <f t="shared" si="263"/>
        <v>-15732000.102116853</v>
      </c>
    </row>
    <row r="2757" spans="1:19" x14ac:dyDescent="0.3">
      <c r="A2757">
        <v>2756</v>
      </c>
      <c r="B2757">
        <v>0</v>
      </c>
      <c r="C2757" t="s">
        <v>16</v>
      </c>
      <c r="D2757" t="s">
        <v>17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18</v>
      </c>
      <c r="N2757" s="2">
        <f t="shared" si="258"/>
        <v>1496936.4166998174</v>
      </c>
      <c r="O2757">
        <f t="shared" si="259"/>
        <v>537500</v>
      </c>
      <c r="P2757" s="1">
        <f t="shared" si="260"/>
        <v>2.7849979845577999</v>
      </c>
      <c r="Q2757" t="str">
        <f t="shared" si="261"/>
        <v>Above</v>
      </c>
      <c r="R2757" t="str">
        <f t="shared" si="262"/>
        <v>No</v>
      </c>
      <c r="S2757">
        <f t="shared" si="263"/>
        <v>-4126474.0007956177</v>
      </c>
    </row>
    <row r="2758" spans="1:19" x14ac:dyDescent="0.3">
      <c r="A2758">
        <v>2757</v>
      </c>
      <c r="B2758">
        <v>2</v>
      </c>
      <c r="C2758" t="s">
        <v>16</v>
      </c>
      <c r="D2758" t="s">
        <v>20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21</v>
      </c>
      <c r="N2758" s="2">
        <f t="shared" si="258"/>
        <v>120515.5966581734</v>
      </c>
      <c r="O2758">
        <f t="shared" si="259"/>
        <v>175000</v>
      </c>
      <c r="P2758" s="1">
        <f t="shared" si="260"/>
        <v>0.68866055233241941</v>
      </c>
      <c r="Q2758" t="str">
        <f t="shared" si="261"/>
        <v>Below</v>
      </c>
      <c r="R2758" t="str">
        <f t="shared" si="262"/>
        <v>Yes</v>
      </c>
      <c r="S2758">
        <f t="shared" si="263"/>
        <v>-6061871.5989808068</v>
      </c>
    </row>
    <row r="2759" spans="1:19" x14ac:dyDescent="0.3">
      <c r="A2759">
        <v>2758</v>
      </c>
      <c r="B2759">
        <v>0</v>
      </c>
      <c r="C2759" t="s">
        <v>16</v>
      </c>
      <c r="D2759" t="s">
        <v>17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18</v>
      </c>
      <c r="N2759" s="2">
        <f t="shared" si="258"/>
        <v>391398.90414805076</v>
      </c>
      <c r="O2759">
        <f t="shared" si="259"/>
        <v>500000</v>
      </c>
      <c r="P2759" s="1">
        <f t="shared" si="260"/>
        <v>0.78279780829610157</v>
      </c>
      <c r="Q2759" t="str">
        <f t="shared" si="261"/>
        <v>Above</v>
      </c>
      <c r="R2759" t="str">
        <f t="shared" si="262"/>
        <v>Yes</v>
      </c>
      <c r="S2759">
        <f t="shared" si="263"/>
        <v>-26561442.19731931</v>
      </c>
    </row>
    <row r="2760" spans="1:19" x14ac:dyDescent="0.3">
      <c r="A2760">
        <v>2759</v>
      </c>
      <c r="B2760">
        <v>2</v>
      </c>
      <c r="C2760" t="s">
        <v>16</v>
      </c>
      <c r="D2760" t="s">
        <v>20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18</v>
      </c>
      <c r="N2760" s="2">
        <f t="shared" si="258"/>
        <v>64554.88193111054</v>
      </c>
      <c r="O2760">
        <f t="shared" si="259"/>
        <v>143750</v>
      </c>
      <c r="P2760" s="1">
        <f t="shared" si="260"/>
        <v>0.44907743952076895</v>
      </c>
      <c r="Q2760" t="str">
        <f t="shared" si="261"/>
        <v>Below</v>
      </c>
      <c r="R2760" t="str">
        <f t="shared" si="262"/>
        <v>Yes</v>
      </c>
      <c r="S2760">
        <f t="shared" si="263"/>
        <v>-6894537.3307732223</v>
      </c>
    </row>
    <row r="2761" spans="1:19" x14ac:dyDescent="0.3">
      <c r="A2761">
        <v>2760</v>
      </c>
      <c r="B2761">
        <v>4</v>
      </c>
      <c r="C2761" t="s">
        <v>16</v>
      </c>
      <c r="D2761" t="s">
        <v>20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18</v>
      </c>
      <c r="N2761" s="2">
        <f t="shared" si="258"/>
        <v>178375.95363827678</v>
      </c>
      <c r="O2761">
        <f t="shared" si="259"/>
        <v>475000</v>
      </c>
      <c r="P2761" s="1">
        <f t="shared" si="260"/>
        <v>0.37552832344900378</v>
      </c>
      <c r="Q2761" t="str">
        <f t="shared" si="261"/>
        <v>Below</v>
      </c>
      <c r="R2761" t="str">
        <f t="shared" si="262"/>
        <v>Yes</v>
      </c>
      <c r="S2761">
        <f t="shared" si="263"/>
        <v>-26610228.873186424</v>
      </c>
    </row>
    <row r="2762" spans="1:19" x14ac:dyDescent="0.3">
      <c r="A2762">
        <v>2761</v>
      </c>
      <c r="B2762">
        <v>2</v>
      </c>
      <c r="C2762" t="s">
        <v>16</v>
      </c>
      <c r="D2762" t="s">
        <v>17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18</v>
      </c>
      <c r="N2762" s="2">
        <f t="shared" si="258"/>
        <v>148416.36298231455</v>
      </c>
      <c r="O2762">
        <f t="shared" si="259"/>
        <v>181250</v>
      </c>
      <c r="P2762" s="1">
        <f t="shared" si="260"/>
        <v>0.81884889921276993</v>
      </c>
      <c r="Q2762" t="str">
        <f t="shared" si="261"/>
        <v>Above</v>
      </c>
      <c r="R2762" t="str">
        <f t="shared" si="262"/>
        <v>Yes</v>
      </c>
      <c r="S2762">
        <f t="shared" si="263"/>
        <v>-10071956.269453296</v>
      </c>
    </row>
    <row r="2763" spans="1:19" x14ac:dyDescent="0.3">
      <c r="A2763">
        <v>2762</v>
      </c>
      <c r="B2763">
        <v>4</v>
      </c>
      <c r="C2763" t="s">
        <v>19</v>
      </c>
      <c r="D2763" t="s">
        <v>17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18</v>
      </c>
      <c r="N2763" s="2">
        <f t="shared" si="258"/>
        <v>290911.24830380356</v>
      </c>
      <c r="O2763">
        <f t="shared" si="259"/>
        <v>493750</v>
      </c>
      <c r="P2763" s="1">
        <f t="shared" si="260"/>
        <v>0.58918733833681736</v>
      </c>
      <c r="Q2763" t="str">
        <f t="shared" si="261"/>
        <v>Below</v>
      </c>
      <c r="R2763" t="str">
        <f t="shared" si="262"/>
        <v>Yes</v>
      </c>
      <c r="S2763">
        <f t="shared" si="263"/>
        <v>-37136829.633621566</v>
      </c>
    </row>
    <row r="2764" spans="1:19" x14ac:dyDescent="0.3">
      <c r="A2764">
        <v>2763</v>
      </c>
      <c r="B2764">
        <v>2</v>
      </c>
      <c r="C2764" t="s">
        <v>19</v>
      </c>
      <c r="D2764" t="s">
        <v>17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18</v>
      </c>
      <c r="N2764" s="2">
        <f t="shared" si="258"/>
        <v>87975.86626214569</v>
      </c>
      <c r="O2764">
        <f t="shared" si="259"/>
        <v>118750</v>
      </c>
      <c r="P2764" s="1">
        <f t="shared" si="260"/>
        <v>0.74084940010227951</v>
      </c>
      <c r="Q2764" t="str">
        <f t="shared" si="261"/>
        <v>Above</v>
      </c>
      <c r="R2764" t="str">
        <f t="shared" si="262"/>
        <v>Yes</v>
      </c>
      <c r="S2764">
        <f t="shared" si="263"/>
        <v>-1834262.3708744887</v>
      </c>
    </row>
    <row r="2765" spans="1:19" x14ac:dyDescent="0.3">
      <c r="A2765">
        <v>2764</v>
      </c>
      <c r="B2765">
        <v>3</v>
      </c>
      <c r="C2765" t="s">
        <v>19</v>
      </c>
      <c r="D2765" t="s">
        <v>20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18</v>
      </c>
      <c r="N2765" s="2">
        <f t="shared" si="258"/>
        <v>149747.71416546695</v>
      </c>
      <c r="O2765">
        <f t="shared" si="259"/>
        <v>287500</v>
      </c>
      <c r="P2765" s="1">
        <f t="shared" si="260"/>
        <v>0.5208616144885807</v>
      </c>
      <c r="Q2765" t="str">
        <f t="shared" si="261"/>
        <v>Above</v>
      </c>
      <c r="R2765" t="str">
        <f t="shared" si="262"/>
        <v>Yes</v>
      </c>
      <c r="S2765">
        <f t="shared" si="263"/>
        <v>-22339451.399712071</v>
      </c>
    </row>
    <row r="2766" spans="1:19" x14ac:dyDescent="0.3">
      <c r="A2766">
        <v>2765</v>
      </c>
      <c r="B2766">
        <v>1</v>
      </c>
      <c r="C2766" t="s">
        <v>19</v>
      </c>
      <c r="D2766" t="s">
        <v>17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21</v>
      </c>
      <c r="N2766" s="2">
        <f t="shared" si="258"/>
        <v>150536.48227078264</v>
      </c>
      <c r="O2766">
        <f t="shared" si="259"/>
        <v>162500</v>
      </c>
      <c r="P2766" s="1">
        <f t="shared" si="260"/>
        <v>0.92637835243558542</v>
      </c>
      <c r="Q2766" t="str">
        <f t="shared" si="261"/>
        <v>Below</v>
      </c>
      <c r="R2766" t="str">
        <f t="shared" si="262"/>
        <v>Yes</v>
      </c>
      <c r="S2766">
        <f t="shared" si="263"/>
        <v>-3138626.7234963486</v>
      </c>
    </row>
    <row r="2767" spans="1:19" x14ac:dyDescent="0.3">
      <c r="A2767">
        <v>2766</v>
      </c>
      <c r="B2767">
        <v>2</v>
      </c>
      <c r="C2767" t="s">
        <v>19</v>
      </c>
      <c r="D2767" t="s">
        <v>17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21</v>
      </c>
      <c r="N2767" s="2">
        <f t="shared" si="258"/>
        <v>108894.03755244911</v>
      </c>
      <c r="O2767">
        <f t="shared" si="259"/>
        <v>168750</v>
      </c>
      <c r="P2767" s="1">
        <f t="shared" si="260"/>
        <v>0.64529800031080953</v>
      </c>
      <c r="Q2767" t="str">
        <f t="shared" si="261"/>
        <v>Below</v>
      </c>
      <c r="R2767" t="str">
        <f t="shared" si="262"/>
        <v>Yes</v>
      </c>
      <c r="S2767">
        <f t="shared" si="263"/>
        <v>-3753827.605035115</v>
      </c>
    </row>
    <row r="2768" spans="1:19" x14ac:dyDescent="0.3">
      <c r="A2768">
        <v>2767</v>
      </c>
      <c r="B2768">
        <v>5</v>
      </c>
      <c r="C2768" t="s">
        <v>16</v>
      </c>
      <c r="D2768" t="s">
        <v>20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21</v>
      </c>
      <c r="N2768" s="2">
        <f t="shared" si="258"/>
        <v>154931.7166346653</v>
      </c>
      <c r="O2768">
        <f t="shared" si="259"/>
        <v>393750</v>
      </c>
      <c r="P2768" s="1">
        <f t="shared" si="260"/>
        <v>0.39347737558010232</v>
      </c>
      <c r="Q2768" t="str">
        <f t="shared" si="261"/>
        <v>Below</v>
      </c>
      <c r="R2768" t="str">
        <f t="shared" si="262"/>
        <v>Yes</v>
      </c>
      <c r="S2768">
        <f t="shared" si="263"/>
        <v>-16546889.593855739</v>
      </c>
    </row>
    <row r="2769" spans="1:19" x14ac:dyDescent="0.3">
      <c r="A2769">
        <v>2768</v>
      </c>
      <c r="B2769">
        <v>0</v>
      </c>
      <c r="C2769" t="s">
        <v>16</v>
      </c>
      <c r="D2769" t="s">
        <v>20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18</v>
      </c>
      <c r="N2769" s="2">
        <f t="shared" si="258"/>
        <v>353051.04167448531</v>
      </c>
      <c r="O2769">
        <f t="shared" si="259"/>
        <v>162500</v>
      </c>
      <c r="P2769" s="1">
        <f t="shared" si="260"/>
        <v>2.1726217949199098</v>
      </c>
      <c r="Q2769" t="str">
        <f t="shared" si="261"/>
        <v>Above</v>
      </c>
      <c r="R2769" t="str">
        <f t="shared" si="262"/>
        <v>No</v>
      </c>
      <c r="S2769">
        <f t="shared" si="263"/>
        <v>-973225.0001876466</v>
      </c>
    </row>
    <row r="2770" spans="1:19" x14ac:dyDescent="0.3">
      <c r="A2770">
        <v>2769</v>
      </c>
      <c r="B2770">
        <v>4</v>
      </c>
      <c r="C2770" t="s">
        <v>19</v>
      </c>
      <c r="D2770" t="s">
        <v>20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21</v>
      </c>
      <c r="N2770" s="2">
        <f t="shared" si="258"/>
        <v>457474.50456315756</v>
      </c>
      <c r="O2770">
        <f t="shared" si="259"/>
        <v>481250</v>
      </c>
      <c r="P2770" s="1">
        <f t="shared" si="260"/>
        <v>0.95059637311824952</v>
      </c>
      <c r="Q2770" t="str">
        <f t="shared" si="261"/>
        <v>Below</v>
      </c>
      <c r="R2770" t="str">
        <f t="shared" si="262"/>
        <v>Yes</v>
      </c>
      <c r="S2770">
        <f t="shared" si="263"/>
        <v>-9538164.3285473436</v>
      </c>
    </row>
    <row r="2771" spans="1:19" x14ac:dyDescent="0.3">
      <c r="A2771">
        <v>2770</v>
      </c>
      <c r="B2771">
        <v>0</v>
      </c>
      <c r="C2771" t="s">
        <v>16</v>
      </c>
      <c r="D2771" t="s">
        <v>20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18</v>
      </c>
      <c r="N2771" s="2">
        <f t="shared" si="258"/>
        <v>191317.19554129121</v>
      </c>
      <c r="O2771">
        <f t="shared" si="259"/>
        <v>462500</v>
      </c>
      <c r="P2771" s="1">
        <f t="shared" si="260"/>
        <v>0.41365880117035936</v>
      </c>
      <c r="Q2771" t="str">
        <f t="shared" si="261"/>
        <v>Below</v>
      </c>
      <c r="R2771" t="str">
        <f t="shared" si="262"/>
        <v>Yes</v>
      </c>
      <c r="S2771">
        <f t="shared" si="263"/>
        <v>-20432901.543927908</v>
      </c>
    </row>
    <row r="2772" spans="1:19" x14ac:dyDescent="0.3">
      <c r="A2772">
        <v>2771</v>
      </c>
      <c r="B2772">
        <v>3</v>
      </c>
      <c r="C2772" t="s">
        <v>16</v>
      </c>
      <c r="D2772" t="s">
        <v>20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18</v>
      </c>
      <c r="N2772" s="2">
        <f t="shared" si="258"/>
        <v>237834.60485103575</v>
      </c>
      <c r="O2772">
        <f t="shared" si="259"/>
        <v>456250</v>
      </c>
      <c r="P2772" s="1">
        <f t="shared" si="260"/>
        <v>0.52128132570090024</v>
      </c>
      <c r="Q2772" t="str">
        <f t="shared" si="261"/>
        <v>Below</v>
      </c>
      <c r="R2772" t="str">
        <f t="shared" si="262"/>
        <v>Yes</v>
      </c>
      <c r="S2772">
        <f t="shared" si="263"/>
        <v>-35480305.164248578</v>
      </c>
    </row>
    <row r="2773" spans="1:19" x14ac:dyDescent="0.3">
      <c r="A2773">
        <v>2772</v>
      </c>
      <c r="B2773">
        <v>1</v>
      </c>
      <c r="C2773" t="s">
        <v>16</v>
      </c>
      <c r="D2773" t="s">
        <v>17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21</v>
      </c>
      <c r="N2773" s="2">
        <f t="shared" si="258"/>
        <v>357758.38889681175</v>
      </c>
      <c r="O2773">
        <f t="shared" si="259"/>
        <v>181250</v>
      </c>
      <c r="P2773" s="1">
        <f t="shared" si="260"/>
        <v>1.9738393870168924</v>
      </c>
      <c r="Q2773" t="str">
        <f t="shared" si="261"/>
        <v>Below</v>
      </c>
      <c r="R2773" t="str">
        <f t="shared" si="262"/>
        <v>No</v>
      </c>
      <c r="S2773">
        <f t="shared" si="263"/>
        <v>-986201.33352348208</v>
      </c>
    </row>
    <row r="2774" spans="1:19" x14ac:dyDescent="0.3">
      <c r="A2774">
        <v>2773</v>
      </c>
      <c r="B2774">
        <v>3</v>
      </c>
      <c r="C2774" t="s">
        <v>16</v>
      </c>
      <c r="D2774" t="s">
        <v>20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21</v>
      </c>
      <c r="N2774" s="2">
        <f t="shared" si="258"/>
        <v>229553.51744413981</v>
      </c>
      <c r="O2774">
        <f t="shared" si="259"/>
        <v>412500</v>
      </c>
      <c r="P2774" s="1">
        <f t="shared" si="260"/>
        <v>0.55649337562215717</v>
      </c>
      <c r="Q2774" t="str">
        <f t="shared" si="261"/>
        <v>Below</v>
      </c>
      <c r="R2774" t="str">
        <f t="shared" si="262"/>
        <v>Yes</v>
      </c>
      <c r="S2774">
        <f t="shared" si="263"/>
        <v>-11546422.093296776</v>
      </c>
    </row>
    <row r="2775" spans="1:19" x14ac:dyDescent="0.3">
      <c r="A2775">
        <v>2774</v>
      </c>
      <c r="B2775">
        <v>2</v>
      </c>
      <c r="C2775" t="s">
        <v>16</v>
      </c>
      <c r="D2775" t="s">
        <v>20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18</v>
      </c>
      <c r="N2775" s="2">
        <f t="shared" si="258"/>
        <v>118217.23456685785</v>
      </c>
      <c r="O2775">
        <f t="shared" si="259"/>
        <v>168750</v>
      </c>
      <c r="P2775" s="1">
        <f t="shared" si="260"/>
        <v>0.70054657521100949</v>
      </c>
      <c r="Q2775" t="str">
        <f t="shared" si="261"/>
        <v>Below</v>
      </c>
      <c r="R2775" t="str">
        <f t="shared" si="262"/>
        <v>Yes</v>
      </c>
      <c r="S2775">
        <f t="shared" si="263"/>
        <v>-10260495.407232117</v>
      </c>
    </row>
    <row r="2776" spans="1:19" x14ac:dyDescent="0.3">
      <c r="A2776">
        <v>2775</v>
      </c>
      <c r="B2776">
        <v>3</v>
      </c>
      <c r="C2776" t="s">
        <v>16</v>
      </c>
      <c r="D2776" t="s">
        <v>20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18</v>
      </c>
      <c r="N2776" s="2">
        <f t="shared" si="258"/>
        <v>729447.24146439915</v>
      </c>
      <c r="O2776">
        <f t="shared" si="259"/>
        <v>518750</v>
      </c>
      <c r="P2776" s="1">
        <f t="shared" si="260"/>
        <v>1.4061633570398056</v>
      </c>
      <c r="Q2776" t="str">
        <f t="shared" si="261"/>
        <v>Below</v>
      </c>
      <c r="R2776" t="str">
        <f t="shared" si="262"/>
        <v>No</v>
      </c>
      <c r="S2776">
        <f t="shared" si="263"/>
        <v>-7313467.5902911574</v>
      </c>
    </row>
    <row r="2777" spans="1:19" x14ac:dyDescent="0.3">
      <c r="A2777">
        <v>2776</v>
      </c>
      <c r="B2777">
        <v>0</v>
      </c>
      <c r="C2777" t="s">
        <v>16</v>
      </c>
      <c r="D2777" t="s">
        <v>17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18</v>
      </c>
      <c r="N2777" s="2">
        <f t="shared" si="258"/>
        <v>300677.56637616543</v>
      </c>
      <c r="O2777">
        <f t="shared" si="259"/>
        <v>306250</v>
      </c>
      <c r="P2777" s="1">
        <f t="shared" si="260"/>
        <v>0.98180429837115246</v>
      </c>
      <c r="Q2777" t="str">
        <f t="shared" si="261"/>
        <v>Below</v>
      </c>
      <c r="R2777" t="str">
        <f t="shared" si="262"/>
        <v>Yes</v>
      </c>
      <c r="S2777">
        <f t="shared" si="263"/>
        <v>-10365046.372111883</v>
      </c>
    </row>
    <row r="2778" spans="1:19" x14ac:dyDescent="0.3">
      <c r="A2778">
        <v>2777</v>
      </c>
      <c r="B2778">
        <v>4</v>
      </c>
      <c r="C2778" t="s">
        <v>16</v>
      </c>
      <c r="D2778" t="s">
        <v>20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21</v>
      </c>
      <c r="N2778" s="2">
        <f t="shared" si="258"/>
        <v>440455.81159594323</v>
      </c>
      <c r="O2778">
        <f t="shared" si="259"/>
        <v>493750</v>
      </c>
      <c r="P2778" s="1">
        <f t="shared" si="260"/>
        <v>0.89206240323229014</v>
      </c>
      <c r="Q2778" t="str">
        <f t="shared" si="261"/>
        <v>Below</v>
      </c>
      <c r="R2778" t="str">
        <f t="shared" si="262"/>
        <v>Yes</v>
      </c>
      <c r="S2778">
        <f t="shared" si="263"/>
        <v>-22154697.391513187</v>
      </c>
    </row>
    <row r="2779" spans="1:19" x14ac:dyDescent="0.3">
      <c r="A2779">
        <v>2778</v>
      </c>
      <c r="B2779">
        <v>5</v>
      </c>
      <c r="C2779" t="s">
        <v>16</v>
      </c>
      <c r="D2779" t="s">
        <v>20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18</v>
      </c>
      <c r="N2779" s="2">
        <f t="shared" si="258"/>
        <v>262294.48919521587</v>
      </c>
      <c r="O2779">
        <f t="shared" si="259"/>
        <v>550000</v>
      </c>
      <c r="P2779" s="1">
        <f t="shared" si="260"/>
        <v>0.47689907126402886</v>
      </c>
      <c r="Q2779" t="str">
        <f t="shared" si="261"/>
        <v>Above</v>
      </c>
      <c r="R2779" t="str">
        <f t="shared" si="262"/>
        <v>Yes</v>
      </c>
      <c r="S2779">
        <f t="shared" si="263"/>
        <v>-22765474.184796266</v>
      </c>
    </row>
    <row r="2780" spans="1:19" x14ac:dyDescent="0.3">
      <c r="A2780">
        <v>2779</v>
      </c>
      <c r="B2780">
        <v>5</v>
      </c>
      <c r="C2780" t="s">
        <v>19</v>
      </c>
      <c r="D2780" t="s">
        <v>17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18</v>
      </c>
      <c r="N2780" s="2">
        <f t="shared" si="258"/>
        <v>159605.00393321519</v>
      </c>
      <c r="O2780">
        <f t="shared" si="259"/>
        <v>250000</v>
      </c>
      <c r="P2780" s="1">
        <f t="shared" si="260"/>
        <v>0.63842001573286078</v>
      </c>
      <c r="Q2780" t="str">
        <f t="shared" si="261"/>
        <v>Below</v>
      </c>
      <c r="R2780" t="str">
        <f t="shared" si="262"/>
        <v>Yes</v>
      </c>
      <c r="S2780">
        <f t="shared" si="263"/>
        <v>-20374680.849574484</v>
      </c>
    </row>
    <row r="2781" spans="1:19" x14ac:dyDescent="0.3">
      <c r="A2781">
        <v>2780</v>
      </c>
      <c r="B2781">
        <v>4</v>
      </c>
      <c r="C2781" t="s">
        <v>16</v>
      </c>
      <c r="D2781" t="s">
        <v>20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18</v>
      </c>
      <c r="N2781" s="2">
        <f t="shared" si="258"/>
        <v>120834.5610121499</v>
      </c>
      <c r="O2781">
        <f t="shared" si="259"/>
        <v>243750</v>
      </c>
      <c r="P2781" s="1">
        <f t="shared" si="260"/>
        <v>0.49573153235753808</v>
      </c>
      <c r="Q2781" t="str">
        <f t="shared" si="261"/>
        <v>Above</v>
      </c>
      <c r="R2781" t="str">
        <f t="shared" si="262"/>
        <v>Yes</v>
      </c>
      <c r="S2781">
        <f t="shared" si="263"/>
        <v>-8200176.7857495863</v>
      </c>
    </row>
    <row r="2782" spans="1:19" x14ac:dyDescent="0.3">
      <c r="A2782">
        <v>2781</v>
      </c>
      <c r="B2782">
        <v>3</v>
      </c>
      <c r="C2782" t="s">
        <v>16</v>
      </c>
      <c r="D2782" t="s">
        <v>20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18</v>
      </c>
      <c r="N2782" s="2">
        <f t="shared" si="258"/>
        <v>889688.62501970294</v>
      </c>
      <c r="O2782">
        <f t="shared" si="259"/>
        <v>481250</v>
      </c>
      <c r="P2782" s="1">
        <f t="shared" si="260"/>
        <v>1.8487036364045775</v>
      </c>
      <c r="Q2782" t="str">
        <f t="shared" si="261"/>
        <v>Below</v>
      </c>
      <c r="R2782" t="str">
        <f t="shared" si="262"/>
        <v>No</v>
      </c>
      <c r="S2782">
        <f t="shared" si="263"/>
        <v>-2452527.0004728697</v>
      </c>
    </row>
    <row r="2783" spans="1:19" x14ac:dyDescent="0.3">
      <c r="A2783">
        <v>2782</v>
      </c>
      <c r="B2783">
        <v>1</v>
      </c>
      <c r="C2783" t="s">
        <v>16</v>
      </c>
      <c r="D2783" t="s">
        <v>20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18</v>
      </c>
      <c r="N2783" s="2">
        <f t="shared" si="258"/>
        <v>117372.51260201914</v>
      </c>
      <c r="O2783">
        <f t="shared" si="259"/>
        <v>237500</v>
      </c>
      <c r="P2783" s="1">
        <f t="shared" si="260"/>
        <v>0.49420005306113324</v>
      </c>
      <c r="Q2783" t="str">
        <f t="shared" si="261"/>
        <v>Above</v>
      </c>
      <c r="R2783" t="str">
        <f t="shared" si="262"/>
        <v>Yes</v>
      </c>
      <c r="S2783">
        <f t="shared" si="263"/>
        <v>-12535522.419587675</v>
      </c>
    </row>
    <row r="2784" spans="1:19" x14ac:dyDescent="0.3">
      <c r="A2784">
        <v>2783</v>
      </c>
      <c r="B2784">
        <v>5</v>
      </c>
      <c r="C2784" t="s">
        <v>16</v>
      </c>
      <c r="D2784" t="s">
        <v>17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18</v>
      </c>
      <c r="N2784" s="2">
        <f t="shared" si="258"/>
        <v>297293.25606379466</v>
      </c>
      <c r="O2784">
        <f t="shared" si="259"/>
        <v>500000</v>
      </c>
      <c r="P2784" s="1">
        <f t="shared" si="260"/>
        <v>0.59458651212758928</v>
      </c>
      <c r="Q2784" t="str">
        <f t="shared" si="261"/>
        <v>Below</v>
      </c>
      <c r="R2784" t="str">
        <f t="shared" si="262"/>
        <v>Yes</v>
      </c>
      <c r="S2784">
        <f t="shared" si="263"/>
        <v>-44350381.455310717</v>
      </c>
    </row>
    <row r="2785" spans="1:19" x14ac:dyDescent="0.3">
      <c r="A2785">
        <v>2784</v>
      </c>
      <c r="B2785">
        <v>5</v>
      </c>
      <c r="C2785" t="s">
        <v>16</v>
      </c>
      <c r="D2785" t="s">
        <v>20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18</v>
      </c>
      <c r="N2785" s="2">
        <f t="shared" si="258"/>
        <v>124422.73309336591</v>
      </c>
      <c r="O2785">
        <f t="shared" si="259"/>
        <v>212500</v>
      </c>
      <c r="P2785" s="1">
        <f t="shared" si="260"/>
        <v>0.58551874396878079</v>
      </c>
      <c r="Q2785" t="str">
        <f t="shared" si="261"/>
        <v>Above</v>
      </c>
      <c r="R2785" t="str">
        <f t="shared" si="262"/>
        <v>Yes</v>
      </c>
      <c r="S2785">
        <f t="shared" si="263"/>
        <v>-18561455.942407817</v>
      </c>
    </row>
    <row r="2786" spans="1:19" x14ac:dyDescent="0.3">
      <c r="A2786">
        <v>2785</v>
      </c>
      <c r="B2786">
        <v>5</v>
      </c>
      <c r="C2786" t="s">
        <v>16</v>
      </c>
      <c r="D2786" t="s">
        <v>20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18</v>
      </c>
      <c r="N2786" s="2">
        <f t="shared" si="258"/>
        <v>246922.79859004545</v>
      </c>
      <c r="O2786">
        <f t="shared" si="259"/>
        <v>343750</v>
      </c>
      <c r="P2786" s="1">
        <f t="shared" si="260"/>
        <v>0.71832086862558675</v>
      </c>
      <c r="Q2786" t="str">
        <f t="shared" si="261"/>
        <v>Below</v>
      </c>
      <c r="R2786" t="str">
        <f t="shared" si="262"/>
        <v>Yes</v>
      </c>
      <c r="S2786">
        <f t="shared" si="263"/>
        <v>-16756882.996966548</v>
      </c>
    </row>
    <row r="2787" spans="1:19" x14ac:dyDescent="0.3">
      <c r="A2787">
        <v>2786</v>
      </c>
      <c r="B2787">
        <v>0</v>
      </c>
      <c r="C2787" t="s">
        <v>19</v>
      </c>
      <c r="D2787" t="s">
        <v>17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18</v>
      </c>
      <c r="N2787" s="2">
        <f t="shared" si="258"/>
        <v>360808.85133426404</v>
      </c>
      <c r="O2787">
        <f t="shared" si="259"/>
        <v>481250</v>
      </c>
      <c r="P2787" s="1">
        <f t="shared" si="260"/>
        <v>0.74973267809717203</v>
      </c>
      <c r="Q2787" t="str">
        <f t="shared" si="261"/>
        <v>Above</v>
      </c>
      <c r="R2787" t="str">
        <f t="shared" si="262"/>
        <v>Yes</v>
      </c>
      <c r="S2787">
        <f t="shared" si="263"/>
        <v>-31315887.024156362</v>
      </c>
    </row>
    <row r="2788" spans="1:19" x14ac:dyDescent="0.3">
      <c r="A2788">
        <v>2787</v>
      </c>
      <c r="B2788">
        <v>5</v>
      </c>
      <c r="C2788" t="s">
        <v>16</v>
      </c>
      <c r="D2788" t="s">
        <v>17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18</v>
      </c>
      <c r="N2788" s="2">
        <f t="shared" si="258"/>
        <v>247538.05306012099</v>
      </c>
      <c r="O2788">
        <f t="shared" si="259"/>
        <v>250000</v>
      </c>
      <c r="P2788" s="1">
        <f t="shared" si="260"/>
        <v>0.990152212240484</v>
      </c>
      <c r="Q2788" t="str">
        <f t="shared" si="261"/>
        <v>Above</v>
      </c>
      <c r="R2788" t="str">
        <f t="shared" si="262"/>
        <v>Yes</v>
      </c>
      <c r="S2788">
        <f t="shared" si="263"/>
        <v>-2481826.5468858089</v>
      </c>
    </row>
    <row r="2789" spans="1:19" x14ac:dyDescent="0.3">
      <c r="A2789">
        <v>2788</v>
      </c>
      <c r="B2789">
        <v>5</v>
      </c>
      <c r="C2789" t="s">
        <v>19</v>
      </c>
      <c r="D2789" t="s">
        <v>20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18</v>
      </c>
      <c r="N2789" s="2">
        <f t="shared" si="258"/>
        <v>255820.78644614629</v>
      </c>
      <c r="O2789">
        <f t="shared" si="259"/>
        <v>368750</v>
      </c>
      <c r="P2789" s="1">
        <f t="shared" si="260"/>
        <v>0.69375128527768481</v>
      </c>
      <c r="Q2789" t="str">
        <f t="shared" si="261"/>
        <v>Below</v>
      </c>
      <c r="R2789" t="str">
        <f t="shared" si="262"/>
        <v>Yes</v>
      </c>
      <c r="S2789">
        <f t="shared" si="263"/>
        <v>-32657289.872367602</v>
      </c>
    </row>
    <row r="2790" spans="1:19" x14ac:dyDescent="0.3">
      <c r="A2790">
        <v>2789</v>
      </c>
      <c r="B2790">
        <v>0</v>
      </c>
      <c r="C2790" t="s">
        <v>19</v>
      </c>
      <c r="D2790" t="s">
        <v>20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21</v>
      </c>
      <c r="N2790" s="2">
        <f t="shared" si="258"/>
        <v>109007.52722339139</v>
      </c>
      <c r="O2790">
        <f t="shared" si="259"/>
        <v>162500</v>
      </c>
      <c r="P2790" s="1">
        <f t="shared" si="260"/>
        <v>0.67081555214394695</v>
      </c>
      <c r="Q2790" t="str">
        <f t="shared" si="261"/>
        <v>Below</v>
      </c>
      <c r="R2790" t="str">
        <f t="shared" si="262"/>
        <v>Yes</v>
      </c>
      <c r="S2790">
        <f t="shared" si="263"/>
        <v>-16261806.533613931</v>
      </c>
    </row>
    <row r="2791" spans="1:19" x14ac:dyDescent="0.3">
      <c r="A2791">
        <v>2790</v>
      </c>
      <c r="B2791">
        <v>3</v>
      </c>
      <c r="C2791" t="s">
        <v>16</v>
      </c>
      <c r="D2791" t="s">
        <v>17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18</v>
      </c>
      <c r="N2791" s="2">
        <f t="shared" si="258"/>
        <v>291579.04939888348</v>
      </c>
      <c r="O2791">
        <f t="shared" si="259"/>
        <v>412500</v>
      </c>
      <c r="P2791" s="1">
        <f t="shared" si="260"/>
        <v>0.70685830157305085</v>
      </c>
      <c r="Q2791" t="str">
        <f t="shared" si="261"/>
        <v>Above</v>
      </c>
      <c r="R2791" t="str">
        <f t="shared" si="262"/>
        <v>Yes</v>
      </c>
      <c r="S2791">
        <f t="shared" si="263"/>
        <v>-19787383.113439217</v>
      </c>
    </row>
    <row r="2792" spans="1:19" x14ac:dyDescent="0.3">
      <c r="A2792">
        <v>2791</v>
      </c>
      <c r="B2792">
        <v>0</v>
      </c>
      <c r="C2792" t="s">
        <v>19</v>
      </c>
      <c r="D2792" t="s">
        <v>20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21</v>
      </c>
      <c r="N2792" s="2">
        <f t="shared" si="258"/>
        <v>33958.511475152161</v>
      </c>
      <c r="O2792">
        <f t="shared" si="259"/>
        <v>62500</v>
      </c>
      <c r="P2792" s="1">
        <f t="shared" si="260"/>
        <v>0.54333618360243463</v>
      </c>
      <c r="Q2792" t="str">
        <f t="shared" si="261"/>
        <v>Below</v>
      </c>
      <c r="R2792" t="str">
        <f t="shared" si="262"/>
        <v>Yes</v>
      </c>
      <c r="S2792">
        <f t="shared" si="263"/>
        <v>-4335038.4786328673</v>
      </c>
    </row>
    <row r="2793" spans="1:19" x14ac:dyDescent="0.3">
      <c r="A2793">
        <v>2792</v>
      </c>
      <c r="B2793">
        <v>4</v>
      </c>
      <c r="C2793" t="s">
        <v>19</v>
      </c>
      <c r="D2793" t="s">
        <v>20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18</v>
      </c>
      <c r="N2793" s="2">
        <f t="shared" si="258"/>
        <v>32864.303528565368</v>
      </c>
      <c r="O2793">
        <f t="shared" si="259"/>
        <v>50000</v>
      </c>
      <c r="P2793" s="1">
        <f t="shared" si="260"/>
        <v>0.65728607057130739</v>
      </c>
      <c r="Q2793" t="str">
        <f t="shared" si="261"/>
        <v>Below</v>
      </c>
      <c r="R2793" t="str">
        <f t="shared" si="262"/>
        <v>Yes</v>
      </c>
      <c r="S2793">
        <f t="shared" si="263"/>
        <v>-3509946.2774845511</v>
      </c>
    </row>
    <row r="2794" spans="1:19" x14ac:dyDescent="0.3">
      <c r="A2794">
        <v>2793</v>
      </c>
      <c r="B2794">
        <v>0</v>
      </c>
      <c r="C2794" t="s">
        <v>16</v>
      </c>
      <c r="D2794" t="s">
        <v>17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18</v>
      </c>
      <c r="N2794" s="2">
        <f t="shared" si="258"/>
        <v>123166.21276700396</v>
      </c>
      <c r="O2794">
        <f t="shared" si="259"/>
        <v>200000</v>
      </c>
      <c r="P2794" s="1">
        <f t="shared" si="260"/>
        <v>0.61583106383501984</v>
      </c>
      <c r="Q2794" t="str">
        <f t="shared" si="261"/>
        <v>Above</v>
      </c>
      <c r="R2794" t="str">
        <f t="shared" si="262"/>
        <v>Yes</v>
      </c>
      <c r="S2794">
        <f t="shared" si="263"/>
        <v>-2567967.319224285</v>
      </c>
    </row>
    <row r="2795" spans="1:19" x14ac:dyDescent="0.3">
      <c r="A2795">
        <v>2794</v>
      </c>
      <c r="B2795">
        <v>4</v>
      </c>
      <c r="C2795" t="s">
        <v>16</v>
      </c>
      <c r="D2795" t="s">
        <v>17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21</v>
      </c>
      <c r="N2795" s="2">
        <f t="shared" si="258"/>
        <v>307340.07909612043</v>
      </c>
      <c r="O2795">
        <f t="shared" si="259"/>
        <v>525000</v>
      </c>
      <c r="P2795" s="1">
        <f t="shared" si="260"/>
        <v>0.58540967446880088</v>
      </c>
      <c r="Q2795" t="str">
        <f t="shared" si="261"/>
        <v>Below</v>
      </c>
      <c r="R2795" t="str">
        <f t="shared" si="262"/>
        <v>Yes</v>
      </c>
      <c r="S2795">
        <f t="shared" si="263"/>
        <v>-20856971.389841337</v>
      </c>
    </row>
    <row r="2796" spans="1:19" x14ac:dyDescent="0.3">
      <c r="A2796">
        <v>2795</v>
      </c>
      <c r="B2796">
        <v>3</v>
      </c>
      <c r="C2796" t="s">
        <v>16</v>
      </c>
      <c r="D2796" t="s">
        <v>20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18</v>
      </c>
      <c r="N2796" s="2">
        <f t="shared" si="258"/>
        <v>344083.38804750319</v>
      </c>
      <c r="O2796">
        <f t="shared" si="259"/>
        <v>362500</v>
      </c>
      <c r="P2796" s="1">
        <f t="shared" si="260"/>
        <v>0.94919555323449156</v>
      </c>
      <c r="Q2796" t="str">
        <f t="shared" si="261"/>
        <v>Above</v>
      </c>
      <c r="R2796" t="str">
        <f t="shared" si="262"/>
        <v>Yes</v>
      </c>
      <c r="S2796">
        <f t="shared" si="263"/>
        <v>-7174003.9394202307</v>
      </c>
    </row>
    <row r="2797" spans="1:19" x14ac:dyDescent="0.3">
      <c r="A2797">
        <v>2796</v>
      </c>
      <c r="B2797">
        <v>0</v>
      </c>
      <c r="C2797" t="s">
        <v>19</v>
      </c>
      <c r="D2797" t="s">
        <v>20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18</v>
      </c>
      <c r="N2797" s="2">
        <f t="shared" si="258"/>
        <v>403153.36501127051</v>
      </c>
      <c r="O2797">
        <f t="shared" si="259"/>
        <v>456250</v>
      </c>
      <c r="P2797" s="1">
        <f t="shared" si="260"/>
        <v>0.88362381372333265</v>
      </c>
      <c r="Q2797" t="str">
        <f t="shared" si="261"/>
        <v>Below</v>
      </c>
      <c r="R2797" t="str">
        <f t="shared" si="262"/>
        <v>Yes</v>
      </c>
      <c r="S2797">
        <f t="shared" si="263"/>
        <v>-20278403.80135246</v>
      </c>
    </row>
    <row r="2798" spans="1:19" x14ac:dyDescent="0.3">
      <c r="A2798">
        <v>2797</v>
      </c>
      <c r="B2798">
        <v>1</v>
      </c>
      <c r="C2798" t="s">
        <v>16</v>
      </c>
      <c r="D2798" t="s">
        <v>17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21</v>
      </c>
      <c r="N2798" s="2">
        <f t="shared" si="258"/>
        <v>156401.54002159234</v>
      </c>
      <c r="O2798">
        <f t="shared" si="259"/>
        <v>243750</v>
      </c>
      <c r="P2798" s="1">
        <f t="shared" si="260"/>
        <v>0.64164734367832754</v>
      </c>
      <c r="Q2798" t="str">
        <f t="shared" si="261"/>
        <v>Below</v>
      </c>
      <c r="R2798" t="str">
        <f t="shared" si="262"/>
        <v>Yes</v>
      </c>
      <c r="S2798">
        <f t="shared" si="263"/>
        <v>-3260910.8815546473</v>
      </c>
    </row>
    <row r="2799" spans="1:19" x14ac:dyDescent="0.3">
      <c r="A2799">
        <v>2798</v>
      </c>
      <c r="B2799">
        <v>2</v>
      </c>
      <c r="C2799" t="s">
        <v>19</v>
      </c>
      <c r="D2799" t="s">
        <v>20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18</v>
      </c>
      <c r="N2799" s="2">
        <f t="shared" si="258"/>
        <v>421341.36691084423</v>
      </c>
      <c r="O2799">
        <f t="shared" si="259"/>
        <v>287500</v>
      </c>
      <c r="P2799" s="1">
        <f t="shared" si="260"/>
        <v>1.4655351892551103</v>
      </c>
      <c r="Q2799" t="str">
        <f t="shared" si="261"/>
        <v>Above</v>
      </c>
      <c r="R2799" t="str">
        <f t="shared" si="262"/>
        <v>No</v>
      </c>
      <c r="S2799">
        <f t="shared" si="263"/>
        <v>-4224385.6117205266</v>
      </c>
    </row>
    <row r="2800" spans="1:19" x14ac:dyDescent="0.3">
      <c r="A2800">
        <v>2799</v>
      </c>
      <c r="B2800">
        <v>0</v>
      </c>
      <c r="C2800" t="s">
        <v>16</v>
      </c>
      <c r="D2800" t="s">
        <v>17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18</v>
      </c>
      <c r="N2800" s="2">
        <f t="shared" si="258"/>
        <v>579003.70834615582</v>
      </c>
      <c r="O2800">
        <f t="shared" si="259"/>
        <v>225000</v>
      </c>
      <c r="P2800" s="1">
        <f t="shared" si="260"/>
        <v>2.5733498148718037</v>
      </c>
      <c r="Q2800" t="str">
        <f t="shared" si="261"/>
        <v>Below</v>
      </c>
      <c r="R2800" t="str">
        <f t="shared" si="262"/>
        <v>No</v>
      </c>
      <c r="S2800">
        <f t="shared" si="263"/>
        <v>-1596089.0003077388</v>
      </c>
    </row>
    <row r="2801" spans="1:19" x14ac:dyDescent="0.3">
      <c r="A2801">
        <v>2800</v>
      </c>
      <c r="B2801">
        <v>4</v>
      </c>
      <c r="C2801" t="s">
        <v>16</v>
      </c>
      <c r="D2801" t="s">
        <v>17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21</v>
      </c>
      <c r="N2801" s="2">
        <f t="shared" si="258"/>
        <v>316011.72033447807</v>
      </c>
      <c r="O2801">
        <f t="shared" si="259"/>
        <v>468750</v>
      </c>
      <c r="P2801" s="1">
        <f t="shared" si="260"/>
        <v>0.67415833671355319</v>
      </c>
      <c r="Q2801" t="str">
        <f t="shared" si="261"/>
        <v>Below</v>
      </c>
      <c r="R2801" t="str">
        <f t="shared" si="262"/>
        <v>Yes</v>
      </c>
      <c r="S2801">
        <f t="shared" si="263"/>
        <v>-47142812.880274743</v>
      </c>
    </row>
    <row r="2802" spans="1:19" x14ac:dyDescent="0.3">
      <c r="A2802">
        <v>2801</v>
      </c>
      <c r="B2802">
        <v>1</v>
      </c>
      <c r="C2802" t="s">
        <v>16</v>
      </c>
      <c r="D2802" t="s">
        <v>17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18</v>
      </c>
      <c r="N2802" s="2">
        <f t="shared" si="258"/>
        <v>197012.87121546178</v>
      </c>
      <c r="O2802">
        <f t="shared" si="259"/>
        <v>325000</v>
      </c>
      <c r="P2802" s="1">
        <f t="shared" si="260"/>
        <v>0.60619344989372859</v>
      </c>
      <c r="Q2802" t="str">
        <f t="shared" si="261"/>
        <v>Above</v>
      </c>
      <c r="R2802" t="str">
        <f t="shared" si="262"/>
        <v>Yes</v>
      </c>
      <c r="S2802">
        <f t="shared" si="263"/>
        <v>-13369853.455026498</v>
      </c>
    </row>
    <row r="2803" spans="1:19" x14ac:dyDescent="0.3">
      <c r="A2803">
        <v>2802</v>
      </c>
      <c r="B2803">
        <v>3</v>
      </c>
      <c r="C2803" t="s">
        <v>16</v>
      </c>
      <c r="D2803" t="s">
        <v>20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18</v>
      </c>
      <c r="N2803" s="2">
        <f t="shared" si="258"/>
        <v>162528.41425738673</v>
      </c>
      <c r="O2803">
        <f t="shared" si="259"/>
        <v>275000</v>
      </c>
      <c r="P2803" s="1">
        <f t="shared" si="260"/>
        <v>0.59101241548140626</v>
      </c>
      <c r="Q2803" t="str">
        <f t="shared" si="261"/>
        <v>Above</v>
      </c>
      <c r="R2803" t="str">
        <f t="shared" si="262"/>
        <v>Yes</v>
      </c>
      <c r="S2803">
        <f t="shared" si="263"/>
        <v>-5602727.7687091287</v>
      </c>
    </row>
    <row r="2804" spans="1:19" x14ac:dyDescent="0.3">
      <c r="A2804">
        <v>2803</v>
      </c>
      <c r="B2804">
        <v>1</v>
      </c>
      <c r="C2804" t="s">
        <v>19</v>
      </c>
      <c r="D2804" t="s">
        <v>20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21</v>
      </c>
      <c r="N2804" s="2">
        <f t="shared" si="258"/>
        <v>158854.40894921526</v>
      </c>
      <c r="O2804">
        <f t="shared" si="259"/>
        <v>318750</v>
      </c>
      <c r="P2804" s="1">
        <f t="shared" si="260"/>
        <v>0.49836677317400863</v>
      </c>
      <c r="Q2804" t="str">
        <f t="shared" si="261"/>
        <v>Below</v>
      </c>
      <c r="R2804" t="str">
        <f t="shared" si="262"/>
        <v>Yes</v>
      </c>
      <c r="S2804">
        <f t="shared" si="263"/>
        <v>-13787540.703468161</v>
      </c>
    </row>
    <row r="2805" spans="1:19" x14ac:dyDescent="0.3">
      <c r="A2805">
        <v>2804</v>
      </c>
      <c r="B2805">
        <v>0</v>
      </c>
      <c r="C2805" t="s">
        <v>16</v>
      </c>
      <c r="D2805" t="s">
        <v>17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18</v>
      </c>
      <c r="N2805" s="2">
        <f t="shared" si="258"/>
        <v>461384.54306369741</v>
      </c>
      <c r="O2805">
        <f t="shared" si="259"/>
        <v>375000</v>
      </c>
      <c r="P2805" s="1">
        <f t="shared" si="260"/>
        <v>1.2303587815031931</v>
      </c>
      <c r="Q2805" t="str">
        <f t="shared" si="261"/>
        <v>Above</v>
      </c>
      <c r="R2805" t="str">
        <f t="shared" si="262"/>
        <v>No</v>
      </c>
      <c r="S2805">
        <f t="shared" si="263"/>
        <v>-9619687.1005862132</v>
      </c>
    </row>
    <row r="2806" spans="1:19" x14ac:dyDescent="0.3">
      <c r="A2806">
        <v>2805</v>
      </c>
      <c r="B2806">
        <v>2</v>
      </c>
      <c r="C2806" t="s">
        <v>16</v>
      </c>
      <c r="D2806" t="s">
        <v>17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18</v>
      </c>
      <c r="N2806" s="2">
        <f t="shared" si="258"/>
        <v>222872.19453076908</v>
      </c>
      <c r="O2806">
        <f t="shared" si="259"/>
        <v>237500</v>
      </c>
      <c r="P2806" s="1">
        <f t="shared" si="260"/>
        <v>0.93840924012955396</v>
      </c>
      <c r="Q2806" t="str">
        <f t="shared" si="261"/>
        <v>Above</v>
      </c>
      <c r="R2806" t="str">
        <f t="shared" si="262"/>
        <v>Yes</v>
      </c>
      <c r="S2806">
        <f t="shared" si="263"/>
        <v>-4646798.0062153731</v>
      </c>
    </row>
    <row r="2807" spans="1:19" x14ac:dyDescent="0.3">
      <c r="A2807">
        <v>2806</v>
      </c>
      <c r="B2807">
        <v>3</v>
      </c>
      <c r="C2807" t="s">
        <v>16</v>
      </c>
      <c r="D2807" t="s">
        <v>17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18</v>
      </c>
      <c r="N2807" s="2">
        <f t="shared" si="258"/>
        <v>513100.84723358526</v>
      </c>
      <c r="O2807">
        <f t="shared" si="259"/>
        <v>175000</v>
      </c>
      <c r="P2807" s="1">
        <f t="shared" si="260"/>
        <v>2.932004841334773</v>
      </c>
      <c r="Q2807" t="str">
        <f t="shared" si="261"/>
        <v>Above</v>
      </c>
      <c r="R2807" t="str">
        <f t="shared" si="262"/>
        <v>No</v>
      </c>
      <c r="S2807">
        <f t="shared" si="263"/>
        <v>-1414420.3336060457</v>
      </c>
    </row>
    <row r="2808" spans="1:19" x14ac:dyDescent="0.3">
      <c r="A2808">
        <v>2807</v>
      </c>
      <c r="B2808">
        <v>5</v>
      </c>
      <c r="C2808" t="s">
        <v>16</v>
      </c>
      <c r="D2808" t="s">
        <v>20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21</v>
      </c>
      <c r="N2808" s="2">
        <f t="shared" si="258"/>
        <v>481909.18840427807</v>
      </c>
      <c r="O2808">
        <f t="shared" si="259"/>
        <v>406250</v>
      </c>
      <c r="P2808" s="1">
        <f t="shared" si="260"/>
        <v>1.1862380022259154</v>
      </c>
      <c r="Q2808" t="str">
        <f t="shared" si="261"/>
        <v>Below</v>
      </c>
      <c r="R2808" t="str">
        <f t="shared" si="262"/>
        <v>No</v>
      </c>
      <c r="S2808">
        <f t="shared" si="263"/>
        <v>-4831641.0434053466</v>
      </c>
    </row>
    <row r="2809" spans="1:19" x14ac:dyDescent="0.3">
      <c r="A2809">
        <v>2808</v>
      </c>
      <c r="B2809">
        <v>2</v>
      </c>
      <c r="C2809" t="s">
        <v>19</v>
      </c>
      <c r="D2809" t="s">
        <v>20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18</v>
      </c>
      <c r="N2809" s="2">
        <f t="shared" si="258"/>
        <v>168536.54676433769</v>
      </c>
      <c r="O2809">
        <f t="shared" si="259"/>
        <v>100000</v>
      </c>
      <c r="P2809" s="1">
        <f t="shared" si="260"/>
        <v>1.6853654676433769</v>
      </c>
      <c r="Q2809" t="str">
        <f t="shared" si="261"/>
        <v>Above</v>
      </c>
      <c r="R2809" t="str">
        <f t="shared" si="262"/>
        <v>No</v>
      </c>
      <c r="S2809">
        <f t="shared" si="263"/>
        <v>-1689754.2446882101</v>
      </c>
    </row>
    <row r="2810" spans="1:19" x14ac:dyDescent="0.3">
      <c r="A2810">
        <v>2809</v>
      </c>
      <c r="B2810">
        <v>4</v>
      </c>
      <c r="C2810" t="s">
        <v>16</v>
      </c>
      <c r="D2810" t="s">
        <v>17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18</v>
      </c>
      <c r="N2810" s="2">
        <f t="shared" si="258"/>
        <v>244295.96030717262</v>
      </c>
      <c r="O2810">
        <f t="shared" si="259"/>
        <v>343750</v>
      </c>
      <c r="P2810" s="1">
        <f t="shared" si="260"/>
        <v>0.71067915725722941</v>
      </c>
      <c r="Q2810" t="str">
        <f t="shared" si="261"/>
        <v>Below</v>
      </c>
      <c r="R2810" t="str">
        <f t="shared" si="262"/>
        <v>Yes</v>
      </c>
      <c r="S2810">
        <f t="shared" si="263"/>
        <v>-16578618.284232859</v>
      </c>
    </row>
    <row r="2811" spans="1:19" x14ac:dyDescent="0.3">
      <c r="A2811">
        <v>2810</v>
      </c>
      <c r="B2811">
        <v>0</v>
      </c>
      <c r="C2811" t="s">
        <v>16</v>
      </c>
      <c r="D2811" t="s">
        <v>20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21</v>
      </c>
      <c r="N2811" s="2">
        <f t="shared" si="258"/>
        <v>235918.75033005848</v>
      </c>
      <c r="O2811">
        <f t="shared" si="259"/>
        <v>600000</v>
      </c>
      <c r="P2811" s="1">
        <f t="shared" si="260"/>
        <v>0.39319791721676411</v>
      </c>
      <c r="Q2811" t="str">
        <f t="shared" si="261"/>
        <v>Below</v>
      </c>
      <c r="R2811" t="str">
        <f t="shared" si="262"/>
        <v>Yes</v>
      </c>
      <c r="S2811">
        <f t="shared" si="263"/>
        <v>-25196400.063371226</v>
      </c>
    </row>
    <row r="2812" spans="1:19" x14ac:dyDescent="0.3">
      <c r="A2812">
        <v>2811</v>
      </c>
      <c r="B2812">
        <v>0</v>
      </c>
      <c r="C2812" t="s">
        <v>16</v>
      </c>
      <c r="D2812" t="s">
        <v>17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18</v>
      </c>
      <c r="N2812" s="2">
        <f t="shared" si="258"/>
        <v>326295.5850336132</v>
      </c>
      <c r="O2812">
        <f t="shared" si="259"/>
        <v>437500</v>
      </c>
      <c r="P2812" s="1">
        <f t="shared" si="260"/>
        <v>0.74581848007683016</v>
      </c>
      <c r="Q2812" t="str">
        <f t="shared" si="261"/>
        <v>Below</v>
      </c>
      <c r="R2812" t="str">
        <f t="shared" si="262"/>
        <v>Yes</v>
      </c>
      <c r="S2812">
        <f t="shared" si="263"/>
        <v>-34848752.32645373</v>
      </c>
    </row>
    <row r="2813" spans="1:19" x14ac:dyDescent="0.3">
      <c r="A2813">
        <v>2812</v>
      </c>
      <c r="B2813">
        <v>2</v>
      </c>
      <c r="C2813" t="s">
        <v>19</v>
      </c>
      <c r="D2813" t="s">
        <v>17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21</v>
      </c>
      <c r="N2813" s="2">
        <f t="shared" si="258"/>
        <v>95071.735207635516</v>
      </c>
      <c r="O2813">
        <f t="shared" si="259"/>
        <v>250000</v>
      </c>
      <c r="P2813" s="1">
        <f t="shared" si="260"/>
        <v>0.38028694083054204</v>
      </c>
      <c r="Q2813" t="str">
        <f t="shared" si="261"/>
        <v>Below</v>
      </c>
      <c r="R2813" t="str">
        <f t="shared" si="262"/>
        <v>Yes</v>
      </c>
      <c r="S2813">
        <f t="shared" si="263"/>
        <v>-10153773.15986602</v>
      </c>
    </row>
    <row r="2814" spans="1:19" x14ac:dyDescent="0.3">
      <c r="A2814">
        <v>2813</v>
      </c>
      <c r="B2814">
        <v>1</v>
      </c>
      <c r="C2814" t="s">
        <v>19</v>
      </c>
      <c r="D2814" t="s">
        <v>20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21</v>
      </c>
      <c r="N2814" s="2">
        <f t="shared" si="258"/>
        <v>405846.51470385125</v>
      </c>
      <c r="O2814">
        <f t="shared" si="259"/>
        <v>506250</v>
      </c>
      <c r="P2814" s="1">
        <f t="shared" si="260"/>
        <v>0.80167212781007657</v>
      </c>
      <c r="Q2814" t="str">
        <f t="shared" si="261"/>
        <v>Below</v>
      </c>
      <c r="R2814" t="str">
        <f t="shared" si="262"/>
        <v>Yes</v>
      </c>
      <c r="S2814">
        <f t="shared" si="263"/>
        <v>-27541898.117354579</v>
      </c>
    </row>
    <row r="2815" spans="1:19" x14ac:dyDescent="0.3">
      <c r="A2815">
        <v>2814</v>
      </c>
      <c r="B2815">
        <v>2</v>
      </c>
      <c r="C2815" t="s">
        <v>19</v>
      </c>
      <c r="D2815" t="s">
        <v>20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21</v>
      </c>
      <c r="N2815" s="2">
        <f t="shared" si="258"/>
        <v>370564.78450684174</v>
      </c>
      <c r="O2815">
        <f t="shared" si="259"/>
        <v>412500</v>
      </c>
      <c r="P2815" s="1">
        <f t="shared" si="260"/>
        <v>0.89833887153173753</v>
      </c>
      <c r="Q2815" t="str">
        <f t="shared" si="261"/>
        <v>Below</v>
      </c>
      <c r="R2815" t="str">
        <f t="shared" si="262"/>
        <v>Yes</v>
      </c>
      <c r="S2815">
        <f t="shared" si="263"/>
        <v>-12774219.312656805</v>
      </c>
    </row>
    <row r="2816" spans="1:19" x14ac:dyDescent="0.3">
      <c r="A2816">
        <v>2815</v>
      </c>
      <c r="B2816">
        <v>5</v>
      </c>
      <c r="C2816" t="s">
        <v>16</v>
      </c>
      <c r="D2816" t="s">
        <v>17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21</v>
      </c>
      <c r="N2816" s="2">
        <f t="shared" si="258"/>
        <v>133968.75242651402</v>
      </c>
      <c r="O2816">
        <f t="shared" si="259"/>
        <v>256250</v>
      </c>
      <c r="P2816" s="1">
        <f t="shared" si="260"/>
        <v>0.5228048875181035</v>
      </c>
      <c r="Q2816" t="str">
        <f t="shared" si="261"/>
        <v>Below</v>
      </c>
      <c r="R2816" t="str">
        <f t="shared" si="262"/>
        <v>Yes</v>
      </c>
      <c r="S2816">
        <f t="shared" si="263"/>
        <v>-9091500.349418018</v>
      </c>
    </row>
    <row r="2817" spans="1:19" x14ac:dyDescent="0.3">
      <c r="A2817">
        <v>2816</v>
      </c>
      <c r="B2817">
        <v>1</v>
      </c>
      <c r="C2817" t="s">
        <v>16</v>
      </c>
      <c r="D2817" t="s">
        <v>17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18</v>
      </c>
      <c r="N2817" s="2">
        <f t="shared" si="258"/>
        <v>653079.11871180858</v>
      </c>
      <c r="O2817">
        <f t="shared" si="259"/>
        <v>412500</v>
      </c>
      <c r="P2817" s="1">
        <f t="shared" si="260"/>
        <v>1.5832221059680207</v>
      </c>
      <c r="Q2817" t="str">
        <f t="shared" si="261"/>
        <v>Below</v>
      </c>
      <c r="R2817" t="str">
        <f t="shared" si="262"/>
        <v>No</v>
      </c>
      <c r="S2817">
        <f t="shared" si="263"/>
        <v>-6547797.6981668137</v>
      </c>
    </row>
    <row r="2818" spans="1:19" x14ac:dyDescent="0.3">
      <c r="A2818">
        <v>2817</v>
      </c>
      <c r="B2818">
        <v>4</v>
      </c>
      <c r="C2818" t="s">
        <v>16</v>
      </c>
      <c r="D2818" t="s">
        <v>17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21</v>
      </c>
      <c r="N2818" s="2">
        <f t="shared" si="258"/>
        <v>150234.40226204853</v>
      </c>
      <c r="O2818">
        <f t="shared" si="259"/>
        <v>318750</v>
      </c>
      <c r="P2818" s="1">
        <f t="shared" si="260"/>
        <v>0.4713236149397601</v>
      </c>
      <c r="Q2818" t="str">
        <f t="shared" si="261"/>
        <v>Below</v>
      </c>
      <c r="R2818" t="str">
        <f t="shared" si="262"/>
        <v>Yes</v>
      </c>
      <c r="S2818">
        <f t="shared" si="263"/>
        <v>-13039379.580024153</v>
      </c>
    </row>
    <row r="2819" spans="1:19" x14ac:dyDescent="0.3">
      <c r="A2819">
        <v>2818</v>
      </c>
      <c r="B2819">
        <v>4</v>
      </c>
      <c r="C2819" t="s">
        <v>16</v>
      </c>
      <c r="D2819" t="s">
        <v>17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18</v>
      </c>
      <c r="N2819" s="2">
        <f t="shared" ref="N2819:N2882" si="264">PMT(1%,G2819*12,-F2819)</f>
        <v>285251.49639127817</v>
      </c>
      <c r="O2819">
        <f t="shared" ref="O2819:O2882" si="265">(E2819*0.75)/12</f>
        <v>512500</v>
      </c>
      <c r="P2819" s="1">
        <f t="shared" ref="P2819:P2882" si="266">N2819/O2819</f>
        <v>0.55658828564151841</v>
      </c>
      <c r="Q2819" t="str">
        <f t="shared" ref="Q2819:Q2882" si="267">IF(H2819&gt;700,"Above","Below")</f>
        <v>Below</v>
      </c>
      <c r="R2819" t="str">
        <f t="shared" ref="R2819:R2882" si="268">IF(O2819&gt;=N2819,"Yes","No")</f>
        <v>Yes</v>
      </c>
      <c r="S2819">
        <f t="shared" ref="S2819:S2882" si="269">CUMIPMT(1%,G2819*12,F2819,1,G2819*12,0)</f>
        <v>-36414323.220516086</v>
      </c>
    </row>
    <row r="2820" spans="1:19" x14ac:dyDescent="0.3">
      <c r="A2820">
        <v>2819</v>
      </c>
      <c r="B2820">
        <v>1</v>
      </c>
      <c r="C2820" t="s">
        <v>19</v>
      </c>
      <c r="D2820" t="s">
        <v>20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18</v>
      </c>
      <c r="N2820" s="2">
        <f t="shared" si="264"/>
        <v>300468.80452409707</v>
      </c>
      <c r="O2820">
        <f t="shared" si="265"/>
        <v>593750</v>
      </c>
      <c r="P2820" s="1">
        <f t="shared" si="266"/>
        <v>0.50605272340900553</v>
      </c>
      <c r="Q2820" t="str">
        <f t="shared" si="267"/>
        <v>Below</v>
      </c>
      <c r="R2820" t="str">
        <f t="shared" si="268"/>
        <v>Yes</v>
      </c>
      <c r="S2820">
        <f t="shared" si="269"/>
        <v>-26078759.160048306</v>
      </c>
    </row>
    <row r="2821" spans="1:19" x14ac:dyDescent="0.3">
      <c r="A2821">
        <v>2820</v>
      </c>
      <c r="B2821">
        <v>0</v>
      </c>
      <c r="C2821" t="s">
        <v>19</v>
      </c>
      <c r="D2821" t="s">
        <v>20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18</v>
      </c>
      <c r="N2821" s="2">
        <f t="shared" si="264"/>
        <v>1299227.8333621058</v>
      </c>
      <c r="O2821">
        <f t="shared" si="265"/>
        <v>475000</v>
      </c>
      <c r="P2821" s="1">
        <f t="shared" si="266"/>
        <v>2.7352164912886439</v>
      </c>
      <c r="Q2821" t="str">
        <f t="shared" si="267"/>
        <v>Below</v>
      </c>
      <c r="R2821" t="str">
        <f t="shared" si="268"/>
        <v>No</v>
      </c>
      <c r="S2821">
        <f t="shared" si="269"/>
        <v>-3581468.0006905384</v>
      </c>
    </row>
    <row r="2822" spans="1:19" x14ac:dyDescent="0.3">
      <c r="A2822">
        <v>2821</v>
      </c>
      <c r="B2822">
        <v>2</v>
      </c>
      <c r="C2822" t="s">
        <v>19</v>
      </c>
      <c r="D2822" t="s">
        <v>20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21</v>
      </c>
      <c r="N2822" s="2">
        <f t="shared" si="264"/>
        <v>273191.18141877366</v>
      </c>
      <c r="O2822">
        <f t="shared" si="265"/>
        <v>525000</v>
      </c>
      <c r="P2822" s="1">
        <f t="shared" si="266"/>
        <v>0.52036415508337841</v>
      </c>
      <c r="Q2822" t="str">
        <f t="shared" si="267"/>
        <v>Below</v>
      </c>
      <c r="R2822" t="str">
        <f t="shared" si="268"/>
        <v>Yes</v>
      </c>
      <c r="S2822">
        <f t="shared" si="269"/>
        <v>-18539530.124303408</v>
      </c>
    </row>
    <row r="2823" spans="1:19" x14ac:dyDescent="0.3">
      <c r="A2823">
        <v>2822</v>
      </c>
      <c r="B2823">
        <v>4</v>
      </c>
      <c r="C2823" t="s">
        <v>16</v>
      </c>
      <c r="D2823" t="s">
        <v>17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18</v>
      </c>
      <c r="N2823" s="2">
        <f t="shared" si="264"/>
        <v>660979.26934138697</v>
      </c>
      <c r="O2823">
        <f t="shared" si="265"/>
        <v>475000</v>
      </c>
      <c r="P2823" s="1">
        <f t="shared" si="266"/>
        <v>1.3915353038766041</v>
      </c>
      <c r="Q2823" t="str">
        <f t="shared" si="267"/>
        <v>Below</v>
      </c>
      <c r="R2823" t="str">
        <f t="shared" si="268"/>
        <v>No</v>
      </c>
      <c r="S2823">
        <f t="shared" si="269"/>
        <v>-6627004.9283865765</v>
      </c>
    </row>
    <row r="2824" spans="1:19" x14ac:dyDescent="0.3">
      <c r="A2824">
        <v>2823</v>
      </c>
      <c r="B2824">
        <v>4</v>
      </c>
      <c r="C2824" t="s">
        <v>19</v>
      </c>
      <c r="D2824" t="s">
        <v>20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18</v>
      </c>
      <c r="N2824" s="2">
        <f t="shared" si="264"/>
        <v>48596.508233147244</v>
      </c>
      <c r="O2824">
        <f t="shared" si="265"/>
        <v>87500</v>
      </c>
      <c r="P2824" s="1">
        <f t="shared" si="266"/>
        <v>0.55538866552168276</v>
      </c>
      <c r="Q2824" t="str">
        <f t="shared" si="267"/>
        <v>Below</v>
      </c>
      <c r="R2824" t="str">
        <f t="shared" si="268"/>
        <v>Yes</v>
      </c>
      <c r="S2824">
        <f t="shared" si="269"/>
        <v>-3297897.185573203</v>
      </c>
    </row>
    <row r="2825" spans="1:19" x14ac:dyDescent="0.3">
      <c r="A2825">
        <v>2824</v>
      </c>
      <c r="B2825">
        <v>4</v>
      </c>
      <c r="C2825" t="s">
        <v>19</v>
      </c>
      <c r="D2825" t="s">
        <v>20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21</v>
      </c>
      <c r="N2825" s="2">
        <f t="shared" si="264"/>
        <v>97560.244913759394</v>
      </c>
      <c r="O2825">
        <f t="shared" si="265"/>
        <v>168750</v>
      </c>
      <c r="P2825" s="1">
        <f t="shared" si="266"/>
        <v>0.57813478467412971</v>
      </c>
      <c r="Q2825" t="str">
        <f t="shared" si="267"/>
        <v>Below</v>
      </c>
      <c r="R2825" t="str">
        <f t="shared" si="268"/>
        <v>Yes</v>
      </c>
      <c r="S2825">
        <f t="shared" si="269"/>
        <v>-4907229.3896511272</v>
      </c>
    </row>
    <row r="2826" spans="1:19" x14ac:dyDescent="0.3">
      <c r="A2826">
        <v>2825</v>
      </c>
      <c r="B2826">
        <v>1</v>
      </c>
      <c r="C2826" t="s">
        <v>16</v>
      </c>
      <c r="D2826" t="s">
        <v>20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18</v>
      </c>
      <c r="N2826" s="2">
        <f t="shared" si="264"/>
        <v>7173.5474201293691</v>
      </c>
      <c r="O2826">
        <f t="shared" si="265"/>
        <v>12500</v>
      </c>
      <c r="P2826" s="1">
        <f t="shared" si="266"/>
        <v>0.57388379361034958</v>
      </c>
      <c r="Q2826" t="str">
        <f t="shared" si="267"/>
        <v>Above</v>
      </c>
      <c r="R2826" t="str">
        <f t="shared" si="268"/>
        <v>Yes</v>
      </c>
      <c r="S2826">
        <f t="shared" si="269"/>
        <v>-360825.69041552424</v>
      </c>
    </row>
    <row r="2827" spans="1:19" x14ac:dyDescent="0.3">
      <c r="A2827">
        <v>2826</v>
      </c>
      <c r="B2827">
        <v>3</v>
      </c>
      <c r="C2827" t="s">
        <v>16</v>
      </c>
      <c r="D2827" t="s">
        <v>17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18</v>
      </c>
      <c r="N2827" s="2">
        <f t="shared" si="264"/>
        <v>24648.22764642402</v>
      </c>
      <c r="O2827">
        <f t="shared" si="265"/>
        <v>37500</v>
      </c>
      <c r="P2827" s="1">
        <f t="shared" si="266"/>
        <v>0.65728607057130717</v>
      </c>
      <c r="Q2827" t="str">
        <f t="shared" si="267"/>
        <v>Above</v>
      </c>
      <c r="R2827" t="str">
        <f t="shared" si="268"/>
        <v>Yes</v>
      </c>
      <c r="S2827">
        <f t="shared" si="269"/>
        <v>-2632459.7081134114</v>
      </c>
    </row>
    <row r="2828" spans="1:19" x14ac:dyDescent="0.3">
      <c r="A2828">
        <v>2827</v>
      </c>
      <c r="B2828">
        <v>4</v>
      </c>
      <c r="C2828" t="s">
        <v>16</v>
      </c>
      <c r="D2828" t="s">
        <v>17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18</v>
      </c>
      <c r="N2828" s="2">
        <f t="shared" si="264"/>
        <v>151410.54125660469</v>
      </c>
      <c r="O2828">
        <f t="shared" si="265"/>
        <v>325000</v>
      </c>
      <c r="P2828" s="1">
        <f t="shared" si="266"/>
        <v>0.46587858848186059</v>
      </c>
      <c r="Q2828" t="str">
        <f t="shared" si="267"/>
        <v>Above</v>
      </c>
      <c r="R2828" t="str">
        <f t="shared" si="268"/>
        <v>Yes</v>
      </c>
      <c r="S2828">
        <f t="shared" si="269"/>
        <v>-16170823.921268096</v>
      </c>
    </row>
    <row r="2829" spans="1:19" x14ac:dyDescent="0.3">
      <c r="A2829">
        <v>2828</v>
      </c>
      <c r="B2829">
        <v>0</v>
      </c>
      <c r="C2829" t="s">
        <v>19</v>
      </c>
      <c r="D2829" t="s">
        <v>20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21</v>
      </c>
      <c r="N2829" s="2">
        <f t="shared" si="264"/>
        <v>166426.30014700134</v>
      </c>
      <c r="O2829">
        <f t="shared" si="265"/>
        <v>318750</v>
      </c>
      <c r="P2829" s="1">
        <f t="shared" si="266"/>
        <v>0.52212172595137674</v>
      </c>
      <c r="Q2829" t="str">
        <f t="shared" si="267"/>
        <v>Below</v>
      </c>
      <c r="R2829" t="str">
        <f t="shared" si="268"/>
        <v>Yes</v>
      </c>
      <c r="S2829">
        <f t="shared" si="269"/>
        <v>-8371156.0176401623</v>
      </c>
    </row>
    <row r="2830" spans="1:19" x14ac:dyDescent="0.3">
      <c r="A2830">
        <v>2829</v>
      </c>
      <c r="B2830">
        <v>4</v>
      </c>
      <c r="C2830" t="s">
        <v>16</v>
      </c>
      <c r="D2830" t="s">
        <v>20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18</v>
      </c>
      <c r="N2830" s="2">
        <f t="shared" si="264"/>
        <v>875566.58335272339</v>
      </c>
      <c r="O2830">
        <f t="shared" si="265"/>
        <v>575000</v>
      </c>
      <c r="P2830" s="1">
        <f t="shared" si="266"/>
        <v>1.5227244927873451</v>
      </c>
      <c r="Q2830" t="str">
        <f t="shared" si="267"/>
        <v>Above</v>
      </c>
      <c r="R2830" t="str">
        <f t="shared" si="268"/>
        <v>No</v>
      </c>
      <c r="S2830">
        <f t="shared" si="269"/>
        <v>-2413598.000465367</v>
      </c>
    </row>
    <row r="2831" spans="1:19" x14ac:dyDescent="0.3">
      <c r="A2831">
        <v>2830</v>
      </c>
      <c r="B2831">
        <v>5</v>
      </c>
      <c r="C2831" t="s">
        <v>19</v>
      </c>
      <c r="D2831" t="s">
        <v>17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18</v>
      </c>
      <c r="N2831" s="2">
        <f t="shared" si="264"/>
        <v>262612.48874117673</v>
      </c>
      <c r="O2831">
        <f t="shared" si="265"/>
        <v>406250</v>
      </c>
      <c r="P2831" s="1">
        <f t="shared" si="266"/>
        <v>0.64643074151674274</v>
      </c>
      <c r="Q2831" t="str">
        <f t="shared" si="267"/>
        <v>Above</v>
      </c>
      <c r="R2831" t="str">
        <f t="shared" si="268"/>
        <v>Yes</v>
      </c>
      <c r="S2831">
        <f t="shared" si="269"/>
        <v>-33524297.568094172</v>
      </c>
    </row>
    <row r="2832" spans="1:19" x14ac:dyDescent="0.3">
      <c r="A2832">
        <v>2831</v>
      </c>
      <c r="B2832">
        <v>0</v>
      </c>
      <c r="C2832" t="s">
        <v>16</v>
      </c>
      <c r="D2832" t="s">
        <v>17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18</v>
      </c>
      <c r="N2832" s="2">
        <f t="shared" si="264"/>
        <v>410554.04255667992</v>
      </c>
      <c r="O2832">
        <f t="shared" si="265"/>
        <v>531250</v>
      </c>
      <c r="P2832" s="1">
        <f t="shared" si="266"/>
        <v>0.77280760951845628</v>
      </c>
      <c r="Q2832" t="str">
        <f t="shared" si="267"/>
        <v>Below</v>
      </c>
      <c r="R2832" t="str">
        <f t="shared" si="268"/>
        <v>Yes</v>
      </c>
      <c r="S2832">
        <f t="shared" si="269"/>
        <v>-8559891.0640809536</v>
      </c>
    </row>
    <row r="2833" spans="1:19" x14ac:dyDescent="0.3">
      <c r="A2833">
        <v>2832</v>
      </c>
      <c r="B2833">
        <v>4</v>
      </c>
      <c r="C2833" t="s">
        <v>19</v>
      </c>
      <c r="D2833" t="s">
        <v>17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18</v>
      </c>
      <c r="N2833" s="2">
        <f t="shared" si="264"/>
        <v>78805.148486184728</v>
      </c>
      <c r="O2833">
        <f t="shared" si="265"/>
        <v>125000</v>
      </c>
      <c r="P2833" s="1">
        <f t="shared" si="266"/>
        <v>0.63044118788947778</v>
      </c>
      <c r="Q2833" t="str">
        <f t="shared" si="267"/>
        <v>Above</v>
      </c>
      <c r="R2833" t="str">
        <f t="shared" si="268"/>
        <v>Yes</v>
      </c>
      <c r="S2833">
        <f t="shared" si="269"/>
        <v>-5347941.3820106015</v>
      </c>
    </row>
    <row r="2834" spans="1:19" x14ac:dyDescent="0.3">
      <c r="A2834">
        <v>2833</v>
      </c>
      <c r="B2834">
        <v>4</v>
      </c>
      <c r="C2834" t="s">
        <v>19</v>
      </c>
      <c r="D2834" t="s">
        <v>20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21</v>
      </c>
      <c r="N2834" s="2">
        <f t="shared" si="264"/>
        <v>198195.50404252979</v>
      </c>
      <c r="O2834">
        <f t="shared" si="265"/>
        <v>468750</v>
      </c>
      <c r="P2834" s="1">
        <f t="shared" si="266"/>
        <v>0.4228170752907302</v>
      </c>
      <c r="Q2834" t="str">
        <f t="shared" si="267"/>
        <v>Below</v>
      </c>
      <c r="R2834" t="str">
        <f t="shared" si="268"/>
        <v>Yes</v>
      </c>
      <c r="S2834">
        <f t="shared" si="269"/>
        <v>-29566920.970207144</v>
      </c>
    </row>
    <row r="2835" spans="1:19" x14ac:dyDescent="0.3">
      <c r="A2835">
        <v>2834</v>
      </c>
      <c r="B2835">
        <v>0</v>
      </c>
      <c r="C2835" t="s">
        <v>16</v>
      </c>
      <c r="D2835" t="s">
        <v>20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18</v>
      </c>
      <c r="N2835" s="2">
        <f t="shared" si="264"/>
        <v>414631.04088347749</v>
      </c>
      <c r="O2835">
        <f t="shared" si="265"/>
        <v>468750</v>
      </c>
      <c r="P2835" s="1">
        <f t="shared" si="266"/>
        <v>0.88454622055141863</v>
      </c>
      <c r="Q2835" t="str">
        <f t="shared" si="267"/>
        <v>Below</v>
      </c>
      <c r="R2835" t="str">
        <f t="shared" si="268"/>
        <v>Yes</v>
      </c>
      <c r="S2835">
        <f t="shared" si="269"/>
        <v>-20855724.906017296</v>
      </c>
    </row>
    <row r="2836" spans="1:19" x14ac:dyDescent="0.3">
      <c r="A2836">
        <v>2835</v>
      </c>
      <c r="B2836">
        <v>2</v>
      </c>
      <c r="C2836" t="s">
        <v>19</v>
      </c>
      <c r="D2836" t="s">
        <v>17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21</v>
      </c>
      <c r="N2836" s="2">
        <f t="shared" si="264"/>
        <v>50470.180418868236</v>
      </c>
      <c r="O2836">
        <f t="shared" si="265"/>
        <v>125000</v>
      </c>
      <c r="P2836" s="1">
        <f t="shared" si="266"/>
        <v>0.40376144335094588</v>
      </c>
      <c r="Q2836" t="str">
        <f t="shared" si="267"/>
        <v>Below</v>
      </c>
      <c r="R2836" t="str">
        <f t="shared" si="268"/>
        <v>Yes</v>
      </c>
      <c r="S2836">
        <f t="shared" si="269"/>
        <v>-5390274.6404227018</v>
      </c>
    </row>
    <row r="2837" spans="1:19" x14ac:dyDescent="0.3">
      <c r="A2837">
        <v>2836</v>
      </c>
      <c r="B2837">
        <v>3</v>
      </c>
      <c r="C2837" t="s">
        <v>16</v>
      </c>
      <c r="D2837" t="s">
        <v>20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18</v>
      </c>
      <c r="N2837" s="2">
        <f t="shared" si="264"/>
        <v>33248.597221928772</v>
      </c>
      <c r="O2837">
        <f t="shared" si="265"/>
        <v>87500</v>
      </c>
      <c r="P2837" s="1">
        <f t="shared" si="266"/>
        <v>0.37998396825061453</v>
      </c>
      <c r="Q2837" t="str">
        <f t="shared" si="267"/>
        <v>Below</v>
      </c>
      <c r="R2837" t="str">
        <f t="shared" si="268"/>
        <v>Yes</v>
      </c>
      <c r="S2837">
        <f t="shared" si="269"/>
        <v>-2885764.3332840335</v>
      </c>
    </row>
    <row r="2838" spans="1:19" x14ac:dyDescent="0.3">
      <c r="A2838">
        <v>2837</v>
      </c>
      <c r="B2838">
        <v>1</v>
      </c>
      <c r="C2838" t="s">
        <v>19</v>
      </c>
      <c r="D2838" t="s">
        <v>20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18</v>
      </c>
      <c r="N2838" s="2">
        <f t="shared" si="264"/>
        <v>263611.44445028238</v>
      </c>
      <c r="O2838">
        <f t="shared" si="265"/>
        <v>106250</v>
      </c>
      <c r="P2838" s="1">
        <f t="shared" si="266"/>
        <v>2.481048888943834</v>
      </c>
      <c r="Q2838" t="str">
        <f t="shared" si="267"/>
        <v>Above</v>
      </c>
      <c r="R2838" t="str">
        <f t="shared" si="268"/>
        <v>No</v>
      </c>
      <c r="S2838">
        <f t="shared" si="269"/>
        <v>-726674.66680677701</v>
      </c>
    </row>
    <row r="2839" spans="1:19" x14ac:dyDescent="0.3">
      <c r="A2839">
        <v>2838</v>
      </c>
      <c r="B2839">
        <v>2</v>
      </c>
      <c r="C2839" t="s">
        <v>16</v>
      </c>
      <c r="D2839" t="s">
        <v>20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21</v>
      </c>
      <c r="N2839" s="2">
        <f t="shared" si="264"/>
        <v>291297.86829021573</v>
      </c>
      <c r="O2839">
        <f t="shared" si="265"/>
        <v>331250</v>
      </c>
      <c r="P2839" s="1">
        <f t="shared" si="266"/>
        <v>0.8793897910648022</v>
      </c>
      <c r="Q2839" t="str">
        <f t="shared" si="267"/>
        <v>Below</v>
      </c>
      <c r="R2839" t="str">
        <f t="shared" si="268"/>
        <v>Yes</v>
      </c>
      <c r="S2839">
        <f t="shared" si="269"/>
        <v>-6073446.5168955326</v>
      </c>
    </row>
    <row r="2840" spans="1:19" x14ac:dyDescent="0.3">
      <c r="A2840">
        <v>2839</v>
      </c>
      <c r="B2840">
        <v>4</v>
      </c>
      <c r="C2840" t="s">
        <v>19</v>
      </c>
      <c r="D2840" t="s">
        <v>17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18</v>
      </c>
      <c r="N2840" s="2">
        <f t="shared" si="264"/>
        <v>1416911.5139202676</v>
      </c>
      <c r="O2840">
        <f t="shared" si="265"/>
        <v>556250</v>
      </c>
      <c r="P2840" s="1">
        <f t="shared" si="266"/>
        <v>2.5472566542386832</v>
      </c>
      <c r="Q2840" t="str">
        <f t="shared" si="267"/>
        <v>Above</v>
      </c>
      <c r="R2840" t="str">
        <f t="shared" si="268"/>
        <v>No</v>
      </c>
      <c r="S2840">
        <f t="shared" si="269"/>
        <v>-3905876.3340864219</v>
      </c>
    </row>
    <row r="2841" spans="1:19" x14ac:dyDescent="0.3">
      <c r="A2841">
        <v>2840</v>
      </c>
      <c r="B2841">
        <v>3</v>
      </c>
      <c r="C2841" t="s">
        <v>16</v>
      </c>
      <c r="D2841" t="s">
        <v>17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18</v>
      </c>
      <c r="N2841" s="2">
        <f t="shared" si="264"/>
        <v>929584.39074705006</v>
      </c>
      <c r="O2841">
        <f t="shared" si="265"/>
        <v>606250</v>
      </c>
      <c r="P2841" s="1">
        <f t="shared" si="266"/>
        <v>1.5333350775209074</v>
      </c>
      <c r="Q2841" t="str">
        <f t="shared" si="267"/>
        <v>Below</v>
      </c>
      <c r="R2841" t="str">
        <f t="shared" si="268"/>
        <v>No</v>
      </c>
      <c r="S2841">
        <f t="shared" si="269"/>
        <v>-9320050.7558584139</v>
      </c>
    </row>
    <row r="2842" spans="1:19" x14ac:dyDescent="0.3">
      <c r="A2842">
        <v>2841</v>
      </c>
      <c r="B2842">
        <v>5</v>
      </c>
      <c r="C2842" t="s">
        <v>16</v>
      </c>
      <c r="D2842" t="s">
        <v>17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21</v>
      </c>
      <c r="N2842" s="2">
        <f t="shared" si="264"/>
        <v>682046.33768692915</v>
      </c>
      <c r="O2842">
        <f t="shared" si="265"/>
        <v>562500</v>
      </c>
      <c r="P2842" s="1">
        <f t="shared" si="266"/>
        <v>1.2125268225545407</v>
      </c>
      <c r="Q2842" t="str">
        <f t="shared" si="267"/>
        <v>Below</v>
      </c>
      <c r="R2842" t="str">
        <f t="shared" si="268"/>
        <v>No</v>
      </c>
      <c r="S2842">
        <f t="shared" si="269"/>
        <v>-6838224.2089725994</v>
      </c>
    </row>
    <row r="2843" spans="1:19" x14ac:dyDescent="0.3">
      <c r="A2843">
        <v>2842</v>
      </c>
      <c r="B2843">
        <v>2</v>
      </c>
      <c r="C2843" t="s">
        <v>19</v>
      </c>
      <c r="D2843" t="s">
        <v>20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18</v>
      </c>
      <c r="N2843" s="2">
        <f t="shared" si="264"/>
        <v>604100.94833340042</v>
      </c>
      <c r="O2843">
        <f t="shared" si="265"/>
        <v>531250</v>
      </c>
      <c r="P2843" s="1">
        <f t="shared" si="266"/>
        <v>1.1371311968628715</v>
      </c>
      <c r="Q2843" t="str">
        <f t="shared" si="267"/>
        <v>Below</v>
      </c>
      <c r="R2843" t="str">
        <f t="shared" si="268"/>
        <v>No</v>
      </c>
      <c r="S2843">
        <f t="shared" si="269"/>
        <v>-12595268.280004825</v>
      </c>
    </row>
    <row r="2844" spans="1:19" x14ac:dyDescent="0.3">
      <c r="A2844">
        <v>2843</v>
      </c>
      <c r="B2844">
        <v>1</v>
      </c>
      <c r="C2844" t="s">
        <v>19</v>
      </c>
      <c r="D2844" t="s">
        <v>17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18</v>
      </c>
      <c r="N2844" s="2">
        <f t="shared" si="264"/>
        <v>287038.80620801263</v>
      </c>
      <c r="O2844">
        <f t="shared" si="265"/>
        <v>218750</v>
      </c>
      <c r="P2844" s="1">
        <f t="shared" si="266"/>
        <v>1.3121773998080577</v>
      </c>
      <c r="Q2844" t="str">
        <f t="shared" si="267"/>
        <v>Below</v>
      </c>
      <c r="R2844" t="str">
        <f t="shared" si="268"/>
        <v>No</v>
      </c>
      <c r="S2844">
        <f t="shared" si="269"/>
        <v>-2877862.697984606</v>
      </c>
    </row>
    <row r="2845" spans="1:19" x14ac:dyDescent="0.3">
      <c r="A2845">
        <v>2844</v>
      </c>
      <c r="B2845">
        <v>1</v>
      </c>
      <c r="C2845" t="s">
        <v>19</v>
      </c>
      <c r="D2845" t="s">
        <v>17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21</v>
      </c>
      <c r="N2845" s="2">
        <f t="shared" si="264"/>
        <v>27370.269503778658</v>
      </c>
      <c r="O2845">
        <f t="shared" si="265"/>
        <v>31250</v>
      </c>
      <c r="P2845" s="1">
        <f t="shared" si="266"/>
        <v>0.87584862412091702</v>
      </c>
      <c r="Q2845" t="str">
        <f t="shared" si="267"/>
        <v>Below</v>
      </c>
      <c r="R2845" t="str">
        <f t="shared" si="268"/>
        <v>Yes</v>
      </c>
      <c r="S2845">
        <f t="shared" si="269"/>
        <v>-570659.4042720634</v>
      </c>
    </row>
    <row r="2846" spans="1:19" x14ac:dyDescent="0.3">
      <c r="A2846">
        <v>2845</v>
      </c>
      <c r="B2846">
        <v>3</v>
      </c>
      <c r="C2846" t="s">
        <v>16</v>
      </c>
      <c r="D2846" t="s">
        <v>17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18</v>
      </c>
      <c r="N2846" s="2">
        <f t="shared" si="264"/>
        <v>373408.67680155172</v>
      </c>
      <c r="O2846">
        <f t="shared" si="265"/>
        <v>556250</v>
      </c>
      <c r="P2846" s="1">
        <f t="shared" si="266"/>
        <v>0.67129649762076715</v>
      </c>
      <c r="Q2846" t="str">
        <f t="shared" si="267"/>
        <v>Above</v>
      </c>
      <c r="R2846" t="str">
        <f t="shared" si="268"/>
        <v>Yes</v>
      </c>
      <c r="S2846">
        <f t="shared" si="269"/>
        <v>-7785424.7297117189</v>
      </c>
    </row>
    <row r="2847" spans="1:19" x14ac:dyDescent="0.3">
      <c r="A2847">
        <v>2846</v>
      </c>
      <c r="B2847">
        <v>2</v>
      </c>
      <c r="C2847" t="s">
        <v>19</v>
      </c>
      <c r="D2847" t="s">
        <v>20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18</v>
      </c>
      <c r="N2847" s="2">
        <f t="shared" si="264"/>
        <v>307890.50404137961</v>
      </c>
      <c r="O2847">
        <f t="shared" si="265"/>
        <v>487500</v>
      </c>
      <c r="P2847" s="1">
        <f t="shared" si="266"/>
        <v>0.63157026470026589</v>
      </c>
      <c r="Q2847" t="str">
        <f t="shared" si="267"/>
        <v>Below</v>
      </c>
      <c r="R2847" t="str">
        <f t="shared" si="268"/>
        <v>Yes</v>
      </c>
      <c r="S2847">
        <f t="shared" si="269"/>
        <v>-39304348.872937992</v>
      </c>
    </row>
    <row r="2848" spans="1:19" x14ac:dyDescent="0.3">
      <c r="A2848">
        <v>2847</v>
      </c>
      <c r="B2848">
        <v>5</v>
      </c>
      <c r="C2848" t="s">
        <v>19</v>
      </c>
      <c r="D2848" t="s">
        <v>20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18</v>
      </c>
      <c r="N2848" s="2">
        <f t="shared" si="264"/>
        <v>543495.35157503339</v>
      </c>
      <c r="O2848">
        <f t="shared" si="265"/>
        <v>612500</v>
      </c>
      <c r="P2848" s="1">
        <f t="shared" si="266"/>
        <v>0.88733934951025861</v>
      </c>
      <c r="Q2848" t="str">
        <f t="shared" si="267"/>
        <v>Above</v>
      </c>
      <c r="R2848" t="str">
        <f t="shared" si="268"/>
        <v>Yes</v>
      </c>
      <c r="S2848">
        <f t="shared" si="269"/>
        <v>-11331665.313402407</v>
      </c>
    </row>
    <row r="2849" spans="1:19" x14ac:dyDescent="0.3">
      <c r="A2849">
        <v>2848</v>
      </c>
      <c r="B2849">
        <v>0</v>
      </c>
      <c r="C2849" t="s">
        <v>16</v>
      </c>
      <c r="D2849" t="s">
        <v>17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18</v>
      </c>
      <c r="N2849" s="2">
        <f t="shared" si="264"/>
        <v>233971.61008023951</v>
      </c>
      <c r="O2849">
        <f t="shared" si="265"/>
        <v>325000</v>
      </c>
      <c r="P2849" s="1">
        <f t="shared" si="266"/>
        <v>0.71991264640073693</v>
      </c>
      <c r="Q2849" t="str">
        <f t="shared" si="267"/>
        <v>Below</v>
      </c>
      <c r="R2849" t="str">
        <f t="shared" si="268"/>
        <v>Yes</v>
      </c>
      <c r="S2849">
        <f t="shared" si="269"/>
        <v>-20307230.493480232</v>
      </c>
    </row>
    <row r="2850" spans="1:19" x14ac:dyDescent="0.3">
      <c r="A2850">
        <v>2849</v>
      </c>
      <c r="B2850">
        <v>4</v>
      </c>
      <c r="C2850" t="s">
        <v>16</v>
      </c>
      <c r="D2850" t="s">
        <v>17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18</v>
      </c>
      <c r="N2850" s="2">
        <f t="shared" si="264"/>
        <v>227702.67444791715</v>
      </c>
      <c r="O2850">
        <f t="shared" si="265"/>
        <v>462500</v>
      </c>
      <c r="P2850" s="1">
        <f t="shared" si="266"/>
        <v>0.49233010691441548</v>
      </c>
      <c r="Q2850" t="str">
        <f t="shared" si="267"/>
        <v>Above</v>
      </c>
      <c r="R2850" t="str">
        <f t="shared" si="268"/>
        <v>Yes</v>
      </c>
      <c r="S2850">
        <f t="shared" si="269"/>
        <v>-24318913.494000088</v>
      </c>
    </row>
    <row r="2851" spans="1:19" x14ac:dyDescent="0.3">
      <c r="A2851">
        <v>2850</v>
      </c>
      <c r="B2851">
        <v>3</v>
      </c>
      <c r="C2851" t="s">
        <v>16</v>
      </c>
      <c r="D2851" t="s">
        <v>20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18</v>
      </c>
      <c r="N2851" s="2">
        <f t="shared" si="264"/>
        <v>64515.635258906841</v>
      </c>
      <c r="O2851">
        <f t="shared" si="265"/>
        <v>75000</v>
      </c>
      <c r="P2851" s="1">
        <f t="shared" si="266"/>
        <v>0.8602084701187579</v>
      </c>
      <c r="Q2851" t="str">
        <f t="shared" si="267"/>
        <v>Above</v>
      </c>
      <c r="R2851" t="str">
        <f t="shared" si="268"/>
        <v>Yes</v>
      </c>
      <c r="S2851">
        <f t="shared" si="269"/>
        <v>-1345125.7386412928</v>
      </c>
    </row>
    <row r="2852" spans="1:19" x14ac:dyDescent="0.3">
      <c r="A2852">
        <v>2851</v>
      </c>
      <c r="B2852">
        <v>1</v>
      </c>
      <c r="C2852" t="s">
        <v>19</v>
      </c>
      <c r="D2852" t="s">
        <v>20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18</v>
      </c>
      <c r="N2852" s="2">
        <f t="shared" si="264"/>
        <v>150635.11111444703</v>
      </c>
      <c r="O2852">
        <f t="shared" si="265"/>
        <v>62500</v>
      </c>
      <c r="P2852" s="1">
        <f t="shared" si="266"/>
        <v>2.4101617778311524</v>
      </c>
      <c r="Q2852" t="str">
        <f t="shared" si="267"/>
        <v>Above</v>
      </c>
      <c r="R2852" t="str">
        <f t="shared" si="268"/>
        <v>No</v>
      </c>
      <c r="S2852">
        <f t="shared" si="269"/>
        <v>-415242.66674672905</v>
      </c>
    </row>
    <row r="2853" spans="1:19" x14ac:dyDescent="0.3">
      <c r="A2853">
        <v>2852</v>
      </c>
      <c r="B2853">
        <v>3</v>
      </c>
      <c r="C2853" t="s">
        <v>16</v>
      </c>
      <c r="D2853" t="s">
        <v>20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18</v>
      </c>
      <c r="N2853" s="2">
        <f t="shared" si="264"/>
        <v>400214.59618988336</v>
      </c>
      <c r="O2853">
        <f t="shared" si="265"/>
        <v>593750</v>
      </c>
      <c r="P2853" s="1">
        <f t="shared" si="266"/>
        <v>0.67404563568822462</v>
      </c>
      <c r="Q2853" t="str">
        <f t="shared" si="267"/>
        <v>Below</v>
      </c>
      <c r="R2853" t="str">
        <f t="shared" si="268"/>
        <v>Yes</v>
      </c>
      <c r="S2853">
        <f t="shared" si="269"/>
        <v>-34736052.159900412</v>
      </c>
    </row>
    <row r="2854" spans="1:19" x14ac:dyDescent="0.3">
      <c r="A2854">
        <v>2853</v>
      </c>
      <c r="B2854">
        <v>3</v>
      </c>
      <c r="C2854" t="s">
        <v>19</v>
      </c>
      <c r="D2854" t="s">
        <v>17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18</v>
      </c>
      <c r="N2854" s="2">
        <f t="shared" si="264"/>
        <v>132438.19475309344</v>
      </c>
      <c r="O2854">
        <f t="shared" si="265"/>
        <v>281250</v>
      </c>
      <c r="P2854" s="1">
        <f t="shared" si="266"/>
        <v>0.47089135912211</v>
      </c>
      <c r="Q2854" t="str">
        <f t="shared" si="267"/>
        <v>Above</v>
      </c>
      <c r="R2854" t="str">
        <f t="shared" si="268"/>
        <v>Yes</v>
      </c>
      <c r="S2854">
        <f t="shared" si="269"/>
        <v>-16906650.066668183</v>
      </c>
    </row>
    <row r="2855" spans="1:19" x14ac:dyDescent="0.3">
      <c r="A2855">
        <v>2854</v>
      </c>
      <c r="B2855">
        <v>2</v>
      </c>
      <c r="C2855" t="s">
        <v>16</v>
      </c>
      <c r="D2855" t="s">
        <v>17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18</v>
      </c>
      <c r="N2855" s="2">
        <f t="shared" si="264"/>
        <v>210147.06262982593</v>
      </c>
      <c r="O2855">
        <f t="shared" si="265"/>
        <v>306250</v>
      </c>
      <c r="P2855" s="1">
        <f t="shared" si="266"/>
        <v>0.6861944902198398</v>
      </c>
      <c r="Q2855" t="str">
        <f t="shared" si="267"/>
        <v>Above</v>
      </c>
      <c r="R2855" t="str">
        <f t="shared" si="268"/>
        <v>Yes</v>
      </c>
      <c r="S2855">
        <f t="shared" si="269"/>
        <v>-14261177.018694934</v>
      </c>
    </row>
    <row r="2856" spans="1:19" x14ac:dyDescent="0.3">
      <c r="A2856">
        <v>2855</v>
      </c>
      <c r="B2856">
        <v>3</v>
      </c>
      <c r="C2856" t="s">
        <v>19</v>
      </c>
      <c r="D2856" t="s">
        <v>20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21</v>
      </c>
      <c r="N2856" s="2">
        <f t="shared" si="264"/>
        <v>40632.103564346682</v>
      </c>
      <c r="O2856">
        <f t="shared" si="265"/>
        <v>43750</v>
      </c>
      <c r="P2856" s="1">
        <f t="shared" si="266"/>
        <v>0.92873379575649562</v>
      </c>
      <c r="Q2856" t="str">
        <f t="shared" si="267"/>
        <v>Below</v>
      </c>
      <c r="R2856" t="str">
        <f t="shared" si="268"/>
        <v>Yes</v>
      </c>
      <c r="S2856">
        <f t="shared" si="269"/>
        <v>-1400681.9421772822</v>
      </c>
    </row>
    <row r="2857" spans="1:19" x14ac:dyDescent="0.3">
      <c r="A2857">
        <v>2856</v>
      </c>
      <c r="B2857">
        <v>0</v>
      </c>
      <c r="C2857" t="s">
        <v>16</v>
      </c>
      <c r="D2857" t="s">
        <v>17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18</v>
      </c>
      <c r="N2857" s="2">
        <f t="shared" si="264"/>
        <v>311607.37580019963</v>
      </c>
      <c r="O2857">
        <f t="shared" si="265"/>
        <v>587500</v>
      </c>
      <c r="P2857" s="1">
        <f t="shared" si="266"/>
        <v>0.53039553327693556</v>
      </c>
      <c r="Q2857" t="str">
        <f t="shared" si="267"/>
        <v>Above</v>
      </c>
      <c r="R2857" t="str">
        <f t="shared" si="268"/>
        <v>Yes</v>
      </c>
      <c r="S2857">
        <f t="shared" si="269"/>
        <v>-46485770.192047909</v>
      </c>
    </row>
    <row r="2858" spans="1:19" x14ac:dyDescent="0.3">
      <c r="A2858">
        <v>2857</v>
      </c>
      <c r="B2858">
        <v>3</v>
      </c>
      <c r="C2858" t="s">
        <v>19</v>
      </c>
      <c r="D2858" t="s">
        <v>20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21</v>
      </c>
      <c r="N2858" s="2">
        <f t="shared" si="264"/>
        <v>613876.04458474996</v>
      </c>
      <c r="O2858">
        <f t="shared" si="265"/>
        <v>518750</v>
      </c>
      <c r="P2858" s="1">
        <f t="shared" si="266"/>
        <v>1.1833755076332531</v>
      </c>
      <c r="Q2858" t="str">
        <f t="shared" si="267"/>
        <v>Below</v>
      </c>
      <c r="R2858" t="str">
        <f t="shared" si="268"/>
        <v>No</v>
      </c>
      <c r="S2858">
        <f t="shared" si="269"/>
        <v>-12799075.210101999</v>
      </c>
    </row>
    <row r="2859" spans="1:19" x14ac:dyDescent="0.3">
      <c r="A2859">
        <v>2858</v>
      </c>
      <c r="B2859">
        <v>4</v>
      </c>
      <c r="C2859" t="s">
        <v>16</v>
      </c>
      <c r="D2859" t="s">
        <v>20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18</v>
      </c>
      <c r="N2859" s="2">
        <f t="shared" si="264"/>
        <v>342339.86061506096</v>
      </c>
      <c r="O2859">
        <f t="shared" si="265"/>
        <v>350000</v>
      </c>
      <c r="P2859" s="1">
        <f t="shared" si="266"/>
        <v>0.97811388747160277</v>
      </c>
      <c r="Q2859" t="str">
        <f t="shared" si="267"/>
        <v>Above</v>
      </c>
      <c r="R2859" t="str">
        <f t="shared" si="268"/>
        <v>Yes</v>
      </c>
      <c r="S2859">
        <f t="shared" si="269"/>
        <v>-3432313.3095229287</v>
      </c>
    </row>
    <row r="2860" spans="1:19" x14ac:dyDescent="0.3">
      <c r="A2860">
        <v>2859</v>
      </c>
      <c r="B2860">
        <v>5</v>
      </c>
      <c r="C2860" t="s">
        <v>19</v>
      </c>
      <c r="D2860" t="s">
        <v>20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18</v>
      </c>
      <c r="N2860" s="2">
        <f t="shared" si="264"/>
        <v>199909.94953658566</v>
      </c>
      <c r="O2860">
        <f t="shared" si="265"/>
        <v>275000</v>
      </c>
      <c r="P2860" s="1">
        <f t="shared" si="266"/>
        <v>0.72694527104212969</v>
      </c>
      <c r="Q2860" t="str">
        <f t="shared" si="267"/>
        <v>Below</v>
      </c>
      <c r="R2860" t="str">
        <f t="shared" si="268"/>
        <v>Yes</v>
      </c>
      <c r="S2860">
        <f t="shared" si="269"/>
        <v>-6891355.1555122212</v>
      </c>
    </row>
    <row r="2861" spans="1:19" x14ac:dyDescent="0.3">
      <c r="A2861">
        <v>2860</v>
      </c>
      <c r="B2861">
        <v>3</v>
      </c>
      <c r="C2861" t="s">
        <v>16</v>
      </c>
      <c r="D2861" t="s">
        <v>17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18</v>
      </c>
      <c r="N2861" s="2">
        <f t="shared" si="264"/>
        <v>87765.343698988843</v>
      </c>
      <c r="O2861">
        <f t="shared" si="265"/>
        <v>131250</v>
      </c>
      <c r="P2861" s="1">
        <f t="shared" si="266"/>
        <v>0.66868833294467689</v>
      </c>
      <c r="Q2861" t="str">
        <f t="shared" si="267"/>
        <v>Above</v>
      </c>
      <c r="R2861" t="str">
        <f t="shared" si="268"/>
        <v>Yes</v>
      </c>
      <c r="S2861">
        <f t="shared" si="269"/>
        <v>-3025472.995102929</v>
      </c>
    </row>
    <row r="2862" spans="1:19" x14ac:dyDescent="0.3">
      <c r="A2862">
        <v>2861</v>
      </c>
      <c r="B2862">
        <v>1</v>
      </c>
      <c r="C2862" t="s">
        <v>19</v>
      </c>
      <c r="D2862" t="s">
        <v>20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21</v>
      </c>
      <c r="N2862" s="2">
        <f t="shared" si="264"/>
        <v>279138.65557843435</v>
      </c>
      <c r="O2862">
        <f t="shared" si="265"/>
        <v>275000</v>
      </c>
      <c r="P2862" s="1">
        <f t="shared" si="266"/>
        <v>1.0150496566488523</v>
      </c>
      <c r="Q2862" t="str">
        <f t="shared" si="267"/>
        <v>Below</v>
      </c>
      <c r="R2862" t="str">
        <f t="shared" si="268"/>
        <v>No</v>
      </c>
      <c r="S2862">
        <f t="shared" si="269"/>
        <v>-2798655.4677648488</v>
      </c>
    </row>
    <row r="2863" spans="1:19" x14ac:dyDescent="0.3">
      <c r="A2863">
        <v>2862</v>
      </c>
      <c r="B2863">
        <v>0</v>
      </c>
      <c r="C2863" t="s">
        <v>19</v>
      </c>
      <c r="D2863" t="s">
        <v>17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21</v>
      </c>
      <c r="N2863" s="2">
        <f t="shared" si="264"/>
        <v>383183.77305290126</v>
      </c>
      <c r="O2863">
        <f t="shared" si="265"/>
        <v>393750</v>
      </c>
      <c r="P2863" s="1">
        <f t="shared" si="266"/>
        <v>0.97316513791213022</v>
      </c>
      <c r="Q2863" t="str">
        <f t="shared" si="267"/>
        <v>Below</v>
      </c>
      <c r="R2863" t="str">
        <f t="shared" si="268"/>
        <v>Yes</v>
      </c>
      <c r="S2863">
        <f t="shared" si="269"/>
        <v>-7989231.6598088853</v>
      </c>
    </row>
    <row r="2864" spans="1:19" x14ac:dyDescent="0.3">
      <c r="A2864">
        <v>2863</v>
      </c>
      <c r="B2864">
        <v>4</v>
      </c>
      <c r="C2864" t="s">
        <v>16</v>
      </c>
      <c r="D2864" t="s">
        <v>17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21</v>
      </c>
      <c r="N2864" s="2">
        <f t="shared" si="264"/>
        <v>339585.11475152167</v>
      </c>
      <c r="O2864">
        <f t="shared" si="265"/>
        <v>618750</v>
      </c>
      <c r="P2864" s="1">
        <f t="shared" si="266"/>
        <v>0.54882442788124719</v>
      </c>
      <c r="Q2864" t="str">
        <f t="shared" si="267"/>
        <v>Below</v>
      </c>
      <c r="R2864" t="str">
        <f t="shared" si="268"/>
        <v>Yes</v>
      </c>
      <c r="S2864">
        <f t="shared" si="269"/>
        <v>-43350384.786328688</v>
      </c>
    </row>
    <row r="2865" spans="1:19" x14ac:dyDescent="0.3">
      <c r="A2865">
        <v>2864</v>
      </c>
      <c r="B2865">
        <v>3</v>
      </c>
      <c r="C2865" t="s">
        <v>19</v>
      </c>
      <c r="D2865" t="s">
        <v>17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18</v>
      </c>
      <c r="N2865" s="2">
        <f t="shared" si="264"/>
        <v>17617.378137113759</v>
      </c>
      <c r="O2865">
        <f t="shared" si="265"/>
        <v>43750</v>
      </c>
      <c r="P2865" s="1">
        <f t="shared" si="266"/>
        <v>0.40268292884831453</v>
      </c>
      <c r="Q2865" t="str">
        <f t="shared" si="267"/>
        <v>Above</v>
      </c>
      <c r="R2865" t="str">
        <f t="shared" si="268"/>
        <v>Yes</v>
      </c>
      <c r="S2865">
        <f t="shared" si="269"/>
        <v>-2628170.7529073022</v>
      </c>
    </row>
    <row r="2866" spans="1:19" x14ac:dyDescent="0.3">
      <c r="A2866">
        <v>2865</v>
      </c>
      <c r="B2866">
        <v>4</v>
      </c>
      <c r="C2866" t="s">
        <v>19</v>
      </c>
      <c r="D2866" t="s">
        <v>17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21</v>
      </c>
      <c r="N2866" s="2">
        <f t="shared" si="264"/>
        <v>152697.26131552472</v>
      </c>
      <c r="O2866">
        <f t="shared" si="265"/>
        <v>225000</v>
      </c>
      <c r="P2866" s="1">
        <f t="shared" si="266"/>
        <v>0.67865449473566541</v>
      </c>
      <c r="Q2866" t="str">
        <f t="shared" si="267"/>
        <v>Below</v>
      </c>
      <c r="R2866" t="str">
        <f t="shared" si="268"/>
        <v>Yes</v>
      </c>
      <c r="S2866">
        <f t="shared" si="269"/>
        <v>-13253139.901008155</v>
      </c>
    </row>
    <row r="2867" spans="1:19" x14ac:dyDescent="0.3">
      <c r="A2867">
        <v>2866</v>
      </c>
      <c r="B2867">
        <v>1</v>
      </c>
      <c r="C2867" t="s">
        <v>19</v>
      </c>
      <c r="D2867" t="s">
        <v>20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18</v>
      </c>
      <c r="N2867" s="2">
        <f t="shared" si="264"/>
        <v>988542.91668855876</v>
      </c>
      <c r="O2867">
        <f t="shared" si="265"/>
        <v>350000</v>
      </c>
      <c r="P2867" s="1">
        <f t="shared" si="266"/>
        <v>2.824408333395882</v>
      </c>
      <c r="Q2867" t="str">
        <f t="shared" si="267"/>
        <v>Below</v>
      </c>
      <c r="R2867" t="str">
        <f t="shared" si="268"/>
        <v>No</v>
      </c>
      <c r="S2867">
        <f t="shared" si="269"/>
        <v>-2725030.0005254149</v>
      </c>
    </row>
    <row r="2868" spans="1:19" x14ac:dyDescent="0.3">
      <c r="A2868">
        <v>2867</v>
      </c>
      <c r="B2868">
        <v>3</v>
      </c>
      <c r="C2868" t="s">
        <v>19</v>
      </c>
      <c r="D2868" t="s">
        <v>20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18</v>
      </c>
      <c r="N2868" s="2">
        <f t="shared" si="264"/>
        <v>60135.51327523309</v>
      </c>
      <c r="O2868">
        <f t="shared" si="265"/>
        <v>62500</v>
      </c>
      <c r="P2868" s="1">
        <f t="shared" si="266"/>
        <v>0.96216821240372941</v>
      </c>
      <c r="Q2868" t="str">
        <f t="shared" si="267"/>
        <v>Above</v>
      </c>
      <c r="R2868" t="str">
        <f t="shared" si="268"/>
        <v>Yes</v>
      </c>
      <c r="S2868">
        <f t="shared" si="269"/>
        <v>-2073009.2744223764</v>
      </c>
    </row>
    <row r="2869" spans="1:19" x14ac:dyDescent="0.3">
      <c r="A2869">
        <v>2868</v>
      </c>
      <c r="B2869">
        <v>5</v>
      </c>
      <c r="C2869" t="s">
        <v>16</v>
      </c>
      <c r="D2869" t="s">
        <v>20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18</v>
      </c>
      <c r="N2869" s="2">
        <f t="shared" si="264"/>
        <v>253544.32624152329</v>
      </c>
      <c r="O2869">
        <f t="shared" si="265"/>
        <v>400000</v>
      </c>
      <c r="P2869" s="1">
        <f t="shared" si="266"/>
        <v>0.63386081560380825</v>
      </c>
      <c r="Q2869" t="str">
        <f t="shared" si="267"/>
        <v>Below</v>
      </c>
      <c r="R2869" t="str">
        <f t="shared" si="268"/>
        <v>Yes</v>
      </c>
      <c r="S2869">
        <f t="shared" si="269"/>
        <v>-8740255.3191862386</v>
      </c>
    </row>
    <row r="2870" spans="1:19" x14ac:dyDescent="0.3">
      <c r="A2870">
        <v>2869</v>
      </c>
      <c r="B2870">
        <v>0</v>
      </c>
      <c r="C2870" t="s">
        <v>19</v>
      </c>
      <c r="D2870" t="s">
        <v>17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18</v>
      </c>
      <c r="N2870" s="2">
        <f t="shared" si="264"/>
        <v>899103.31946435582</v>
      </c>
      <c r="O2870">
        <f t="shared" si="265"/>
        <v>556250</v>
      </c>
      <c r="P2870" s="1">
        <f t="shared" si="266"/>
        <v>1.6163655181381678</v>
      </c>
      <c r="Q2870" t="str">
        <f t="shared" si="267"/>
        <v>Above</v>
      </c>
      <c r="R2870" t="str">
        <f t="shared" si="268"/>
        <v>No</v>
      </c>
      <c r="S2870">
        <f t="shared" si="269"/>
        <v>-2478479.6671445407</v>
      </c>
    </row>
    <row r="2871" spans="1:19" x14ac:dyDescent="0.3">
      <c r="A2871">
        <v>2870</v>
      </c>
      <c r="B2871">
        <v>4</v>
      </c>
      <c r="C2871" t="s">
        <v>16</v>
      </c>
      <c r="D2871" t="s">
        <v>17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21</v>
      </c>
      <c r="N2871" s="2">
        <f t="shared" si="264"/>
        <v>1228617.6250272088</v>
      </c>
      <c r="O2871">
        <f t="shared" si="265"/>
        <v>618750</v>
      </c>
      <c r="P2871" s="1">
        <f t="shared" si="266"/>
        <v>1.9856446465086204</v>
      </c>
      <c r="Q2871" t="str">
        <f t="shared" si="267"/>
        <v>Below</v>
      </c>
      <c r="R2871" t="str">
        <f t="shared" si="268"/>
        <v>No</v>
      </c>
      <c r="S2871">
        <f t="shared" si="269"/>
        <v>-3386823.0006530136</v>
      </c>
    </row>
    <row r="2872" spans="1:19" x14ac:dyDescent="0.3">
      <c r="A2872">
        <v>2871</v>
      </c>
      <c r="B2872">
        <v>2</v>
      </c>
      <c r="C2872" t="s">
        <v>16</v>
      </c>
      <c r="D2872" t="s">
        <v>20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18</v>
      </c>
      <c r="N2872" s="2">
        <f t="shared" si="264"/>
        <v>226470.98471457878</v>
      </c>
      <c r="O2872">
        <f t="shared" si="265"/>
        <v>250000</v>
      </c>
      <c r="P2872" s="1">
        <f t="shared" si="266"/>
        <v>0.90588393885831509</v>
      </c>
      <c r="Q2872" t="str">
        <f t="shared" si="267"/>
        <v>Above</v>
      </c>
      <c r="R2872" t="str">
        <f t="shared" si="268"/>
        <v>Yes</v>
      </c>
      <c r="S2872">
        <f t="shared" si="269"/>
        <v>-2270607.2662997823</v>
      </c>
    </row>
    <row r="2873" spans="1:19" x14ac:dyDescent="0.3">
      <c r="A2873">
        <v>2872</v>
      </c>
      <c r="B2873">
        <v>0</v>
      </c>
      <c r="C2873" t="s">
        <v>19</v>
      </c>
      <c r="D2873" t="s">
        <v>20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18</v>
      </c>
      <c r="N2873" s="2">
        <f t="shared" si="264"/>
        <v>368720.33739464957</v>
      </c>
      <c r="O2873">
        <f t="shared" si="265"/>
        <v>456250</v>
      </c>
      <c r="P2873" s="1">
        <f t="shared" si="266"/>
        <v>0.80815416415265662</v>
      </c>
      <c r="Q2873" t="str">
        <f t="shared" si="267"/>
        <v>Below</v>
      </c>
      <c r="R2873" t="str">
        <f t="shared" si="268"/>
        <v>Yes</v>
      </c>
      <c r="S2873">
        <f t="shared" si="269"/>
        <v>-18546440.487357948</v>
      </c>
    </row>
    <row r="2874" spans="1:19" x14ac:dyDescent="0.3">
      <c r="A2874">
        <v>2873</v>
      </c>
      <c r="B2874">
        <v>1</v>
      </c>
      <c r="C2874" t="s">
        <v>19</v>
      </c>
      <c r="D2874" t="s">
        <v>17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21</v>
      </c>
      <c r="N2874" s="2">
        <f t="shared" si="264"/>
        <v>496574.88956855563</v>
      </c>
      <c r="O2874">
        <f t="shared" si="265"/>
        <v>506250</v>
      </c>
      <c r="P2874" s="1">
        <f t="shared" si="266"/>
        <v>0.98088867075270247</v>
      </c>
      <c r="Q2874" t="str">
        <f t="shared" si="267"/>
        <v>Below</v>
      </c>
      <c r="R2874" t="str">
        <f t="shared" si="268"/>
        <v>Yes</v>
      </c>
      <c r="S2874">
        <f t="shared" si="269"/>
        <v>-10353392.048936009</v>
      </c>
    </row>
    <row r="2875" spans="1:19" x14ac:dyDescent="0.3">
      <c r="A2875">
        <v>2874</v>
      </c>
      <c r="B2875">
        <v>4</v>
      </c>
      <c r="C2875" t="s">
        <v>16</v>
      </c>
      <c r="D2875" t="s">
        <v>20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18</v>
      </c>
      <c r="N2875" s="2">
        <f t="shared" si="264"/>
        <v>581977.76304560364</v>
      </c>
      <c r="O2875">
        <f t="shared" si="265"/>
        <v>425000</v>
      </c>
      <c r="P2875" s="1">
        <f t="shared" si="266"/>
        <v>1.3693594424602438</v>
      </c>
      <c r="Q2875" t="str">
        <f t="shared" si="267"/>
        <v>Below</v>
      </c>
      <c r="R2875" t="str">
        <f t="shared" si="268"/>
        <v>No</v>
      </c>
      <c r="S2875">
        <f t="shared" si="269"/>
        <v>-5834932.6261889748</v>
      </c>
    </row>
    <row r="2876" spans="1:19" x14ac:dyDescent="0.3">
      <c r="A2876">
        <v>2875</v>
      </c>
      <c r="B2876">
        <v>0</v>
      </c>
      <c r="C2876" t="s">
        <v>19</v>
      </c>
      <c r="D2876" t="s">
        <v>20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18</v>
      </c>
      <c r="N2876" s="2">
        <f t="shared" si="264"/>
        <v>133273.29969105712</v>
      </c>
      <c r="O2876">
        <f t="shared" si="265"/>
        <v>162500</v>
      </c>
      <c r="P2876" s="1">
        <f t="shared" si="266"/>
        <v>0.82014338271419773</v>
      </c>
      <c r="Q2876" t="str">
        <f t="shared" si="267"/>
        <v>Below</v>
      </c>
      <c r="R2876" t="str">
        <f t="shared" si="268"/>
        <v>Yes</v>
      </c>
      <c r="S2876">
        <f t="shared" si="269"/>
        <v>-4594236.7703414848</v>
      </c>
    </row>
    <row r="2877" spans="1:19" x14ac:dyDescent="0.3">
      <c r="A2877">
        <v>2876</v>
      </c>
      <c r="B2877">
        <v>5</v>
      </c>
      <c r="C2877" t="s">
        <v>19</v>
      </c>
      <c r="D2877" t="s">
        <v>20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18</v>
      </c>
      <c r="N2877" s="2">
        <f t="shared" si="264"/>
        <v>12111.94746926571</v>
      </c>
      <c r="O2877">
        <f t="shared" si="265"/>
        <v>18750</v>
      </c>
      <c r="P2877" s="1">
        <f t="shared" si="266"/>
        <v>0.64597053169417118</v>
      </c>
      <c r="Q2877" t="str">
        <f t="shared" si="267"/>
        <v>Below</v>
      </c>
      <c r="R2877" t="str">
        <f t="shared" si="268"/>
        <v>Yes</v>
      </c>
      <c r="S2877">
        <f t="shared" si="269"/>
        <v>-1806867.3926237701</v>
      </c>
    </row>
    <row r="2878" spans="1:19" x14ac:dyDescent="0.3">
      <c r="A2878">
        <v>2877</v>
      </c>
      <c r="B2878">
        <v>2</v>
      </c>
      <c r="C2878" t="s">
        <v>16</v>
      </c>
      <c r="D2878" t="s">
        <v>20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18</v>
      </c>
      <c r="N2878" s="2">
        <f t="shared" si="264"/>
        <v>197503.76573945823</v>
      </c>
      <c r="O2878">
        <f t="shared" si="265"/>
        <v>150000</v>
      </c>
      <c r="P2878" s="1">
        <f t="shared" si="266"/>
        <v>1.3166917715963882</v>
      </c>
      <c r="Q2878" t="str">
        <f t="shared" si="267"/>
        <v>Above</v>
      </c>
      <c r="R2878" t="str">
        <f t="shared" si="268"/>
        <v>No</v>
      </c>
      <c r="S2878">
        <f t="shared" si="269"/>
        <v>-1980180.7554939957</v>
      </c>
    </row>
    <row r="2879" spans="1:19" x14ac:dyDescent="0.3">
      <c r="A2879">
        <v>2878</v>
      </c>
      <c r="B2879">
        <v>0</v>
      </c>
      <c r="C2879" t="s">
        <v>19</v>
      </c>
      <c r="D2879" t="s">
        <v>17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21</v>
      </c>
      <c r="N2879" s="2">
        <f t="shared" si="264"/>
        <v>270564.34313590085</v>
      </c>
      <c r="O2879">
        <f t="shared" si="265"/>
        <v>375000</v>
      </c>
      <c r="P2879" s="1">
        <f t="shared" si="266"/>
        <v>0.72150491502906899</v>
      </c>
      <c r="Q2879" t="str">
        <f t="shared" si="267"/>
        <v>Below</v>
      </c>
      <c r="R2879" t="str">
        <f t="shared" si="268"/>
        <v>Yes</v>
      </c>
      <c r="S2879">
        <f t="shared" si="269"/>
        <v>-18361265.411569722</v>
      </c>
    </row>
    <row r="2880" spans="1:19" x14ac:dyDescent="0.3">
      <c r="A2880">
        <v>2879</v>
      </c>
      <c r="B2880">
        <v>4</v>
      </c>
      <c r="C2880" t="s">
        <v>16</v>
      </c>
      <c r="D2880" t="s">
        <v>20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18</v>
      </c>
      <c r="N2880" s="2">
        <f t="shared" si="264"/>
        <v>130283.48898824125</v>
      </c>
      <c r="O2880">
        <f t="shared" si="265"/>
        <v>237500</v>
      </c>
      <c r="P2880" s="1">
        <f t="shared" si="266"/>
        <v>0.54856205889785792</v>
      </c>
      <c r="Q2880" t="str">
        <f t="shared" si="267"/>
        <v>Above</v>
      </c>
      <c r="R2880" t="str">
        <f t="shared" si="268"/>
        <v>Yes</v>
      </c>
      <c r="S2880">
        <f t="shared" si="269"/>
        <v>-13914429.885742322</v>
      </c>
    </row>
    <row r="2881" spans="1:19" x14ac:dyDescent="0.3">
      <c r="A2881">
        <v>2880</v>
      </c>
      <c r="B2881">
        <v>0</v>
      </c>
      <c r="C2881" t="s">
        <v>16</v>
      </c>
      <c r="D2881" t="s">
        <v>20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21</v>
      </c>
      <c r="N2881" s="2">
        <f t="shared" si="264"/>
        <v>272145.92540912068</v>
      </c>
      <c r="O2881">
        <f t="shared" si="265"/>
        <v>437500</v>
      </c>
      <c r="P2881" s="1">
        <f t="shared" si="266"/>
        <v>0.62204782950656157</v>
      </c>
      <c r="Q2881" t="str">
        <f t="shared" si="267"/>
        <v>Below</v>
      </c>
      <c r="R2881" t="str">
        <f t="shared" si="268"/>
        <v>Yes</v>
      </c>
      <c r="S2881">
        <f t="shared" si="269"/>
        <v>-23620515.468732271</v>
      </c>
    </row>
    <row r="2882" spans="1:19" x14ac:dyDescent="0.3">
      <c r="A2882">
        <v>2881</v>
      </c>
      <c r="B2882">
        <v>0</v>
      </c>
      <c r="C2882" t="s">
        <v>16</v>
      </c>
      <c r="D2882" t="s">
        <v>20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21</v>
      </c>
      <c r="N2882" s="2">
        <f t="shared" si="264"/>
        <v>151410.54125660469</v>
      </c>
      <c r="O2882">
        <f t="shared" si="265"/>
        <v>337500</v>
      </c>
      <c r="P2882" s="1">
        <f t="shared" si="266"/>
        <v>0.44862382594549538</v>
      </c>
      <c r="Q2882" t="str">
        <f t="shared" si="267"/>
        <v>Below</v>
      </c>
      <c r="R2882" t="str">
        <f t="shared" si="268"/>
        <v>Yes</v>
      </c>
      <c r="S2882">
        <f t="shared" si="269"/>
        <v>-16170823.921268096</v>
      </c>
    </row>
    <row r="2883" spans="1:19" x14ac:dyDescent="0.3">
      <c r="A2883">
        <v>2882</v>
      </c>
      <c r="B2883">
        <v>1</v>
      </c>
      <c r="C2883" t="s">
        <v>19</v>
      </c>
      <c r="D2883" t="s">
        <v>17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21</v>
      </c>
      <c r="N2883" s="2">
        <f t="shared" ref="N2883:N2946" si="270">PMT(1%,G2883*12,-F2883)</f>
        <v>320623.15704426431</v>
      </c>
      <c r="O2883">
        <f t="shared" ref="O2883:O2946" si="271">(E2883*0.75)/12</f>
        <v>400000</v>
      </c>
      <c r="P2883" s="1">
        <f t="shared" ref="P2883:P2946" si="272">N2883/O2883</f>
        <v>0.80155789261066079</v>
      </c>
      <c r="Q2883" t="str">
        <f t="shared" ref="Q2883:Q2946" si="273">IF(H2883&gt;700,"Above","Below")</f>
        <v>Below</v>
      </c>
      <c r="R2883" t="str">
        <f t="shared" ref="R2883:R2946" si="274">IF(O2883&gt;=N2883,"Yes","No")</f>
        <v>Yes</v>
      </c>
      <c r="S2883">
        <f t="shared" ref="S2883:S2946" si="275">CUMIPMT(1%,G2883*12,F2883,1,G2883*12,0)</f>
        <v>-6684867.3071870301</v>
      </c>
    </row>
    <row r="2884" spans="1:19" x14ac:dyDescent="0.3">
      <c r="A2884">
        <v>2883</v>
      </c>
      <c r="B2884">
        <v>5</v>
      </c>
      <c r="C2884" t="s">
        <v>19</v>
      </c>
      <c r="D2884" t="s">
        <v>20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21</v>
      </c>
      <c r="N2884" s="2">
        <f t="shared" si="270"/>
        <v>295543.08641714463</v>
      </c>
      <c r="O2884">
        <f t="shared" si="271"/>
        <v>437500</v>
      </c>
      <c r="P2884" s="1">
        <f t="shared" si="272"/>
        <v>0.6755270546677592</v>
      </c>
      <c r="Q2884" t="str">
        <f t="shared" si="273"/>
        <v>Below</v>
      </c>
      <c r="R2884" t="str">
        <f t="shared" si="274"/>
        <v>Yes</v>
      </c>
      <c r="S2884">
        <f t="shared" si="275"/>
        <v>-25651238.51808029</v>
      </c>
    </row>
    <row r="2885" spans="1:19" x14ac:dyDescent="0.3">
      <c r="A2885">
        <v>2884</v>
      </c>
      <c r="B2885">
        <v>2</v>
      </c>
      <c r="C2885" t="s">
        <v>19</v>
      </c>
      <c r="D2885" t="s">
        <v>20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21</v>
      </c>
      <c r="N2885" s="2">
        <f t="shared" si="270"/>
        <v>121135.64298686772</v>
      </c>
      <c r="O2885">
        <f t="shared" si="271"/>
        <v>131250</v>
      </c>
      <c r="P2885" s="1">
        <f t="shared" si="272"/>
        <v>0.92293823228089689</v>
      </c>
      <c r="Q2885" t="str">
        <f t="shared" si="273"/>
        <v>Below</v>
      </c>
      <c r="R2885" t="str">
        <f t="shared" si="274"/>
        <v>Yes</v>
      </c>
      <c r="S2885">
        <f t="shared" si="275"/>
        <v>-1214510.8633696511</v>
      </c>
    </row>
    <row r="2886" spans="1:19" x14ac:dyDescent="0.3">
      <c r="A2886">
        <v>2885</v>
      </c>
      <c r="B2886">
        <v>4</v>
      </c>
      <c r="C2886" t="s">
        <v>19</v>
      </c>
      <c r="D2886" t="s">
        <v>20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21</v>
      </c>
      <c r="N2886" s="2">
        <f t="shared" si="270"/>
        <v>197012.87121546178</v>
      </c>
      <c r="O2886">
        <f t="shared" si="271"/>
        <v>275000</v>
      </c>
      <c r="P2886" s="1">
        <f t="shared" si="272"/>
        <v>0.71641044078349736</v>
      </c>
      <c r="Q2886" t="str">
        <f t="shared" si="273"/>
        <v>Below</v>
      </c>
      <c r="R2886" t="str">
        <f t="shared" si="274"/>
        <v>Yes</v>
      </c>
      <c r="S2886">
        <f t="shared" si="275"/>
        <v>-13369853.455026498</v>
      </c>
    </row>
    <row r="2887" spans="1:19" x14ac:dyDescent="0.3">
      <c r="A2887">
        <v>2886</v>
      </c>
      <c r="B2887">
        <v>0</v>
      </c>
      <c r="C2887" t="s">
        <v>19</v>
      </c>
      <c r="D2887" t="s">
        <v>17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18</v>
      </c>
      <c r="N2887" s="2">
        <f t="shared" si="270"/>
        <v>503838.08419789886</v>
      </c>
      <c r="O2887">
        <f t="shared" si="271"/>
        <v>500000</v>
      </c>
      <c r="P2887" s="1">
        <f t="shared" si="272"/>
        <v>1.0076761683957978</v>
      </c>
      <c r="Q2887" t="str">
        <f t="shared" si="273"/>
        <v>Above</v>
      </c>
      <c r="R2887" t="str">
        <f t="shared" si="274"/>
        <v>No</v>
      </c>
      <c r="S2887">
        <f t="shared" si="275"/>
        <v>-17368456.082998291</v>
      </c>
    </row>
    <row r="2888" spans="1:19" x14ac:dyDescent="0.3">
      <c r="A2888">
        <v>2887</v>
      </c>
      <c r="B2888">
        <v>2</v>
      </c>
      <c r="C2888" t="s">
        <v>19</v>
      </c>
      <c r="D2888" t="s">
        <v>20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21</v>
      </c>
      <c r="N2888" s="2">
        <f t="shared" si="270"/>
        <v>93951.881747920997</v>
      </c>
      <c r="O2888">
        <f t="shared" si="271"/>
        <v>243750</v>
      </c>
      <c r="P2888" s="1">
        <f t="shared" si="272"/>
        <v>0.38544361742736821</v>
      </c>
      <c r="Q2888" t="str">
        <f t="shared" si="273"/>
        <v>Below</v>
      </c>
      <c r="R2888" t="str">
        <f t="shared" si="274"/>
        <v>Yes</v>
      </c>
      <c r="S2888">
        <f t="shared" si="275"/>
        <v>-11993606.457550935</v>
      </c>
    </row>
    <row r="2889" spans="1:19" x14ac:dyDescent="0.3">
      <c r="A2889">
        <v>2888</v>
      </c>
      <c r="B2889">
        <v>0</v>
      </c>
      <c r="C2889" t="s">
        <v>16</v>
      </c>
      <c r="D2889" t="s">
        <v>17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18</v>
      </c>
      <c r="N2889" s="2">
        <f t="shared" si="270"/>
        <v>218075.8415719328</v>
      </c>
      <c r="O2889">
        <f t="shared" si="271"/>
        <v>293750</v>
      </c>
      <c r="P2889" s="1">
        <f t="shared" si="272"/>
        <v>0.74238584364913296</v>
      </c>
      <c r="Q2889" t="str">
        <f t="shared" si="273"/>
        <v>Above</v>
      </c>
      <c r="R2889" t="str">
        <f t="shared" si="274"/>
        <v>Yes</v>
      </c>
      <c r="S2889">
        <f t="shared" si="275"/>
        <v>-10969100.988631936</v>
      </c>
    </row>
    <row r="2890" spans="1:19" x14ac:dyDescent="0.3">
      <c r="A2890">
        <v>2889</v>
      </c>
      <c r="B2890">
        <v>0</v>
      </c>
      <c r="C2890" t="s">
        <v>16</v>
      </c>
      <c r="D2890" t="s">
        <v>17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21</v>
      </c>
      <c r="N2890" s="2">
        <f t="shared" si="270"/>
        <v>261063.05966847777</v>
      </c>
      <c r="O2890">
        <f t="shared" si="271"/>
        <v>425000</v>
      </c>
      <c r="P2890" s="1">
        <f t="shared" si="272"/>
        <v>0.61426602274935949</v>
      </c>
      <c r="Q2890" t="str">
        <f t="shared" si="273"/>
        <v>Below</v>
      </c>
      <c r="R2890" t="str">
        <f t="shared" si="274"/>
        <v>Yes</v>
      </c>
      <c r="S2890">
        <f t="shared" si="275"/>
        <v>-22658594.024304263</v>
      </c>
    </row>
    <row r="2891" spans="1:19" x14ac:dyDescent="0.3">
      <c r="A2891">
        <v>2890</v>
      </c>
      <c r="B2891">
        <v>0</v>
      </c>
      <c r="C2891" t="s">
        <v>19</v>
      </c>
      <c r="D2891" t="s">
        <v>20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18</v>
      </c>
      <c r="N2891" s="2">
        <f t="shared" si="270"/>
        <v>85372.244193366787</v>
      </c>
      <c r="O2891">
        <f t="shared" si="271"/>
        <v>112500</v>
      </c>
      <c r="P2891" s="1">
        <f t="shared" si="272"/>
        <v>0.75886439282992701</v>
      </c>
      <c r="Q2891" t="str">
        <f t="shared" si="273"/>
        <v>Above</v>
      </c>
      <c r="R2891" t="str">
        <f t="shared" si="274"/>
        <v>Yes</v>
      </c>
      <c r="S2891">
        <f t="shared" si="275"/>
        <v>-5793603.1638448164</v>
      </c>
    </row>
    <row r="2892" spans="1:19" x14ac:dyDescent="0.3">
      <c r="A2892">
        <v>2891</v>
      </c>
      <c r="B2892">
        <v>3</v>
      </c>
      <c r="C2892" t="s">
        <v>19</v>
      </c>
      <c r="D2892" t="s">
        <v>20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18</v>
      </c>
      <c r="N2892" s="2">
        <f t="shared" si="270"/>
        <v>842682.73382168845</v>
      </c>
      <c r="O2892">
        <f t="shared" si="271"/>
        <v>537500</v>
      </c>
      <c r="P2892" s="1">
        <f t="shared" si="272"/>
        <v>1.5677818303659321</v>
      </c>
      <c r="Q2892" t="str">
        <f t="shared" si="273"/>
        <v>Below</v>
      </c>
      <c r="R2892" t="str">
        <f t="shared" si="274"/>
        <v>No</v>
      </c>
      <c r="S2892">
        <f t="shared" si="275"/>
        <v>-8448771.2234410532</v>
      </c>
    </row>
    <row r="2893" spans="1:19" x14ac:dyDescent="0.3">
      <c r="A2893">
        <v>2892</v>
      </c>
      <c r="B2893">
        <v>1</v>
      </c>
      <c r="C2893" t="s">
        <v>19</v>
      </c>
      <c r="D2893" t="s">
        <v>20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21</v>
      </c>
      <c r="N2893" s="2">
        <f t="shared" si="270"/>
        <v>196555.19931154468</v>
      </c>
      <c r="O2893">
        <f t="shared" si="271"/>
        <v>225000</v>
      </c>
      <c r="P2893" s="1">
        <f t="shared" si="272"/>
        <v>0.8735786636068652</v>
      </c>
      <c r="Q2893" t="str">
        <f t="shared" si="273"/>
        <v>Below</v>
      </c>
      <c r="R2893" t="str">
        <f t="shared" si="274"/>
        <v>Yes</v>
      </c>
      <c r="S2893">
        <f t="shared" si="275"/>
        <v>-9886623.917385364</v>
      </c>
    </row>
    <row r="2894" spans="1:19" x14ac:dyDescent="0.3">
      <c r="A2894">
        <v>2893</v>
      </c>
      <c r="B2894">
        <v>1</v>
      </c>
      <c r="C2894" t="s">
        <v>16</v>
      </c>
      <c r="D2894" t="s">
        <v>20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18</v>
      </c>
      <c r="N2894" s="2">
        <f t="shared" si="270"/>
        <v>447699.40831180802</v>
      </c>
      <c r="O2894">
        <f t="shared" si="271"/>
        <v>425000</v>
      </c>
      <c r="P2894" s="1">
        <f t="shared" si="272"/>
        <v>1.0534103724983719</v>
      </c>
      <c r="Q2894" t="str">
        <f t="shared" si="273"/>
        <v>Below</v>
      </c>
      <c r="R2894" t="str">
        <f t="shared" si="274"/>
        <v>No</v>
      </c>
      <c r="S2894">
        <f t="shared" si="275"/>
        <v>-9334357.3984501772</v>
      </c>
    </row>
    <row r="2895" spans="1:19" x14ac:dyDescent="0.3">
      <c r="A2895">
        <v>2894</v>
      </c>
      <c r="B2895">
        <v>3</v>
      </c>
      <c r="C2895" t="s">
        <v>16</v>
      </c>
      <c r="D2895" t="s">
        <v>20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18</v>
      </c>
      <c r="N2895" s="2">
        <f t="shared" si="270"/>
        <v>45144.531476354001</v>
      </c>
      <c r="O2895">
        <f t="shared" si="271"/>
        <v>68750</v>
      </c>
      <c r="P2895" s="1">
        <f t="shared" si="272"/>
        <v>0.65664773056514913</v>
      </c>
      <c r="Q2895" t="str">
        <f t="shared" si="273"/>
        <v>Above</v>
      </c>
      <c r="R2895" t="str">
        <f t="shared" si="274"/>
        <v>Yes</v>
      </c>
      <c r="S2895">
        <f t="shared" si="275"/>
        <v>-6734687.5543249603</v>
      </c>
    </row>
    <row r="2896" spans="1:19" x14ac:dyDescent="0.3">
      <c r="A2896">
        <v>2895</v>
      </c>
      <c r="B2896">
        <v>4</v>
      </c>
      <c r="C2896" t="s">
        <v>16</v>
      </c>
      <c r="D2896" t="s">
        <v>20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18</v>
      </c>
      <c r="N2896" s="2">
        <f t="shared" si="270"/>
        <v>136523.86797620484</v>
      </c>
      <c r="O2896">
        <f t="shared" si="271"/>
        <v>250000</v>
      </c>
      <c r="P2896" s="1">
        <f t="shared" si="272"/>
        <v>0.54609547190481933</v>
      </c>
      <c r="Q2896" t="str">
        <f t="shared" si="273"/>
        <v>Above</v>
      </c>
      <c r="R2896" t="str">
        <f t="shared" si="274"/>
        <v>Yes</v>
      </c>
      <c r="S2896">
        <f t="shared" si="275"/>
        <v>-4706291.3257156648</v>
      </c>
    </row>
    <row r="2897" spans="1:19" x14ac:dyDescent="0.3">
      <c r="A2897">
        <v>2896</v>
      </c>
      <c r="B2897">
        <v>1</v>
      </c>
      <c r="C2897" t="s">
        <v>16</v>
      </c>
      <c r="D2897" t="s">
        <v>17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18</v>
      </c>
      <c r="N2897" s="2">
        <f t="shared" si="270"/>
        <v>77491.72934474831</v>
      </c>
      <c r="O2897">
        <f t="shared" si="271"/>
        <v>156250</v>
      </c>
      <c r="P2897" s="1">
        <f t="shared" si="272"/>
        <v>0.4959470678063892</v>
      </c>
      <c r="Q2897" t="str">
        <f t="shared" si="273"/>
        <v>Below</v>
      </c>
      <c r="R2897" t="str">
        <f t="shared" si="274"/>
        <v>Yes</v>
      </c>
      <c r="S2897">
        <f t="shared" si="275"/>
        <v>-5258809.0256437575</v>
      </c>
    </row>
    <row r="2898" spans="1:19" x14ac:dyDescent="0.3">
      <c r="A2898">
        <v>2897</v>
      </c>
      <c r="B2898">
        <v>2</v>
      </c>
      <c r="C2898" t="s">
        <v>16</v>
      </c>
      <c r="D2898" t="s">
        <v>17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21</v>
      </c>
      <c r="N2898" s="2">
        <f t="shared" si="270"/>
        <v>249639.45022050201</v>
      </c>
      <c r="O2898">
        <f t="shared" si="271"/>
        <v>337500</v>
      </c>
      <c r="P2898" s="1">
        <f t="shared" si="272"/>
        <v>0.73967244509778374</v>
      </c>
      <c r="Q2898" t="str">
        <f t="shared" si="273"/>
        <v>Below</v>
      </c>
      <c r="R2898" t="str">
        <f t="shared" si="274"/>
        <v>Yes</v>
      </c>
      <c r="S2898">
        <f t="shared" si="275"/>
        <v>-12556734.026460242</v>
      </c>
    </row>
    <row r="2899" spans="1:19" x14ac:dyDescent="0.3">
      <c r="A2899">
        <v>2898</v>
      </c>
      <c r="B2899">
        <v>5</v>
      </c>
      <c r="C2899" t="s">
        <v>19</v>
      </c>
      <c r="D2899" t="s">
        <v>17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18</v>
      </c>
      <c r="N2899" s="2">
        <f t="shared" si="270"/>
        <v>358140.16187421762</v>
      </c>
      <c r="O2899">
        <f t="shared" si="271"/>
        <v>412500</v>
      </c>
      <c r="P2899" s="1">
        <f t="shared" si="272"/>
        <v>0.86821857424052762</v>
      </c>
      <c r="Q2899" t="str">
        <f t="shared" si="273"/>
        <v>Above</v>
      </c>
      <c r="R2899" t="str">
        <f t="shared" si="274"/>
        <v>Yes</v>
      </c>
      <c r="S2899">
        <f t="shared" si="275"/>
        <v>-3590727.7699624449</v>
      </c>
    </row>
    <row r="2900" spans="1:19" x14ac:dyDescent="0.3">
      <c r="A2900">
        <v>2899</v>
      </c>
      <c r="B2900">
        <v>4</v>
      </c>
      <c r="C2900" t="s">
        <v>19</v>
      </c>
      <c r="D2900" t="s">
        <v>17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21</v>
      </c>
      <c r="N2900" s="2">
        <f t="shared" si="270"/>
        <v>701394.73612664407</v>
      </c>
      <c r="O2900">
        <f t="shared" si="271"/>
        <v>375000</v>
      </c>
      <c r="P2900" s="1">
        <f t="shared" si="272"/>
        <v>1.8703859630043842</v>
      </c>
      <c r="Q2900" t="str">
        <f t="shared" si="273"/>
        <v>Below</v>
      </c>
      <c r="R2900" t="str">
        <f t="shared" si="274"/>
        <v>No</v>
      </c>
      <c r="S2900">
        <f t="shared" si="275"/>
        <v>-1933473.6670394596</v>
      </c>
    </row>
    <row r="2901" spans="1:19" x14ac:dyDescent="0.3">
      <c r="A2901">
        <v>2900</v>
      </c>
      <c r="B2901">
        <v>0</v>
      </c>
      <c r="C2901" t="s">
        <v>16</v>
      </c>
      <c r="D2901" t="s">
        <v>20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18</v>
      </c>
      <c r="N2901" s="2">
        <f t="shared" si="270"/>
        <v>119080.88717414752</v>
      </c>
      <c r="O2901">
        <f t="shared" si="271"/>
        <v>137500</v>
      </c>
      <c r="P2901" s="1">
        <f t="shared" si="272"/>
        <v>0.86604281581198195</v>
      </c>
      <c r="Q2901" t="str">
        <f t="shared" si="273"/>
        <v>Below</v>
      </c>
      <c r="R2901" t="str">
        <f t="shared" si="274"/>
        <v>Yes</v>
      </c>
      <c r="S2901">
        <f t="shared" si="275"/>
        <v>-5989706.4608977018</v>
      </c>
    </row>
    <row r="2902" spans="1:19" x14ac:dyDescent="0.3">
      <c r="A2902">
        <v>2901</v>
      </c>
      <c r="B2902">
        <v>1</v>
      </c>
      <c r="C2902" t="s">
        <v>16</v>
      </c>
      <c r="D2902" t="s">
        <v>17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18</v>
      </c>
      <c r="N2902" s="2">
        <f t="shared" si="270"/>
        <v>265421.25454478664</v>
      </c>
      <c r="O2902">
        <f t="shared" si="271"/>
        <v>550000</v>
      </c>
      <c r="P2902" s="1">
        <f t="shared" si="272"/>
        <v>0.48258409917233935</v>
      </c>
      <c r="Q2902" t="str">
        <f t="shared" si="273"/>
        <v>Above</v>
      </c>
      <c r="R2902" t="str">
        <f t="shared" si="274"/>
        <v>Yes</v>
      </c>
      <c r="S2902">
        <f t="shared" si="275"/>
        <v>-13350550.545374397</v>
      </c>
    </row>
    <row r="2903" spans="1:19" x14ac:dyDescent="0.3">
      <c r="A2903">
        <v>2902</v>
      </c>
      <c r="B2903">
        <v>0</v>
      </c>
      <c r="C2903" t="s">
        <v>19</v>
      </c>
      <c r="D2903" t="s">
        <v>20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18</v>
      </c>
      <c r="N2903" s="2">
        <f t="shared" si="270"/>
        <v>271238.50494885596</v>
      </c>
      <c r="O2903">
        <f t="shared" si="271"/>
        <v>250000</v>
      </c>
      <c r="P2903" s="1">
        <f t="shared" si="272"/>
        <v>1.0849540197954239</v>
      </c>
      <c r="Q2903" t="str">
        <f t="shared" si="273"/>
        <v>Above</v>
      </c>
      <c r="R2903" t="str">
        <f t="shared" si="274"/>
        <v>No</v>
      </c>
      <c r="S2903">
        <f t="shared" si="275"/>
        <v>-2719448.2375450861</v>
      </c>
    </row>
    <row r="2904" spans="1:19" x14ac:dyDescent="0.3">
      <c r="A2904">
        <v>2903</v>
      </c>
      <c r="B2904">
        <v>4</v>
      </c>
      <c r="C2904" t="s">
        <v>19</v>
      </c>
      <c r="D2904" t="s">
        <v>20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21</v>
      </c>
      <c r="N2904" s="2">
        <f t="shared" si="270"/>
        <v>140361.84743062896</v>
      </c>
      <c r="O2904">
        <f t="shared" si="271"/>
        <v>225000</v>
      </c>
      <c r="P2904" s="1">
        <f t="shared" si="272"/>
        <v>0.62383043302501762</v>
      </c>
      <c r="Q2904" t="str">
        <f t="shared" si="273"/>
        <v>Below</v>
      </c>
      <c r="R2904" t="str">
        <f t="shared" si="274"/>
        <v>Yes</v>
      </c>
      <c r="S2904">
        <f t="shared" si="275"/>
        <v>-17918159.045015857</v>
      </c>
    </row>
    <row r="2905" spans="1:19" x14ac:dyDescent="0.3">
      <c r="A2905">
        <v>2904</v>
      </c>
      <c r="B2905">
        <v>5</v>
      </c>
      <c r="C2905" t="s">
        <v>16</v>
      </c>
      <c r="D2905" t="s">
        <v>20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18</v>
      </c>
      <c r="N2905" s="2">
        <f t="shared" si="270"/>
        <v>1059153.1250234558</v>
      </c>
      <c r="O2905">
        <f t="shared" si="271"/>
        <v>506250</v>
      </c>
      <c r="P2905" s="1">
        <f t="shared" si="272"/>
        <v>2.0921543210339868</v>
      </c>
      <c r="Q2905" t="str">
        <f t="shared" si="273"/>
        <v>Above</v>
      </c>
      <c r="R2905" t="str">
        <f t="shared" si="274"/>
        <v>No</v>
      </c>
      <c r="S2905">
        <f t="shared" si="275"/>
        <v>-2919675.0005629435</v>
      </c>
    </row>
    <row r="2906" spans="1:19" x14ac:dyDescent="0.3">
      <c r="A2906">
        <v>2905</v>
      </c>
      <c r="B2906">
        <v>3</v>
      </c>
      <c r="C2906" t="s">
        <v>19</v>
      </c>
      <c r="D2906" t="s">
        <v>20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18</v>
      </c>
      <c r="N2906" s="2">
        <f t="shared" si="270"/>
        <v>144476.10555800531</v>
      </c>
      <c r="O2906">
        <f t="shared" si="271"/>
        <v>325000</v>
      </c>
      <c r="P2906" s="1">
        <f t="shared" si="272"/>
        <v>0.44454186325540096</v>
      </c>
      <c r="Q2906" t="str">
        <f t="shared" si="273"/>
        <v>Above</v>
      </c>
      <c r="R2906" t="str">
        <f t="shared" si="274"/>
        <v>Yes</v>
      </c>
      <c r="S2906">
        <f t="shared" si="275"/>
        <v>-9804559.2003527656</v>
      </c>
    </row>
    <row r="2907" spans="1:19" x14ac:dyDescent="0.3">
      <c r="A2907">
        <v>2906</v>
      </c>
      <c r="B2907">
        <v>5</v>
      </c>
      <c r="C2907" t="s">
        <v>16</v>
      </c>
      <c r="D2907" t="s">
        <v>17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21</v>
      </c>
      <c r="N2907" s="2">
        <f t="shared" si="270"/>
        <v>34480.026748666874</v>
      </c>
      <c r="O2907">
        <f t="shared" si="271"/>
        <v>68750</v>
      </c>
      <c r="P2907" s="1">
        <f t="shared" si="272"/>
        <v>0.50152766179879094</v>
      </c>
      <c r="Q2907" t="str">
        <f t="shared" si="273"/>
        <v>Below</v>
      </c>
      <c r="R2907" t="str">
        <f t="shared" si="274"/>
        <v>Yes</v>
      </c>
      <c r="S2907">
        <f t="shared" si="275"/>
        <v>-2992644.4937760346</v>
      </c>
    </row>
    <row r="2908" spans="1:19" x14ac:dyDescent="0.3">
      <c r="A2908">
        <v>2907</v>
      </c>
      <c r="B2908">
        <v>2</v>
      </c>
      <c r="C2908" t="s">
        <v>16</v>
      </c>
      <c r="D2908" t="s">
        <v>17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18</v>
      </c>
      <c r="N2908" s="2">
        <f t="shared" si="270"/>
        <v>784748.29587144731</v>
      </c>
      <c r="O2908">
        <f t="shared" si="271"/>
        <v>468750</v>
      </c>
      <c r="P2908" s="1">
        <f t="shared" si="272"/>
        <v>1.6741296978590876</v>
      </c>
      <c r="Q2908" t="str">
        <f t="shared" si="273"/>
        <v>Below</v>
      </c>
      <c r="R2908" t="str">
        <f t="shared" si="274"/>
        <v>No</v>
      </c>
      <c r="S2908">
        <f t="shared" si="275"/>
        <v>-7867918.2018294781</v>
      </c>
    </row>
    <row r="2909" spans="1:19" x14ac:dyDescent="0.3">
      <c r="A2909">
        <v>2908</v>
      </c>
      <c r="B2909">
        <v>5</v>
      </c>
      <c r="C2909" t="s">
        <v>19</v>
      </c>
      <c r="D2909" t="s">
        <v>17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18</v>
      </c>
      <c r="N2909" s="2">
        <f t="shared" si="270"/>
        <v>266624.08571159164</v>
      </c>
      <c r="O2909">
        <f t="shared" si="271"/>
        <v>481250</v>
      </c>
      <c r="P2909" s="1">
        <f t="shared" si="272"/>
        <v>0.55402407420590472</v>
      </c>
      <c r="Q2909" t="str">
        <f t="shared" si="273"/>
        <v>Above</v>
      </c>
      <c r="R2909" t="str">
        <f t="shared" si="274"/>
        <v>Yes</v>
      </c>
      <c r="S2909">
        <f t="shared" si="275"/>
        <v>-18093868.3424692</v>
      </c>
    </row>
    <row r="2910" spans="1:19" x14ac:dyDescent="0.3">
      <c r="A2910">
        <v>2909</v>
      </c>
      <c r="B2910">
        <v>0</v>
      </c>
      <c r="C2910" t="s">
        <v>19</v>
      </c>
      <c r="D2910" t="s">
        <v>17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21</v>
      </c>
      <c r="N2910" s="2">
        <f t="shared" si="270"/>
        <v>347810.8065108076</v>
      </c>
      <c r="O2910">
        <f t="shared" si="271"/>
        <v>356250</v>
      </c>
      <c r="P2910" s="1">
        <f t="shared" si="272"/>
        <v>0.97631103581981082</v>
      </c>
      <c r="Q2910" t="str">
        <f t="shared" si="273"/>
        <v>Below</v>
      </c>
      <c r="R2910" t="str">
        <f t="shared" si="274"/>
        <v>Yes</v>
      </c>
      <c r="S2910">
        <f t="shared" si="275"/>
        <v>-11989837.425037533</v>
      </c>
    </row>
    <row r="2911" spans="1:19" x14ac:dyDescent="0.3">
      <c r="A2911">
        <v>2910</v>
      </c>
      <c r="B2911">
        <v>3</v>
      </c>
      <c r="C2911" t="s">
        <v>16</v>
      </c>
      <c r="D2911" t="s">
        <v>20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18</v>
      </c>
      <c r="N2911" s="2">
        <f t="shared" si="270"/>
        <v>225914.49581776754</v>
      </c>
      <c r="O2911">
        <f t="shared" si="271"/>
        <v>312500</v>
      </c>
      <c r="P2911" s="1">
        <f t="shared" si="272"/>
        <v>0.72292638661685615</v>
      </c>
      <c r="Q2911" t="str">
        <f t="shared" si="273"/>
        <v>Below</v>
      </c>
      <c r="R2911" t="str">
        <f t="shared" si="274"/>
        <v>Yes</v>
      </c>
      <c r="S2911">
        <f t="shared" si="275"/>
        <v>-7787791.5985056851</v>
      </c>
    </row>
    <row r="2912" spans="1:19" x14ac:dyDescent="0.3">
      <c r="A2912">
        <v>2911</v>
      </c>
      <c r="B2912">
        <v>5</v>
      </c>
      <c r="C2912" t="s">
        <v>19</v>
      </c>
      <c r="D2912" t="s">
        <v>17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21</v>
      </c>
      <c r="N2912" s="2">
        <f t="shared" si="270"/>
        <v>14084.701512242298</v>
      </c>
      <c r="O2912">
        <f t="shared" si="271"/>
        <v>31250</v>
      </c>
      <c r="P2912" s="1">
        <f t="shared" si="272"/>
        <v>0.45071044839175356</v>
      </c>
      <c r="Q2912" t="str">
        <f t="shared" si="273"/>
        <v>Below</v>
      </c>
      <c r="R2912" t="str">
        <f t="shared" si="274"/>
        <v>Yes</v>
      </c>
      <c r="S2912">
        <f t="shared" si="275"/>
        <v>-1504262.6903505214</v>
      </c>
    </row>
    <row r="2913" spans="1:19" x14ac:dyDescent="0.3">
      <c r="A2913">
        <v>2912</v>
      </c>
      <c r="B2913">
        <v>3</v>
      </c>
      <c r="C2913" t="s">
        <v>16</v>
      </c>
      <c r="D2913" t="s">
        <v>17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21</v>
      </c>
      <c r="N2913" s="2">
        <f t="shared" si="270"/>
        <v>305593.1200975111</v>
      </c>
      <c r="O2913">
        <f t="shared" si="271"/>
        <v>556250</v>
      </c>
      <c r="P2913" s="1">
        <f t="shared" si="272"/>
        <v>0.54938089006294133</v>
      </c>
      <c r="Q2913" t="str">
        <f t="shared" si="273"/>
        <v>Below</v>
      </c>
      <c r="R2913" t="str">
        <f t="shared" si="274"/>
        <v>Yes</v>
      </c>
      <c r="S2913">
        <f t="shared" si="275"/>
        <v>-15371174.411701329</v>
      </c>
    </row>
    <row r="2914" spans="1:19" x14ac:dyDescent="0.3">
      <c r="A2914">
        <v>2913</v>
      </c>
      <c r="B2914">
        <v>1</v>
      </c>
      <c r="C2914" t="s">
        <v>19</v>
      </c>
      <c r="D2914" t="s">
        <v>17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18</v>
      </c>
      <c r="N2914" s="2">
        <f t="shared" si="270"/>
        <v>173803.31385072324</v>
      </c>
      <c r="O2914">
        <f t="shared" si="271"/>
        <v>106250</v>
      </c>
      <c r="P2914" s="1">
        <f t="shared" si="272"/>
        <v>1.6357958950656304</v>
      </c>
      <c r="Q2914" t="str">
        <f t="shared" si="273"/>
        <v>Above</v>
      </c>
      <c r="R2914" t="str">
        <f t="shared" si="274"/>
        <v>No</v>
      </c>
      <c r="S2914">
        <f t="shared" si="275"/>
        <v>-1742559.0648347167</v>
      </c>
    </row>
    <row r="2915" spans="1:19" x14ac:dyDescent="0.3">
      <c r="A2915">
        <v>2914</v>
      </c>
      <c r="B2915">
        <v>4</v>
      </c>
      <c r="C2915" t="s">
        <v>19</v>
      </c>
      <c r="D2915" t="s">
        <v>20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18</v>
      </c>
      <c r="N2915" s="2">
        <f t="shared" si="270"/>
        <v>14715.354972565938</v>
      </c>
      <c r="O2915">
        <f t="shared" si="271"/>
        <v>31250</v>
      </c>
      <c r="P2915" s="1">
        <f t="shared" si="272"/>
        <v>0.47089135912211</v>
      </c>
      <c r="Q2915" t="str">
        <f t="shared" si="273"/>
        <v>Above</v>
      </c>
      <c r="R2915" t="str">
        <f t="shared" si="274"/>
        <v>Yes</v>
      </c>
      <c r="S2915">
        <f t="shared" si="275"/>
        <v>-1878516.6740742424</v>
      </c>
    </row>
    <row r="2916" spans="1:19" x14ac:dyDescent="0.3">
      <c r="A2916">
        <v>2915</v>
      </c>
      <c r="B2916">
        <v>3</v>
      </c>
      <c r="C2916" t="s">
        <v>19</v>
      </c>
      <c r="D2916" t="s">
        <v>20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18</v>
      </c>
      <c r="N2916" s="2">
        <f t="shared" si="270"/>
        <v>428409.67099736992</v>
      </c>
      <c r="O2916">
        <f t="shared" si="271"/>
        <v>618750</v>
      </c>
      <c r="P2916" s="1">
        <f t="shared" si="272"/>
        <v>0.69237926625837565</v>
      </c>
      <c r="Q2916" t="str">
        <f t="shared" si="273"/>
        <v>Below</v>
      </c>
      <c r="R2916" t="str">
        <f t="shared" si="274"/>
        <v>Yes</v>
      </c>
      <c r="S2916">
        <f t="shared" si="275"/>
        <v>-45754656.831495009</v>
      </c>
    </row>
    <row r="2917" spans="1:19" x14ac:dyDescent="0.3">
      <c r="A2917">
        <v>2916</v>
      </c>
      <c r="B2917">
        <v>1</v>
      </c>
      <c r="C2917" t="s">
        <v>16</v>
      </c>
      <c r="D2917" t="s">
        <v>17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21</v>
      </c>
      <c r="N2917" s="2">
        <f t="shared" si="270"/>
        <v>1026201.6944671705</v>
      </c>
      <c r="O2917">
        <f t="shared" si="271"/>
        <v>525000</v>
      </c>
      <c r="P2917" s="1">
        <f t="shared" si="272"/>
        <v>1.9546698942231819</v>
      </c>
      <c r="Q2917" t="str">
        <f t="shared" si="273"/>
        <v>Below</v>
      </c>
      <c r="R2917" t="str">
        <f t="shared" si="274"/>
        <v>No</v>
      </c>
      <c r="S2917">
        <f t="shared" si="275"/>
        <v>-2828840.6672120914</v>
      </c>
    </row>
    <row r="2918" spans="1:19" x14ac:dyDescent="0.3">
      <c r="A2918">
        <v>2917</v>
      </c>
      <c r="B2918">
        <v>3</v>
      </c>
      <c r="C2918" t="s">
        <v>19</v>
      </c>
      <c r="D2918" t="s">
        <v>20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18</v>
      </c>
      <c r="N2918" s="2">
        <f t="shared" si="270"/>
        <v>44767.520234277203</v>
      </c>
      <c r="O2918">
        <f t="shared" si="271"/>
        <v>31250</v>
      </c>
      <c r="P2918" s="1">
        <f t="shared" si="272"/>
        <v>1.4325606474968704</v>
      </c>
      <c r="Q2918" t="str">
        <f t="shared" si="273"/>
        <v>Above</v>
      </c>
      <c r="R2918" t="str">
        <f t="shared" si="274"/>
        <v>No</v>
      </c>
      <c r="S2918">
        <f t="shared" si="275"/>
        <v>-448840.97124530561</v>
      </c>
    </row>
    <row r="2919" spans="1:19" x14ac:dyDescent="0.3">
      <c r="A2919">
        <v>2918</v>
      </c>
      <c r="B2919">
        <v>2</v>
      </c>
      <c r="C2919" t="s">
        <v>16</v>
      </c>
      <c r="D2919" t="s">
        <v>17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18</v>
      </c>
      <c r="N2919" s="2">
        <f t="shared" si="270"/>
        <v>81778.440589474791</v>
      </c>
      <c r="O2919">
        <f t="shared" si="271"/>
        <v>106250</v>
      </c>
      <c r="P2919" s="1">
        <f t="shared" si="272"/>
        <v>0.7696794408421157</v>
      </c>
      <c r="Q2919" t="str">
        <f t="shared" si="273"/>
        <v>Below</v>
      </c>
      <c r="R2919" t="str">
        <f t="shared" si="274"/>
        <v>Yes</v>
      </c>
      <c r="S2919">
        <f t="shared" si="275"/>
        <v>-4113412.8707369752</v>
      </c>
    </row>
    <row r="2920" spans="1:19" x14ac:dyDescent="0.3">
      <c r="A2920">
        <v>2919</v>
      </c>
      <c r="B2920">
        <v>1</v>
      </c>
      <c r="C2920" t="s">
        <v>19</v>
      </c>
      <c r="D2920" t="s">
        <v>20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18</v>
      </c>
      <c r="N2920" s="2">
        <f t="shared" si="270"/>
        <v>262551.83557673485</v>
      </c>
      <c r="O2920">
        <f t="shared" si="271"/>
        <v>406250</v>
      </c>
      <c r="P2920" s="1">
        <f t="shared" si="272"/>
        <v>0.64628144141965504</v>
      </c>
      <c r="Q2920" t="str">
        <f t="shared" si="273"/>
        <v>Above</v>
      </c>
      <c r="R2920" t="str">
        <f t="shared" si="274"/>
        <v>Yes</v>
      </c>
      <c r="S2920">
        <f t="shared" si="275"/>
        <v>-13206220.269208178</v>
      </c>
    </row>
    <row r="2921" spans="1:19" x14ac:dyDescent="0.3">
      <c r="A2921">
        <v>2920</v>
      </c>
      <c r="B2921">
        <v>1</v>
      </c>
      <c r="C2921" t="s">
        <v>19</v>
      </c>
      <c r="D2921" t="s">
        <v>17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18</v>
      </c>
      <c r="N2921" s="2">
        <f t="shared" si="270"/>
        <v>555225.4670766528</v>
      </c>
      <c r="O2921">
        <f t="shared" si="271"/>
        <v>556250</v>
      </c>
      <c r="P2921" s="1">
        <f t="shared" si="272"/>
        <v>0.99815814305915107</v>
      </c>
      <c r="Q2921" t="str">
        <f t="shared" si="273"/>
        <v>Above</v>
      </c>
      <c r="R2921" t="str">
        <f t="shared" si="274"/>
        <v>Yes</v>
      </c>
      <c r="S2921">
        <f t="shared" si="275"/>
        <v>-11576233.629518997</v>
      </c>
    </row>
    <row r="2922" spans="1:19" x14ac:dyDescent="0.3">
      <c r="A2922">
        <v>2921</v>
      </c>
      <c r="B2922">
        <v>1</v>
      </c>
      <c r="C2922" t="s">
        <v>19</v>
      </c>
      <c r="D2922" t="s">
        <v>17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18</v>
      </c>
      <c r="N2922" s="2">
        <f t="shared" si="270"/>
        <v>36867.36960469887</v>
      </c>
      <c r="O2922">
        <f t="shared" si="271"/>
        <v>25000</v>
      </c>
      <c r="P2922" s="1">
        <f t="shared" si="272"/>
        <v>1.4746947841879547</v>
      </c>
      <c r="Q2922" t="str">
        <f t="shared" si="273"/>
        <v>Below</v>
      </c>
      <c r="R2922" t="str">
        <f t="shared" si="274"/>
        <v>No</v>
      </c>
      <c r="S2922">
        <f t="shared" si="275"/>
        <v>-369633.74102554587</v>
      </c>
    </row>
    <row r="2923" spans="1:19" x14ac:dyDescent="0.3">
      <c r="A2923">
        <v>2922</v>
      </c>
      <c r="B2923">
        <v>3</v>
      </c>
      <c r="C2923" t="s">
        <v>19</v>
      </c>
      <c r="D2923" t="s">
        <v>17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21</v>
      </c>
      <c r="N2923" s="2">
        <f t="shared" si="270"/>
        <v>240467.36778319822</v>
      </c>
      <c r="O2923">
        <f t="shared" si="271"/>
        <v>356250</v>
      </c>
      <c r="P2923" s="1">
        <f t="shared" si="272"/>
        <v>0.67499612009318799</v>
      </c>
      <c r="Q2923" t="str">
        <f t="shared" si="273"/>
        <v>Below</v>
      </c>
      <c r="R2923" t="str">
        <f t="shared" si="274"/>
        <v>Yes</v>
      </c>
      <c r="S2923">
        <f t="shared" si="275"/>
        <v>-5013650.480390273</v>
      </c>
    </row>
    <row r="2924" spans="1:19" x14ac:dyDescent="0.3">
      <c r="A2924">
        <v>2923</v>
      </c>
      <c r="B2924">
        <v>0</v>
      </c>
      <c r="C2924" t="s">
        <v>19</v>
      </c>
      <c r="D2924" t="s">
        <v>20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21</v>
      </c>
      <c r="N2924" s="2">
        <f t="shared" si="270"/>
        <v>312593.75566186605</v>
      </c>
      <c r="O2924">
        <f t="shared" si="271"/>
        <v>600000</v>
      </c>
      <c r="P2924" s="1">
        <f t="shared" si="272"/>
        <v>0.52098959276977674</v>
      </c>
      <c r="Q2924" t="str">
        <f t="shared" si="273"/>
        <v>Below</v>
      </c>
      <c r="R2924" t="str">
        <f t="shared" si="274"/>
        <v>Yes</v>
      </c>
      <c r="S2924">
        <f t="shared" si="275"/>
        <v>-21213500.815308716</v>
      </c>
    </row>
    <row r="2925" spans="1:19" x14ac:dyDescent="0.3">
      <c r="A2925">
        <v>2924</v>
      </c>
      <c r="B2925">
        <v>0</v>
      </c>
      <c r="C2925" t="s">
        <v>16</v>
      </c>
      <c r="D2925" t="s">
        <v>20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18</v>
      </c>
      <c r="N2925" s="2">
        <f t="shared" si="270"/>
        <v>234745.02520403828</v>
      </c>
      <c r="O2925">
        <f t="shared" si="271"/>
        <v>531250</v>
      </c>
      <c r="P2925" s="1">
        <f t="shared" si="272"/>
        <v>0.44187298861936619</v>
      </c>
      <c r="Q2925" t="str">
        <f t="shared" si="273"/>
        <v>Above</v>
      </c>
      <c r="R2925" t="str">
        <f t="shared" si="274"/>
        <v>Yes</v>
      </c>
      <c r="S2925">
        <f t="shared" si="275"/>
        <v>-25071044.839175351</v>
      </c>
    </row>
    <row r="2926" spans="1:19" x14ac:dyDescent="0.3">
      <c r="A2926">
        <v>2925</v>
      </c>
      <c r="B2926">
        <v>0</v>
      </c>
      <c r="C2926" t="s">
        <v>16</v>
      </c>
      <c r="D2926" t="s">
        <v>17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21</v>
      </c>
      <c r="N2926" s="2">
        <f t="shared" si="270"/>
        <v>186907.67639599473</v>
      </c>
      <c r="O2926">
        <f t="shared" si="271"/>
        <v>250000</v>
      </c>
      <c r="P2926" s="1">
        <f t="shared" si="272"/>
        <v>0.74763070558397893</v>
      </c>
      <c r="Q2926" t="str">
        <f t="shared" si="273"/>
        <v>Below</v>
      </c>
      <c r="R2926" t="str">
        <f t="shared" si="274"/>
        <v>Yes</v>
      </c>
      <c r="S2926">
        <f t="shared" si="275"/>
        <v>-6443136.9340154957</v>
      </c>
    </row>
    <row r="2927" spans="1:19" x14ac:dyDescent="0.3">
      <c r="A2927">
        <v>2926</v>
      </c>
      <c r="B2927">
        <v>2</v>
      </c>
      <c r="C2927" t="s">
        <v>19</v>
      </c>
      <c r="D2927" t="s">
        <v>20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18</v>
      </c>
      <c r="N2927" s="2">
        <f t="shared" si="270"/>
        <v>353858.48429885268</v>
      </c>
      <c r="O2927">
        <f t="shared" si="271"/>
        <v>393750</v>
      </c>
      <c r="P2927" s="1">
        <f t="shared" si="272"/>
        <v>0.89868821409232424</v>
      </c>
      <c r="Q2927" t="str">
        <f t="shared" si="273"/>
        <v>Below</v>
      </c>
      <c r="R2927" t="str">
        <f t="shared" si="274"/>
        <v>Yes</v>
      </c>
      <c r="S2927">
        <f t="shared" si="275"/>
        <v>-7377810.8695173897</v>
      </c>
    </row>
    <row r="2928" spans="1:19" x14ac:dyDescent="0.3">
      <c r="A2928">
        <v>2927</v>
      </c>
      <c r="B2928">
        <v>3</v>
      </c>
      <c r="C2928" t="s">
        <v>16</v>
      </c>
      <c r="D2928" t="s">
        <v>20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21</v>
      </c>
      <c r="N2928" s="2">
        <f t="shared" si="270"/>
        <v>238916.76895835847</v>
      </c>
      <c r="O2928">
        <f t="shared" si="271"/>
        <v>250000</v>
      </c>
      <c r="P2928" s="1">
        <f t="shared" si="272"/>
        <v>0.95566707583343391</v>
      </c>
      <c r="Q2928" t="str">
        <f t="shared" si="273"/>
        <v>Below</v>
      </c>
      <c r="R2928" t="str">
        <f t="shared" si="274"/>
        <v>Yes</v>
      </c>
      <c r="S2928">
        <f t="shared" si="275"/>
        <v>-8236009.8200024161</v>
      </c>
    </row>
    <row r="2929" spans="1:19" x14ac:dyDescent="0.3">
      <c r="A2929">
        <v>2928</v>
      </c>
      <c r="B2929">
        <v>4</v>
      </c>
      <c r="C2929" t="s">
        <v>16</v>
      </c>
      <c r="D2929" t="s">
        <v>17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18</v>
      </c>
      <c r="N2929" s="2">
        <f t="shared" si="270"/>
        <v>629516.19858690922</v>
      </c>
      <c r="O2929">
        <f t="shared" si="271"/>
        <v>587500</v>
      </c>
      <c r="P2929" s="1">
        <f t="shared" si="272"/>
        <v>1.0715169337649519</v>
      </c>
      <c r="Q2929" t="str">
        <f t="shared" si="273"/>
        <v>Above</v>
      </c>
      <c r="R2929" t="str">
        <f t="shared" si="274"/>
        <v>No</v>
      </c>
      <c r="S2929">
        <f t="shared" si="275"/>
        <v>-13125166.298257459</v>
      </c>
    </row>
    <row r="2930" spans="1:19" x14ac:dyDescent="0.3">
      <c r="A2930">
        <v>2929</v>
      </c>
      <c r="B2930">
        <v>5</v>
      </c>
      <c r="C2930" t="s">
        <v>16</v>
      </c>
      <c r="D2930" t="s">
        <v>20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18</v>
      </c>
      <c r="N2930" s="2">
        <f t="shared" si="270"/>
        <v>222379.97002401043</v>
      </c>
      <c r="O2930">
        <f t="shared" si="271"/>
        <v>256250</v>
      </c>
      <c r="P2930" s="1">
        <f t="shared" si="272"/>
        <v>0.8678242732644309</v>
      </c>
      <c r="Q2930" t="str">
        <f t="shared" si="273"/>
        <v>Above</v>
      </c>
      <c r="R2930" t="str">
        <f t="shared" si="274"/>
        <v>Yes</v>
      </c>
      <c r="S2930">
        <f t="shared" si="275"/>
        <v>-11185596.402881248</v>
      </c>
    </row>
    <row r="2931" spans="1:19" x14ac:dyDescent="0.3">
      <c r="A2931">
        <v>2930</v>
      </c>
      <c r="B2931">
        <v>4</v>
      </c>
      <c r="C2931" t="s">
        <v>16</v>
      </c>
      <c r="D2931" t="s">
        <v>20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21</v>
      </c>
      <c r="N2931" s="2">
        <f t="shared" si="270"/>
        <v>86020.847011875798</v>
      </c>
      <c r="O2931">
        <f t="shared" si="271"/>
        <v>68750</v>
      </c>
      <c r="P2931" s="1">
        <f t="shared" si="272"/>
        <v>1.251212320172739</v>
      </c>
      <c r="Q2931" t="str">
        <f t="shared" si="273"/>
        <v>Below</v>
      </c>
      <c r="R2931" t="str">
        <f t="shared" si="274"/>
        <v>No</v>
      </c>
      <c r="S2931">
        <f t="shared" si="275"/>
        <v>-1793500.9848550577</v>
      </c>
    </row>
    <row r="2932" spans="1:19" x14ac:dyDescent="0.3">
      <c r="A2932">
        <v>2931</v>
      </c>
      <c r="B2932">
        <v>3</v>
      </c>
      <c r="C2932" t="s">
        <v>19</v>
      </c>
      <c r="D2932" t="s">
        <v>17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21</v>
      </c>
      <c r="N2932" s="2">
        <f t="shared" si="270"/>
        <v>273069.36112526327</v>
      </c>
      <c r="O2932">
        <f t="shared" si="271"/>
        <v>543750</v>
      </c>
      <c r="P2932" s="1">
        <f t="shared" si="272"/>
        <v>0.50219652620738076</v>
      </c>
      <c r="Q2932" t="str">
        <f t="shared" si="273"/>
        <v>Below</v>
      </c>
      <c r="R2932" t="str">
        <f t="shared" si="274"/>
        <v>Yes</v>
      </c>
      <c r="S2932">
        <f t="shared" si="275"/>
        <v>-40736646.670063183</v>
      </c>
    </row>
    <row r="2933" spans="1:19" x14ac:dyDescent="0.3">
      <c r="A2933">
        <v>2932</v>
      </c>
      <c r="B2933">
        <v>4</v>
      </c>
      <c r="C2933" t="s">
        <v>16</v>
      </c>
      <c r="D2933" t="s">
        <v>20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18</v>
      </c>
      <c r="N2933" s="2">
        <f t="shared" si="270"/>
        <v>602540.44445778814</v>
      </c>
      <c r="O2933">
        <f t="shared" si="271"/>
        <v>306250</v>
      </c>
      <c r="P2933" s="1">
        <f t="shared" si="272"/>
        <v>1.967479002311145</v>
      </c>
      <c r="Q2933" t="str">
        <f t="shared" si="273"/>
        <v>Below</v>
      </c>
      <c r="R2933" t="str">
        <f t="shared" si="274"/>
        <v>No</v>
      </c>
      <c r="S2933">
        <f t="shared" si="275"/>
        <v>-1660970.6669869162</v>
      </c>
    </row>
    <row r="2934" spans="1:19" x14ac:dyDescent="0.3">
      <c r="A2934">
        <v>2933</v>
      </c>
      <c r="B2934">
        <v>1</v>
      </c>
      <c r="C2934" t="s">
        <v>19</v>
      </c>
      <c r="D2934" t="s">
        <v>20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21</v>
      </c>
      <c r="N2934" s="2">
        <f t="shared" si="270"/>
        <v>112060.08693316733</v>
      </c>
      <c r="O2934">
        <f t="shared" si="271"/>
        <v>175000</v>
      </c>
      <c r="P2934" s="1">
        <f t="shared" si="272"/>
        <v>0.64034335390381336</v>
      </c>
      <c r="Q2934" t="str">
        <f t="shared" si="273"/>
        <v>Below</v>
      </c>
      <c r="R2934" t="str">
        <f t="shared" si="274"/>
        <v>Yes</v>
      </c>
      <c r="S2934">
        <f t="shared" si="275"/>
        <v>-9726094.6047721133</v>
      </c>
    </row>
    <row r="2935" spans="1:19" x14ac:dyDescent="0.3">
      <c r="A2935">
        <v>2934</v>
      </c>
      <c r="B2935">
        <v>0</v>
      </c>
      <c r="C2935" t="s">
        <v>16</v>
      </c>
      <c r="D2935" t="s">
        <v>17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21</v>
      </c>
      <c r="N2935" s="2">
        <f t="shared" si="270"/>
        <v>262612.48874117673</v>
      </c>
      <c r="O2935">
        <f t="shared" si="271"/>
        <v>600000</v>
      </c>
      <c r="P2935" s="1">
        <f t="shared" si="272"/>
        <v>0.43768748123529455</v>
      </c>
      <c r="Q2935" t="str">
        <f t="shared" si="273"/>
        <v>Below</v>
      </c>
      <c r="R2935" t="str">
        <f t="shared" si="274"/>
        <v>Yes</v>
      </c>
      <c r="S2935">
        <f t="shared" si="275"/>
        <v>-33524297.568094172</v>
      </c>
    </row>
    <row r="2936" spans="1:19" x14ac:dyDescent="0.3">
      <c r="A2936">
        <v>2935</v>
      </c>
      <c r="B2936">
        <v>3</v>
      </c>
      <c r="C2936" t="s">
        <v>16</v>
      </c>
      <c r="D2936" t="s">
        <v>20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21</v>
      </c>
      <c r="N2936" s="2">
        <f t="shared" si="270"/>
        <v>233971.61008023951</v>
      </c>
      <c r="O2936">
        <f t="shared" si="271"/>
        <v>431250</v>
      </c>
      <c r="P2936" s="1">
        <f t="shared" si="272"/>
        <v>0.54254286395417861</v>
      </c>
      <c r="Q2936" t="str">
        <f t="shared" si="273"/>
        <v>Below</v>
      </c>
      <c r="R2936" t="str">
        <f t="shared" si="274"/>
        <v>Yes</v>
      </c>
      <c r="S2936">
        <f t="shared" si="275"/>
        <v>-20307230.493480232</v>
      </c>
    </row>
    <row r="2937" spans="1:19" x14ac:dyDescent="0.3">
      <c r="A2937">
        <v>2936</v>
      </c>
      <c r="B2937">
        <v>2</v>
      </c>
      <c r="C2937" t="s">
        <v>19</v>
      </c>
      <c r="D2937" t="s">
        <v>20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18</v>
      </c>
      <c r="N2937" s="2">
        <f t="shared" si="270"/>
        <v>381295.12500844413</v>
      </c>
      <c r="O2937">
        <f t="shared" si="271"/>
        <v>143750</v>
      </c>
      <c r="P2937" s="1">
        <f t="shared" si="272"/>
        <v>2.6524878261456983</v>
      </c>
      <c r="Q2937" t="str">
        <f t="shared" si="273"/>
        <v>Below</v>
      </c>
      <c r="R2937" t="str">
        <f t="shared" si="274"/>
        <v>No</v>
      </c>
      <c r="S2937">
        <f t="shared" si="275"/>
        <v>-1051083.0002026595</v>
      </c>
    </row>
    <row r="2938" spans="1:19" x14ac:dyDescent="0.3">
      <c r="A2938">
        <v>2937</v>
      </c>
      <c r="B2938">
        <v>2</v>
      </c>
      <c r="C2938" t="s">
        <v>19</v>
      </c>
      <c r="D2938" t="s">
        <v>17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18</v>
      </c>
      <c r="N2938" s="2">
        <f t="shared" si="270"/>
        <v>234531.34645032694</v>
      </c>
      <c r="O2938">
        <f t="shared" si="271"/>
        <v>425000</v>
      </c>
      <c r="P2938" s="1">
        <f t="shared" si="272"/>
        <v>0.55183846223606337</v>
      </c>
      <c r="Q2938" t="str">
        <f t="shared" si="273"/>
        <v>Below</v>
      </c>
      <c r="R2938" t="str">
        <f t="shared" si="274"/>
        <v>Yes</v>
      </c>
      <c r="S2938">
        <f t="shared" si="275"/>
        <v>-34987523.148078464</v>
      </c>
    </row>
    <row r="2939" spans="1:19" x14ac:dyDescent="0.3">
      <c r="A2939">
        <v>2938</v>
      </c>
      <c r="B2939">
        <v>1</v>
      </c>
      <c r="C2939" t="s">
        <v>19</v>
      </c>
      <c r="D2939" t="s">
        <v>20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18</v>
      </c>
      <c r="N2939" s="2">
        <f t="shared" si="270"/>
        <v>63381.156805090337</v>
      </c>
      <c r="O2939">
        <f t="shared" si="271"/>
        <v>137500</v>
      </c>
      <c r="P2939" s="1">
        <f t="shared" si="272"/>
        <v>0.46095386767338425</v>
      </c>
      <c r="Q2939" t="str">
        <f t="shared" si="273"/>
        <v>Below</v>
      </c>
      <c r="R2939" t="str">
        <f t="shared" si="274"/>
        <v>Yes</v>
      </c>
      <c r="S2939">
        <f t="shared" si="275"/>
        <v>-6769182.1065773442</v>
      </c>
    </row>
    <row r="2940" spans="1:19" x14ac:dyDescent="0.3">
      <c r="A2940">
        <v>2939</v>
      </c>
      <c r="B2940">
        <v>2</v>
      </c>
      <c r="C2940" t="s">
        <v>19</v>
      </c>
      <c r="D2940" t="s">
        <v>17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21</v>
      </c>
      <c r="N2940" s="2">
        <f t="shared" si="270"/>
        <v>218015.05444678277</v>
      </c>
      <c r="O2940">
        <f t="shared" si="271"/>
        <v>368750</v>
      </c>
      <c r="P2940" s="1">
        <f t="shared" si="272"/>
        <v>0.59122726629636002</v>
      </c>
      <c r="Q2940" t="str">
        <f t="shared" si="273"/>
        <v>Below</v>
      </c>
      <c r="R2940" t="str">
        <f t="shared" si="274"/>
        <v>Yes</v>
      </c>
      <c r="S2940">
        <f t="shared" si="275"/>
        <v>-32523613.067227863</v>
      </c>
    </row>
    <row r="2941" spans="1:19" x14ac:dyDescent="0.3">
      <c r="A2941">
        <v>2940</v>
      </c>
      <c r="B2941">
        <v>1</v>
      </c>
      <c r="C2941" t="s">
        <v>16</v>
      </c>
      <c r="D2941" t="s">
        <v>20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18</v>
      </c>
      <c r="N2941" s="2">
        <f t="shared" si="270"/>
        <v>229785.92764852964</v>
      </c>
      <c r="O2941">
        <f t="shared" si="271"/>
        <v>437500</v>
      </c>
      <c r="P2941" s="1">
        <f t="shared" si="272"/>
        <v>0.52522497748235342</v>
      </c>
      <c r="Q2941" t="str">
        <f t="shared" si="273"/>
        <v>Above</v>
      </c>
      <c r="R2941" t="str">
        <f t="shared" si="274"/>
        <v>Yes</v>
      </c>
      <c r="S2941">
        <f t="shared" si="275"/>
        <v>-29333760.372082405</v>
      </c>
    </row>
    <row r="2942" spans="1:19" x14ac:dyDescent="0.3">
      <c r="A2942">
        <v>2941</v>
      </c>
      <c r="B2942">
        <v>1</v>
      </c>
      <c r="C2942" t="s">
        <v>16</v>
      </c>
      <c r="D2942" t="s">
        <v>20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18</v>
      </c>
      <c r="N2942" s="2">
        <f t="shared" si="270"/>
        <v>375470.37154723698</v>
      </c>
      <c r="O2942">
        <f t="shared" si="271"/>
        <v>600000</v>
      </c>
      <c r="P2942" s="1">
        <f t="shared" si="272"/>
        <v>0.62578395257872832</v>
      </c>
      <c r="Q2942" t="str">
        <f t="shared" si="273"/>
        <v>Above</v>
      </c>
      <c r="R2942" t="str">
        <f t="shared" si="274"/>
        <v>Yes</v>
      </c>
      <c r="S2942">
        <f t="shared" si="275"/>
        <v>-56012889.171336874</v>
      </c>
    </row>
    <row r="2943" spans="1:19" x14ac:dyDescent="0.3">
      <c r="A2943">
        <v>2942</v>
      </c>
      <c r="B2943">
        <v>0</v>
      </c>
      <c r="C2943" t="s">
        <v>16</v>
      </c>
      <c r="D2943" t="s">
        <v>17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18</v>
      </c>
      <c r="N2943" s="2">
        <f t="shared" si="270"/>
        <v>190445.77550827974</v>
      </c>
      <c r="O2943">
        <f t="shared" si="271"/>
        <v>406250</v>
      </c>
      <c r="P2943" s="1">
        <f t="shared" si="272"/>
        <v>0.4687896012511501</v>
      </c>
      <c r="Q2943" t="str">
        <f t="shared" si="273"/>
        <v>Above</v>
      </c>
      <c r="R2943" t="str">
        <f t="shared" si="274"/>
        <v>Yes</v>
      </c>
      <c r="S2943">
        <f t="shared" si="275"/>
        <v>-12924191.673192283</v>
      </c>
    </row>
    <row r="2944" spans="1:19" x14ac:dyDescent="0.3">
      <c r="A2944">
        <v>2943</v>
      </c>
      <c r="B2944">
        <v>2</v>
      </c>
      <c r="C2944" t="s">
        <v>19</v>
      </c>
      <c r="D2944" t="s">
        <v>20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18</v>
      </c>
      <c r="N2944" s="2">
        <f t="shared" si="270"/>
        <v>83682.546151290357</v>
      </c>
      <c r="O2944">
        <f t="shared" si="271"/>
        <v>237500</v>
      </c>
      <c r="P2944" s="1">
        <f t="shared" si="272"/>
        <v>0.35234756274227519</v>
      </c>
      <c r="Q2944" t="str">
        <f t="shared" si="273"/>
        <v>Above</v>
      </c>
      <c r="R2944" t="str">
        <f t="shared" si="274"/>
        <v>Yes</v>
      </c>
      <c r="S2944">
        <f t="shared" si="275"/>
        <v>-12483811.076309685</v>
      </c>
    </row>
    <row r="2945" spans="1:19" x14ac:dyDescent="0.3">
      <c r="A2945">
        <v>2944</v>
      </c>
      <c r="B2945">
        <v>2</v>
      </c>
      <c r="C2945" t="s">
        <v>16</v>
      </c>
      <c r="D2945" t="s">
        <v>17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18</v>
      </c>
      <c r="N2945" s="2">
        <f t="shared" si="270"/>
        <v>276372.61952597211</v>
      </c>
      <c r="O2945">
        <f t="shared" si="271"/>
        <v>587500</v>
      </c>
      <c r="P2945" s="1">
        <f t="shared" si="272"/>
        <v>0.47042148004420786</v>
      </c>
      <c r="Q2945" t="str">
        <f t="shared" si="273"/>
        <v>Above</v>
      </c>
      <c r="R2945" t="str">
        <f t="shared" si="274"/>
        <v>Yes</v>
      </c>
      <c r="S2945">
        <f t="shared" si="275"/>
        <v>-41229428.686233304</v>
      </c>
    </row>
    <row r="2946" spans="1:19" x14ac:dyDescent="0.3">
      <c r="A2946">
        <v>2945</v>
      </c>
      <c r="B2946">
        <v>0</v>
      </c>
      <c r="C2946" t="s">
        <v>19</v>
      </c>
      <c r="D2946" t="s">
        <v>17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18</v>
      </c>
      <c r="N2946" s="2">
        <f t="shared" si="270"/>
        <v>215937.45054180769</v>
      </c>
      <c r="O2946">
        <f t="shared" si="271"/>
        <v>131250</v>
      </c>
      <c r="P2946" s="1">
        <f t="shared" si="272"/>
        <v>1.6452377184137728</v>
      </c>
      <c r="Q2946" t="str">
        <f t="shared" si="273"/>
        <v>Below</v>
      </c>
      <c r="R2946" t="str">
        <f t="shared" si="274"/>
        <v>No</v>
      </c>
      <c r="S2946">
        <f t="shared" si="275"/>
        <v>-2164997.6260067699</v>
      </c>
    </row>
    <row r="2947" spans="1:19" x14ac:dyDescent="0.3">
      <c r="A2947">
        <v>2946</v>
      </c>
      <c r="B2947">
        <v>1</v>
      </c>
      <c r="C2947" t="s">
        <v>19</v>
      </c>
      <c r="D2947" t="s">
        <v>20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18</v>
      </c>
      <c r="N2947" s="2">
        <f t="shared" ref="N2947:N3010" si="276">PMT(1%,G2947*12,-F2947)</f>
        <v>425824.44535435317</v>
      </c>
      <c r="O2947">
        <f t="shared" ref="O2947:O3010" si="277">(E2947*0.75)/12</f>
        <v>531250</v>
      </c>
      <c r="P2947" s="1">
        <f t="shared" ref="P2947:P3010" si="278">N2947/O2947</f>
        <v>0.801551897137606</v>
      </c>
      <c r="Q2947" t="str">
        <f t="shared" ref="Q2947:Q3010" si="279">IF(H2947&gt;700,"Above","Below")</f>
        <v>Above</v>
      </c>
      <c r="R2947" t="str">
        <f t="shared" ref="R2947:R3010" si="280">IF(O2947&gt;=N2947,"Yes","No")</f>
        <v>Yes</v>
      </c>
      <c r="S2947">
        <f t="shared" ref="S2947:S3010" si="281">CUMIPMT(1%,G2947*12,F2947,1,G2947*12,0)</f>
        <v>-14679146.754017908</v>
      </c>
    </row>
    <row r="2948" spans="1:19" x14ac:dyDescent="0.3">
      <c r="A2948">
        <v>2947</v>
      </c>
      <c r="B2948">
        <v>5</v>
      </c>
      <c r="C2948" t="s">
        <v>16</v>
      </c>
      <c r="D2948" t="s">
        <v>20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18</v>
      </c>
      <c r="N2948" s="2">
        <f t="shared" si="276"/>
        <v>564881.66667917639</v>
      </c>
      <c r="O2948">
        <f t="shared" si="277"/>
        <v>237500</v>
      </c>
      <c r="P2948" s="1">
        <f t="shared" si="278"/>
        <v>2.3784491228596902</v>
      </c>
      <c r="Q2948" t="str">
        <f t="shared" si="279"/>
        <v>Below</v>
      </c>
      <c r="R2948" t="str">
        <f t="shared" si="280"/>
        <v>No</v>
      </c>
      <c r="S2948">
        <f t="shared" si="281"/>
        <v>-1557160.0003002342</v>
      </c>
    </row>
    <row r="2949" spans="1:19" x14ac:dyDescent="0.3">
      <c r="A2949">
        <v>2948</v>
      </c>
      <c r="B2949">
        <v>1</v>
      </c>
      <c r="C2949" t="s">
        <v>19</v>
      </c>
      <c r="D2949" t="s">
        <v>20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18</v>
      </c>
      <c r="N2949" s="2">
        <f t="shared" si="276"/>
        <v>106805.35495625217</v>
      </c>
      <c r="O2949">
        <f t="shared" si="277"/>
        <v>212500</v>
      </c>
      <c r="P2949" s="1">
        <f t="shared" si="278"/>
        <v>0.50261343508824552</v>
      </c>
      <c r="Q2949" t="str">
        <f t="shared" si="279"/>
        <v>Above</v>
      </c>
      <c r="R2949" t="str">
        <f t="shared" si="280"/>
        <v>Yes</v>
      </c>
      <c r="S2949">
        <f t="shared" si="281"/>
        <v>-15933285.189500518</v>
      </c>
    </row>
    <row r="2950" spans="1:19" x14ac:dyDescent="0.3">
      <c r="A2950">
        <v>2949</v>
      </c>
      <c r="B2950">
        <v>1</v>
      </c>
      <c r="C2950" t="s">
        <v>16</v>
      </c>
      <c r="D2950" t="s">
        <v>20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18</v>
      </c>
      <c r="N2950" s="2">
        <f t="shared" si="276"/>
        <v>228737.25228157878</v>
      </c>
      <c r="O2950">
        <f t="shared" si="277"/>
        <v>350000</v>
      </c>
      <c r="P2950" s="1">
        <f t="shared" si="278"/>
        <v>0.65353500651879648</v>
      </c>
      <c r="Q2950" t="str">
        <f t="shared" si="279"/>
        <v>Above</v>
      </c>
      <c r="R2950" t="str">
        <f t="shared" si="280"/>
        <v>Yes</v>
      </c>
      <c r="S2950">
        <f t="shared" si="281"/>
        <v>-4769082.1642736718</v>
      </c>
    </row>
    <row r="2951" spans="1:19" x14ac:dyDescent="0.3">
      <c r="A2951">
        <v>2950</v>
      </c>
      <c r="B2951">
        <v>0</v>
      </c>
      <c r="C2951" t="s">
        <v>16</v>
      </c>
      <c r="D2951" t="s">
        <v>20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21</v>
      </c>
      <c r="N2951" s="2">
        <f t="shared" si="276"/>
        <v>483497.09611671942</v>
      </c>
      <c r="O2951">
        <f t="shared" si="277"/>
        <v>531250</v>
      </c>
      <c r="P2951" s="1">
        <f t="shared" si="278"/>
        <v>0.91011218092558954</v>
      </c>
      <c r="Q2951" t="str">
        <f t="shared" si="279"/>
        <v>Below</v>
      </c>
      <c r="R2951" t="str">
        <f t="shared" si="280"/>
        <v>Yes</v>
      </c>
      <c r="S2951">
        <f t="shared" si="281"/>
        <v>-24319651.534006327</v>
      </c>
    </row>
    <row r="2952" spans="1:19" x14ac:dyDescent="0.3">
      <c r="A2952">
        <v>2951</v>
      </c>
      <c r="B2952">
        <v>4</v>
      </c>
      <c r="C2952" t="s">
        <v>19</v>
      </c>
      <c r="D2952" t="s">
        <v>20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21</v>
      </c>
      <c r="N2952" s="2">
        <f t="shared" si="276"/>
        <v>62257.27103777897</v>
      </c>
      <c r="O2952">
        <f t="shared" si="277"/>
        <v>131250</v>
      </c>
      <c r="P2952" s="1">
        <f t="shared" si="278"/>
        <v>0.47434111266879214</v>
      </c>
      <c r="Q2952" t="str">
        <f t="shared" si="279"/>
        <v>Below</v>
      </c>
      <c r="R2952" t="str">
        <f t="shared" si="280"/>
        <v>Yes</v>
      </c>
      <c r="S2952">
        <f t="shared" si="281"/>
        <v>-7947570.544160258</v>
      </c>
    </row>
    <row r="2953" spans="1:19" x14ac:dyDescent="0.3">
      <c r="A2953">
        <v>2952</v>
      </c>
      <c r="B2953">
        <v>4</v>
      </c>
      <c r="C2953" t="s">
        <v>16</v>
      </c>
      <c r="D2953" t="s">
        <v>17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18</v>
      </c>
      <c r="N2953" s="2">
        <f t="shared" si="276"/>
        <v>39500.75314789165</v>
      </c>
      <c r="O2953">
        <f t="shared" si="277"/>
        <v>25000</v>
      </c>
      <c r="P2953" s="1">
        <f t="shared" si="278"/>
        <v>1.5800301259156659</v>
      </c>
      <c r="Q2953" t="str">
        <f t="shared" si="279"/>
        <v>Above</v>
      </c>
      <c r="R2953" t="str">
        <f t="shared" si="280"/>
        <v>No</v>
      </c>
      <c r="S2953">
        <f t="shared" si="281"/>
        <v>-396036.15109879919</v>
      </c>
    </row>
    <row r="2954" spans="1:19" x14ac:dyDescent="0.3">
      <c r="A2954">
        <v>2953</v>
      </c>
      <c r="B2954">
        <v>4</v>
      </c>
      <c r="C2954" t="s">
        <v>19</v>
      </c>
      <c r="D2954" t="s">
        <v>17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21</v>
      </c>
      <c r="N2954" s="2">
        <f t="shared" si="276"/>
        <v>346842.13207442709</v>
      </c>
      <c r="O2954">
        <f t="shared" si="277"/>
        <v>493750</v>
      </c>
      <c r="P2954" s="1">
        <f t="shared" si="278"/>
        <v>0.70246507761909283</v>
      </c>
      <c r="Q2954" t="str">
        <f t="shared" si="279"/>
        <v>Below</v>
      </c>
      <c r="R2954" t="str">
        <f t="shared" si="280"/>
        <v>Yes</v>
      </c>
      <c r="S2954">
        <f t="shared" si="281"/>
        <v>-51742111.697862506</v>
      </c>
    </row>
    <row r="2955" spans="1:19" x14ac:dyDescent="0.3">
      <c r="A2955">
        <v>2954</v>
      </c>
      <c r="B2955">
        <v>5</v>
      </c>
      <c r="C2955" t="s">
        <v>19</v>
      </c>
      <c r="D2955" t="s">
        <v>17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21</v>
      </c>
      <c r="N2955" s="2">
        <f t="shared" si="276"/>
        <v>252176.47515579109</v>
      </c>
      <c r="O2955">
        <f t="shared" si="277"/>
        <v>431250</v>
      </c>
      <c r="P2955" s="1">
        <f t="shared" si="278"/>
        <v>0.58475704383951554</v>
      </c>
      <c r="Q2955" t="str">
        <f t="shared" si="279"/>
        <v>Below</v>
      </c>
      <c r="R2955" t="str">
        <f t="shared" si="280"/>
        <v>Yes</v>
      </c>
      <c r="S2955">
        <f t="shared" si="281"/>
        <v>-17113412.42243392</v>
      </c>
    </row>
    <row r="2956" spans="1:19" x14ac:dyDescent="0.3">
      <c r="A2956">
        <v>2955</v>
      </c>
      <c r="B2956">
        <v>0</v>
      </c>
      <c r="C2956" t="s">
        <v>19</v>
      </c>
      <c r="D2956" t="s">
        <v>20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18</v>
      </c>
      <c r="N2956" s="2">
        <f t="shared" si="276"/>
        <v>183586.54167073235</v>
      </c>
      <c r="O2956">
        <f t="shared" si="277"/>
        <v>112500</v>
      </c>
      <c r="P2956" s="1">
        <f t="shared" si="278"/>
        <v>1.6318803704065097</v>
      </c>
      <c r="Q2956" t="str">
        <f t="shared" si="279"/>
        <v>Above</v>
      </c>
      <c r="R2956" t="str">
        <f t="shared" si="280"/>
        <v>No</v>
      </c>
      <c r="S2956">
        <f t="shared" si="281"/>
        <v>-506077.00009757653</v>
      </c>
    </row>
    <row r="2957" spans="1:19" x14ac:dyDescent="0.3">
      <c r="A2957">
        <v>2956</v>
      </c>
      <c r="B2957">
        <v>0</v>
      </c>
      <c r="C2957" t="s">
        <v>16</v>
      </c>
      <c r="D2957" t="s">
        <v>20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21</v>
      </c>
      <c r="N2957" s="2">
        <f t="shared" si="276"/>
        <v>36222.41224016231</v>
      </c>
      <c r="O2957">
        <f t="shared" si="277"/>
        <v>75000</v>
      </c>
      <c r="P2957" s="1">
        <f t="shared" si="278"/>
        <v>0.48296549653549747</v>
      </c>
      <c r="Q2957" t="str">
        <f t="shared" si="279"/>
        <v>Below</v>
      </c>
      <c r="R2957" t="str">
        <f t="shared" si="280"/>
        <v>Yes</v>
      </c>
      <c r="S2957">
        <f t="shared" si="281"/>
        <v>-4624041.0438750591</v>
      </c>
    </row>
    <row r="2958" spans="1:19" x14ac:dyDescent="0.3">
      <c r="A2958">
        <v>2957</v>
      </c>
      <c r="B2958">
        <v>3</v>
      </c>
      <c r="C2958" t="s">
        <v>19</v>
      </c>
      <c r="D2958" t="s">
        <v>17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18</v>
      </c>
      <c r="N2958" s="2">
        <f t="shared" si="276"/>
        <v>128715.07586076837</v>
      </c>
      <c r="O2958">
        <f t="shared" si="277"/>
        <v>225000</v>
      </c>
      <c r="P2958" s="1">
        <f t="shared" si="278"/>
        <v>0.57206700382563724</v>
      </c>
      <c r="Q2958" t="str">
        <f t="shared" si="279"/>
        <v>Below</v>
      </c>
      <c r="R2958" t="str">
        <f t="shared" si="280"/>
        <v>Yes</v>
      </c>
      <c r="S2958">
        <f t="shared" si="281"/>
        <v>-8734970.9239506461</v>
      </c>
    </row>
    <row r="2959" spans="1:19" x14ac:dyDescent="0.3">
      <c r="A2959">
        <v>2958</v>
      </c>
      <c r="B2959">
        <v>1</v>
      </c>
      <c r="C2959" t="s">
        <v>16</v>
      </c>
      <c r="D2959" t="s">
        <v>17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18</v>
      </c>
      <c r="N2959" s="2">
        <f t="shared" si="276"/>
        <v>1073275.1666904353</v>
      </c>
      <c r="O2959">
        <f t="shared" si="277"/>
        <v>450000</v>
      </c>
      <c r="P2959" s="1">
        <f t="shared" si="278"/>
        <v>2.3850559259787452</v>
      </c>
      <c r="Q2959" t="str">
        <f t="shared" si="279"/>
        <v>Below</v>
      </c>
      <c r="R2959" t="str">
        <f t="shared" si="280"/>
        <v>No</v>
      </c>
      <c r="S2959">
        <f t="shared" si="281"/>
        <v>-2958604.0005704463</v>
      </c>
    </row>
    <row r="2960" spans="1:19" x14ac:dyDescent="0.3">
      <c r="A2960">
        <v>2959</v>
      </c>
      <c r="B2960">
        <v>5</v>
      </c>
      <c r="C2960" t="s">
        <v>16</v>
      </c>
      <c r="D2960" t="s">
        <v>17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18</v>
      </c>
      <c r="N2960" s="2">
        <f t="shared" si="276"/>
        <v>426194.19655883918</v>
      </c>
      <c r="O2960">
        <f t="shared" si="277"/>
        <v>587500</v>
      </c>
      <c r="P2960" s="1">
        <f t="shared" si="278"/>
        <v>0.72543693031291778</v>
      </c>
      <c r="Q2960" t="str">
        <f t="shared" si="279"/>
        <v>Above</v>
      </c>
      <c r="R2960" t="str">
        <f t="shared" si="280"/>
        <v>Yes</v>
      </c>
      <c r="S2960">
        <f t="shared" si="281"/>
        <v>-8885982.1522364169</v>
      </c>
    </row>
    <row r="2961" spans="1:19" x14ac:dyDescent="0.3">
      <c r="A2961">
        <v>2960</v>
      </c>
      <c r="B2961">
        <v>5</v>
      </c>
      <c r="C2961" t="s">
        <v>16</v>
      </c>
      <c r="D2961" t="s">
        <v>17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18</v>
      </c>
      <c r="N2961" s="2">
        <f t="shared" si="276"/>
        <v>637278.81745265191</v>
      </c>
      <c r="O2961">
        <f t="shared" si="277"/>
        <v>562500</v>
      </c>
      <c r="P2961" s="1">
        <f t="shared" si="278"/>
        <v>1.1329401199158255</v>
      </c>
      <c r="Q2961" t="str">
        <f t="shared" si="279"/>
        <v>Below</v>
      </c>
      <c r="R2961" t="str">
        <f t="shared" si="280"/>
        <v>No</v>
      </c>
      <c r="S2961">
        <f t="shared" si="281"/>
        <v>-6389383.2377272919</v>
      </c>
    </row>
    <row r="2962" spans="1:19" x14ac:dyDescent="0.3">
      <c r="A2962">
        <v>2961</v>
      </c>
      <c r="B2962">
        <v>1</v>
      </c>
      <c r="C2962" t="s">
        <v>19</v>
      </c>
      <c r="D2962" t="s">
        <v>20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18</v>
      </c>
      <c r="N2962" s="2">
        <f t="shared" si="276"/>
        <v>34130.96699405121</v>
      </c>
      <c r="O2962">
        <f t="shared" si="277"/>
        <v>62500</v>
      </c>
      <c r="P2962" s="1">
        <f t="shared" si="278"/>
        <v>0.54609547190481933</v>
      </c>
      <c r="Q2962" t="str">
        <f t="shared" si="279"/>
        <v>Above</v>
      </c>
      <c r="R2962" t="str">
        <f t="shared" si="280"/>
        <v>Yes</v>
      </c>
      <c r="S2962">
        <f t="shared" si="281"/>
        <v>-1176572.8314289162</v>
      </c>
    </row>
    <row r="2963" spans="1:19" x14ac:dyDescent="0.3">
      <c r="A2963">
        <v>2962</v>
      </c>
      <c r="B2963">
        <v>3</v>
      </c>
      <c r="C2963" t="s">
        <v>19</v>
      </c>
      <c r="D2963" t="s">
        <v>17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18</v>
      </c>
      <c r="N2963" s="2">
        <f t="shared" si="276"/>
        <v>233571.30007801813</v>
      </c>
      <c r="O2963">
        <f t="shared" si="277"/>
        <v>350000</v>
      </c>
      <c r="P2963" s="1">
        <f t="shared" si="278"/>
        <v>0.66734657165148037</v>
      </c>
      <c r="Q2963" t="str">
        <f t="shared" si="279"/>
        <v>Below</v>
      </c>
      <c r="R2963" t="str">
        <f t="shared" si="280"/>
        <v>Yes</v>
      </c>
      <c r="S2963">
        <f t="shared" si="281"/>
        <v>-24945689.614979483</v>
      </c>
    </row>
    <row r="2964" spans="1:19" x14ac:dyDescent="0.3">
      <c r="A2964">
        <v>2963</v>
      </c>
      <c r="B2964">
        <v>1</v>
      </c>
      <c r="C2964" t="s">
        <v>16</v>
      </c>
      <c r="D2964" t="s">
        <v>17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21</v>
      </c>
      <c r="N2964" s="2">
        <f t="shared" si="276"/>
        <v>68467.972123012194</v>
      </c>
      <c r="O2964">
        <f t="shared" si="277"/>
        <v>56250</v>
      </c>
      <c r="P2964" s="1">
        <f t="shared" si="278"/>
        <v>1.2172083932979945</v>
      </c>
      <c r="Q2964" t="str">
        <f t="shared" si="279"/>
        <v>Below</v>
      </c>
      <c r="R2964" t="str">
        <f t="shared" si="280"/>
        <v>No</v>
      </c>
      <c r="S2964">
        <f t="shared" si="281"/>
        <v>-686462.66190458555</v>
      </c>
    </row>
    <row r="2965" spans="1:19" x14ac:dyDescent="0.3">
      <c r="A2965">
        <v>2964</v>
      </c>
      <c r="B2965">
        <v>5</v>
      </c>
      <c r="C2965" t="s">
        <v>19</v>
      </c>
      <c r="D2965" t="s">
        <v>20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21</v>
      </c>
      <c r="N2965" s="2">
        <f t="shared" si="276"/>
        <v>235203.0396069776</v>
      </c>
      <c r="O2965">
        <f t="shared" si="277"/>
        <v>562500</v>
      </c>
      <c r="P2965" s="1">
        <f t="shared" si="278"/>
        <v>0.41813873707907129</v>
      </c>
      <c r="Q2965" t="str">
        <f t="shared" si="279"/>
        <v>Below</v>
      </c>
      <c r="R2965" t="str">
        <f t="shared" si="280"/>
        <v>Yes</v>
      </c>
      <c r="S2965">
        <f t="shared" si="281"/>
        <v>-20414110.653972238</v>
      </c>
    </row>
    <row r="2966" spans="1:19" x14ac:dyDescent="0.3">
      <c r="A2966">
        <v>2965</v>
      </c>
      <c r="B2966">
        <v>2</v>
      </c>
      <c r="C2966" t="s">
        <v>19</v>
      </c>
      <c r="D2966" t="s">
        <v>17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18</v>
      </c>
      <c r="N2966" s="2">
        <f t="shared" si="276"/>
        <v>99097.752021264896</v>
      </c>
      <c r="O2966">
        <f t="shared" si="277"/>
        <v>193750</v>
      </c>
      <c r="P2966" s="1">
        <f t="shared" si="278"/>
        <v>0.51147226849685112</v>
      </c>
      <c r="Q2966" t="str">
        <f t="shared" si="279"/>
        <v>Above</v>
      </c>
      <c r="R2966" t="str">
        <f t="shared" si="280"/>
        <v>Yes</v>
      </c>
      <c r="S2966">
        <f t="shared" si="281"/>
        <v>-14783460.485103572</v>
      </c>
    </row>
    <row r="2967" spans="1:19" x14ac:dyDescent="0.3">
      <c r="A2967">
        <v>2966</v>
      </c>
      <c r="B2967">
        <v>1</v>
      </c>
      <c r="C2967" t="s">
        <v>19</v>
      </c>
      <c r="D2967" t="s">
        <v>20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18</v>
      </c>
      <c r="N2967" s="2">
        <f t="shared" si="276"/>
        <v>404688.98480587022</v>
      </c>
      <c r="O2967">
        <f t="shared" si="277"/>
        <v>500000</v>
      </c>
      <c r="P2967" s="1">
        <f t="shared" si="278"/>
        <v>0.80937796961174047</v>
      </c>
      <c r="Q2967" t="str">
        <f t="shared" si="279"/>
        <v>Below</v>
      </c>
      <c r="R2967" t="str">
        <f t="shared" si="280"/>
        <v>Yes</v>
      </c>
      <c r="S2967">
        <f t="shared" si="281"/>
        <v>-8437606.906022653</v>
      </c>
    </row>
    <row r="2968" spans="1:19" x14ac:dyDescent="0.3">
      <c r="A2968">
        <v>2967</v>
      </c>
      <c r="B2968">
        <v>4</v>
      </c>
      <c r="C2968" t="s">
        <v>19</v>
      </c>
      <c r="D2968" t="s">
        <v>20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18</v>
      </c>
      <c r="N2968" s="2">
        <f t="shared" si="276"/>
        <v>132630.93924028164</v>
      </c>
      <c r="O2968">
        <f t="shared" si="277"/>
        <v>218750</v>
      </c>
      <c r="P2968" s="1">
        <f t="shared" si="278"/>
        <v>0.60631286509843041</v>
      </c>
      <c r="Q2968" t="str">
        <f t="shared" si="279"/>
        <v>Above</v>
      </c>
      <c r="R2968" t="str">
        <f t="shared" si="280"/>
        <v>Yes</v>
      </c>
      <c r="S2968">
        <f t="shared" si="281"/>
        <v>-14165140.334134076</v>
      </c>
    </row>
    <row r="2969" spans="1:19" x14ac:dyDescent="0.3">
      <c r="A2969">
        <v>2968</v>
      </c>
      <c r="B2969">
        <v>4</v>
      </c>
      <c r="C2969" t="s">
        <v>16</v>
      </c>
      <c r="D2969" t="s">
        <v>17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18</v>
      </c>
      <c r="N2969" s="2">
        <f t="shared" si="276"/>
        <v>204785.80196430729</v>
      </c>
      <c r="O2969">
        <f t="shared" si="277"/>
        <v>243750</v>
      </c>
      <c r="P2969" s="1">
        <f t="shared" si="278"/>
        <v>0.8401468798535684</v>
      </c>
      <c r="Q2969" t="str">
        <f t="shared" si="279"/>
        <v>Below</v>
      </c>
      <c r="R2969" t="str">
        <f t="shared" si="280"/>
        <v>Yes</v>
      </c>
      <c r="S2969">
        <f t="shared" si="281"/>
        <v>-7059436.988573499</v>
      </c>
    </row>
    <row r="2970" spans="1:19" x14ac:dyDescent="0.3">
      <c r="A2970">
        <v>2969</v>
      </c>
      <c r="B2970">
        <v>2</v>
      </c>
      <c r="C2970" t="s">
        <v>16</v>
      </c>
      <c r="D2970" t="s">
        <v>17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18</v>
      </c>
      <c r="N2970" s="2">
        <f t="shared" si="276"/>
        <v>494974.7719889264</v>
      </c>
      <c r="O2970">
        <f t="shared" si="277"/>
        <v>606250</v>
      </c>
      <c r="P2970" s="1">
        <f t="shared" si="278"/>
        <v>0.81645323214668275</v>
      </c>
      <c r="Q2970" t="str">
        <f t="shared" si="279"/>
        <v>Below</v>
      </c>
      <c r="R2970" t="str">
        <f t="shared" si="280"/>
        <v>Yes</v>
      </c>
      <c r="S2970">
        <f t="shared" si="281"/>
        <v>-24896972.638671167</v>
      </c>
    </row>
    <row r="2971" spans="1:19" x14ac:dyDescent="0.3">
      <c r="A2971">
        <v>2970</v>
      </c>
      <c r="B2971">
        <v>4</v>
      </c>
      <c r="C2971" t="s">
        <v>16</v>
      </c>
      <c r="D2971" t="s">
        <v>17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21</v>
      </c>
      <c r="N2971" s="2">
        <f t="shared" si="276"/>
        <v>194565.86522462021</v>
      </c>
      <c r="O2971">
        <f t="shared" si="277"/>
        <v>281250</v>
      </c>
      <c r="P2971" s="1">
        <f t="shared" si="278"/>
        <v>0.69178974302087182</v>
      </c>
      <c r="Q2971" t="str">
        <f t="shared" si="279"/>
        <v>Below</v>
      </c>
      <c r="R2971" t="str">
        <f t="shared" si="280"/>
        <v>Yes</v>
      </c>
      <c r="S2971">
        <f t="shared" si="281"/>
        <v>-16887065.357736196</v>
      </c>
    </row>
    <row r="2972" spans="1:19" x14ac:dyDescent="0.3">
      <c r="A2972">
        <v>2971</v>
      </c>
      <c r="B2972">
        <v>5</v>
      </c>
      <c r="C2972" t="s">
        <v>19</v>
      </c>
      <c r="D2972" t="s">
        <v>17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18</v>
      </c>
      <c r="N2972" s="2">
        <f t="shared" si="276"/>
        <v>403070.46735831909</v>
      </c>
      <c r="O2972">
        <f t="shared" si="277"/>
        <v>425000</v>
      </c>
      <c r="P2972" s="1">
        <f t="shared" si="278"/>
        <v>0.94840109966663311</v>
      </c>
      <c r="Q2972" t="str">
        <f t="shared" si="279"/>
        <v>Below</v>
      </c>
      <c r="R2972" t="str">
        <f t="shared" si="280"/>
        <v>Yes</v>
      </c>
      <c r="S2972">
        <f t="shared" si="281"/>
        <v>-13894764.866398636</v>
      </c>
    </row>
    <row r="2973" spans="1:19" x14ac:dyDescent="0.3">
      <c r="A2973">
        <v>2972</v>
      </c>
      <c r="B2973">
        <v>2</v>
      </c>
      <c r="C2973" t="s">
        <v>19</v>
      </c>
      <c r="D2973" t="s">
        <v>17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18</v>
      </c>
      <c r="N2973" s="2">
        <f t="shared" si="276"/>
        <v>229045.8919732871</v>
      </c>
      <c r="O2973">
        <f t="shared" si="277"/>
        <v>393750</v>
      </c>
      <c r="P2973" s="1">
        <f t="shared" si="278"/>
        <v>0.58170385263057045</v>
      </c>
      <c r="Q2973" t="str">
        <f t="shared" si="279"/>
        <v>Above</v>
      </c>
      <c r="R2973" t="str">
        <f t="shared" si="280"/>
        <v>Yes</v>
      </c>
      <c r="S2973">
        <f t="shared" si="281"/>
        <v>-19879709.851512231</v>
      </c>
    </row>
    <row r="2974" spans="1:19" x14ac:dyDescent="0.3">
      <c r="A2974">
        <v>2973</v>
      </c>
      <c r="B2974">
        <v>2</v>
      </c>
      <c r="C2974" t="s">
        <v>16</v>
      </c>
      <c r="D2974" t="s">
        <v>17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21</v>
      </c>
      <c r="N2974" s="2">
        <f t="shared" si="276"/>
        <v>300677.56637616543</v>
      </c>
      <c r="O2974">
        <f t="shared" si="277"/>
        <v>306250</v>
      </c>
      <c r="P2974" s="1">
        <f t="shared" si="278"/>
        <v>0.98180429837115246</v>
      </c>
      <c r="Q2974" t="str">
        <f t="shared" si="279"/>
        <v>Below</v>
      </c>
      <c r="R2974" t="str">
        <f t="shared" si="280"/>
        <v>Yes</v>
      </c>
      <c r="S2974">
        <f t="shared" si="281"/>
        <v>-10365046.372111883</v>
      </c>
    </row>
    <row r="2975" spans="1:19" x14ac:dyDescent="0.3">
      <c r="A2975">
        <v>2974</v>
      </c>
      <c r="B2975">
        <v>0</v>
      </c>
      <c r="C2975" t="s">
        <v>16</v>
      </c>
      <c r="D2975" t="s">
        <v>17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18</v>
      </c>
      <c r="N2975" s="2">
        <f t="shared" si="276"/>
        <v>363633.58055020223</v>
      </c>
      <c r="O2975">
        <f t="shared" si="277"/>
        <v>300000</v>
      </c>
      <c r="P2975" s="1">
        <f t="shared" si="278"/>
        <v>1.2121119351673408</v>
      </c>
      <c r="Q2975" t="str">
        <f t="shared" si="279"/>
        <v>Below</v>
      </c>
      <c r="R2975" t="str">
        <f t="shared" si="280"/>
        <v>No</v>
      </c>
      <c r="S2975">
        <f t="shared" si="281"/>
        <v>-7581617.7996145599</v>
      </c>
    </row>
    <row r="2976" spans="1:19" x14ac:dyDescent="0.3">
      <c r="A2976">
        <v>2975</v>
      </c>
      <c r="B2976">
        <v>5</v>
      </c>
      <c r="C2976" t="s">
        <v>16</v>
      </c>
      <c r="D2976" t="s">
        <v>17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21</v>
      </c>
      <c r="N2976" s="2">
        <f t="shared" si="276"/>
        <v>178848.1604358014</v>
      </c>
      <c r="O2976">
        <f t="shared" si="277"/>
        <v>468750</v>
      </c>
      <c r="P2976" s="1">
        <f t="shared" si="278"/>
        <v>0.38154274226304297</v>
      </c>
      <c r="Q2976" t="str">
        <f t="shared" si="279"/>
        <v>Below</v>
      </c>
      <c r="R2976" t="str">
        <f t="shared" si="280"/>
        <v>Yes</v>
      </c>
      <c r="S2976">
        <f t="shared" si="281"/>
        <v>-22831202.654133104</v>
      </c>
    </row>
    <row r="2977" spans="1:19" x14ac:dyDescent="0.3">
      <c r="A2977">
        <v>2976</v>
      </c>
      <c r="B2977">
        <v>5</v>
      </c>
      <c r="C2977" t="s">
        <v>19</v>
      </c>
      <c r="D2977" t="s">
        <v>17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21</v>
      </c>
      <c r="N2977" s="2">
        <f t="shared" si="276"/>
        <v>366040.31250379595</v>
      </c>
      <c r="O2977">
        <f t="shared" si="277"/>
        <v>325000</v>
      </c>
      <c r="P2977" s="1">
        <f t="shared" si="278"/>
        <v>1.1262778846270645</v>
      </c>
      <c r="Q2977" t="str">
        <f t="shared" si="279"/>
        <v>Below</v>
      </c>
      <c r="R2977" t="str">
        <f t="shared" si="280"/>
        <v>No</v>
      </c>
      <c r="S2977">
        <f t="shared" si="281"/>
        <v>-3669935.0001822058</v>
      </c>
    </row>
    <row r="2978" spans="1:19" x14ac:dyDescent="0.3">
      <c r="A2978">
        <v>2977</v>
      </c>
      <c r="B2978">
        <v>3</v>
      </c>
      <c r="C2978" t="s">
        <v>19</v>
      </c>
      <c r="D2978" t="s">
        <v>20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18</v>
      </c>
      <c r="N2978" s="2">
        <f t="shared" si="276"/>
        <v>340235.61527300946</v>
      </c>
      <c r="O2978">
        <f t="shared" si="277"/>
        <v>587500</v>
      </c>
      <c r="P2978" s="1">
        <f t="shared" si="278"/>
        <v>0.57912445152852676</v>
      </c>
      <c r="Q2978" t="str">
        <f t="shared" si="279"/>
        <v>Above</v>
      </c>
      <c r="R2978" t="str">
        <f t="shared" si="280"/>
        <v>Yes</v>
      </c>
      <c r="S2978">
        <f t="shared" si="281"/>
        <v>-50756547.665522277</v>
      </c>
    </row>
    <row r="2979" spans="1:19" x14ac:dyDescent="0.3">
      <c r="A2979">
        <v>2978</v>
      </c>
      <c r="B2979">
        <v>5</v>
      </c>
      <c r="C2979" t="s">
        <v>19</v>
      </c>
      <c r="D2979" t="s">
        <v>17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18</v>
      </c>
      <c r="N2979" s="2">
        <f t="shared" si="276"/>
        <v>123142.95267381027</v>
      </c>
      <c r="O2979">
        <f t="shared" si="277"/>
        <v>200000</v>
      </c>
      <c r="P2979" s="1">
        <f t="shared" si="278"/>
        <v>0.6157147633690514</v>
      </c>
      <c r="Q2979" t="str">
        <f t="shared" si="279"/>
        <v>Below</v>
      </c>
      <c r="R2979" t="str">
        <f t="shared" si="280"/>
        <v>Yes</v>
      </c>
      <c r="S2979">
        <f t="shared" si="281"/>
        <v>-10688016.049200123</v>
      </c>
    </row>
    <row r="2980" spans="1:19" x14ac:dyDescent="0.3">
      <c r="A2980">
        <v>2979</v>
      </c>
      <c r="B2980">
        <v>1</v>
      </c>
      <c r="C2980" t="s">
        <v>19</v>
      </c>
      <c r="D2980" t="s">
        <v>20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21</v>
      </c>
      <c r="N2980" s="2">
        <f t="shared" si="276"/>
        <v>145343.36963118851</v>
      </c>
      <c r="O2980">
        <f t="shared" si="277"/>
        <v>225000</v>
      </c>
      <c r="P2980" s="1">
        <f t="shared" si="278"/>
        <v>0.64597053169417118</v>
      </c>
      <c r="Q2980" t="str">
        <f t="shared" si="279"/>
        <v>Below</v>
      </c>
      <c r="R2980" t="str">
        <f t="shared" si="280"/>
        <v>Yes</v>
      </c>
      <c r="S2980">
        <f t="shared" si="281"/>
        <v>-21682408.711485244</v>
      </c>
    </row>
    <row r="2981" spans="1:19" x14ac:dyDescent="0.3">
      <c r="A2981">
        <v>2980</v>
      </c>
      <c r="B2981">
        <v>1</v>
      </c>
      <c r="C2981" t="s">
        <v>19</v>
      </c>
      <c r="D2981" t="s">
        <v>20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18</v>
      </c>
      <c r="N2981" s="2">
        <f t="shared" si="276"/>
        <v>117020.45826531845</v>
      </c>
      <c r="O2981">
        <f t="shared" si="277"/>
        <v>212500</v>
      </c>
      <c r="P2981" s="1">
        <f t="shared" si="278"/>
        <v>0.5506845094838515</v>
      </c>
      <c r="Q2981" t="str">
        <f t="shared" si="279"/>
        <v>Above</v>
      </c>
      <c r="R2981" t="str">
        <f t="shared" si="280"/>
        <v>Yes</v>
      </c>
      <c r="S2981">
        <f t="shared" si="281"/>
        <v>-4033963.9934705729</v>
      </c>
    </row>
    <row r="2982" spans="1:19" x14ac:dyDescent="0.3">
      <c r="A2982">
        <v>2981</v>
      </c>
      <c r="B2982">
        <v>3</v>
      </c>
      <c r="C2982" t="s">
        <v>16</v>
      </c>
      <c r="D2982" t="s">
        <v>17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18</v>
      </c>
      <c r="N2982" s="2">
        <f t="shared" si="276"/>
        <v>160311.57852213216</v>
      </c>
      <c r="O2982">
        <f t="shared" si="277"/>
        <v>131250</v>
      </c>
      <c r="P2982" s="1">
        <f t="shared" si="278"/>
        <v>1.2214215506448165</v>
      </c>
      <c r="Q2982" t="str">
        <f t="shared" si="279"/>
        <v>Above</v>
      </c>
      <c r="R2982" t="str">
        <f t="shared" si="280"/>
        <v>No</v>
      </c>
      <c r="S2982">
        <f t="shared" si="281"/>
        <v>-3342433.653593515</v>
      </c>
    </row>
    <row r="2983" spans="1:19" x14ac:dyDescent="0.3">
      <c r="A2983">
        <v>2982</v>
      </c>
      <c r="B2983">
        <v>1</v>
      </c>
      <c r="C2983" t="s">
        <v>16</v>
      </c>
      <c r="D2983" t="s">
        <v>17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21</v>
      </c>
      <c r="N2983" s="2">
        <f t="shared" si="276"/>
        <v>245417.90552865397</v>
      </c>
      <c r="O2983">
        <f t="shared" si="277"/>
        <v>450000</v>
      </c>
      <c r="P2983" s="1">
        <f t="shared" si="278"/>
        <v>0.54537312339700883</v>
      </c>
      <c r="Q2983" t="str">
        <f t="shared" si="279"/>
        <v>Below</v>
      </c>
      <c r="R2983" t="str">
        <f t="shared" si="280"/>
        <v>Yes</v>
      </c>
      <c r="S2983">
        <f t="shared" si="281"/>
        <v>-8460118.9307507798</v>
      </c>
    </row>
    <row r="2984" spans="1:19" x14ac:dyDescent="0.3">
      <c r="A2984">
        <v>2983</v>
      </c>
      <c r="B2984">
        <v>5</v>
      </c>
      <c r="C2984" t="s">
        <v>16</v>
      </c>
      <c r="D2984" t="s">
        <v>17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21</v>
      </c>
      <c r="N2984" s="2">
        <f t="shared" si="276"/>
        <v>191299.6146433572</v>
      </c>
      <c r="O2984">
        <f t="shared" si="277"/>
        <v>281250</v>
      </c>
      <c r="P2984" s="1">
        <f t="shared" si="278"/>
        <v>0.68017640762082565</v>
      </c>
      <c r="Q2984" t="str">
        <f t="shared" si="279"/>
        <v>Below</v>
      </c>
      <c r="R2984" t="str">
        <f t="shared" si="280"/>
        <v>Yes</v>
      </c>
      <c r="S2984">
        <f t="shared" si="281"/>
        <v>-24420716.762965158</v>
      </c>
    </row>
    <row r="2985" spans="1:19" x14ac:dyDescent="0.3">
      <c r="A2985">
        <v>2984</v>
      </c>
      <c r="B2985">
        <v>0</v>
      </c>
      <c r="C2985" t="s">
        <v>16</v>
      </c>
      <c r="D2985" t="s">
        <v>20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18</v>
      </c>
      <c r="N2985" s="2">
        <f t="shared" si="276"/>
        <v>99097.752021264896</v>
      </c>
      <c r="O2985">
        <f t="shared" si="277"/>
        <v>162500</v>
      </c>
      <c r="P2985" s="1">
        <f t="shared" si="278"/>
        <v>0.60983232013086086</v>
      </c>
      <c r="Q2985" t="str">
        <f t="shared" si="279"/>
        <v>Below</v>
      </c>
      <c r="R2985" t="str">
        <f t="shared" si="280"/>
        <v>Yes</v>
      </c>
      <c r="S2985">
        <f t="shared" si="281"/>
        <v>-14783460.485103572</v>
      </c>
    </row>
    <row r="2986" spans="1:19" x14ac:dyDescent="0.3">
      <c r="A2986">
        <v>2985</v>
      </c>
      <c r="B2986">
        <v>4</v>
      </c>
      <c r="C2986" t="s">
        <v>16</v>
      </c>
      <c r="D2986" t="s">
        <v>20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21</v>
      </c>
      <c r="N2986" s="2">
        <f t="shared" si="276"/>
        <v>311331.95803361456</v>
      </c>
      <c r="O2986">
        <f t="shared" si="277"/>
        <v>400000</v>
      </c>
      <c r="P2986" s="1">
        <f t="shared" si="278"/>
        <v>0.77832989508403638</v>
      </c>
      <c r="Q2986" t="str">
        <f t="shared" si="279"/>
        <v>Below</v>
      </c>
      <c r="R2986" t="str">
        <f t="shared" si="280"/>
        <v>Yes</v>
      </c>
      <c r="S2986">
        <f t="shared" si="281"/>
        <v>-15659834.964033745</v>
      </c>
    </row>
    <row r="2987" spans="1:19" x14ac:dyDescent="0.3">
      <c r="A2987">
        <v>2986</v>
      </c>
      <c r="B2987">
        <v>0</v>
      </c>
      <c r="C2987" t="s">
        <v>16</v>
      </c>
      <c r="D2987" t="s">
        <v>17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18</v>
      </c>
      <c r="N2987" s="2">
        <f t="shared" si="276"/>
        <v>294605.00663106807</v>
      </c>
      <c r="O2987">
        <f t="shared" si="277"/>
        <v>400000</v>
      </c>
      <c r="P2987" s="1">
        <f t="shared" si="278"/>
        <v>0.73651251657767014</v>
      </c>
      <c r="Q2987" t="str">
        <f t="shared" si="279"/>
        <v>Below</v>
      </c>
      <c r="R2987" t="str">
        <f t="shared" si="280"/>
        <v>Yes</v>
      </c>
      <c r="S2987">
        <f t="shared" si="281"/>
        <v>-31464161.27316507</v>
      </c>
    </row>
    <row r="2988" spans="1:19" x14ac:dyDescent="0.3">
      <c r="A2988">
        <v>2987</v>
      </c>
      <c r="B2988">
        <v>3</v>
      </c>
      <c r="C2988" t="s">
        <v>16</v>
      </c>
      <c r="D2988" t="s">
        <v>17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18</v>
      </c>
      <c r="N2988" s="2">
        <f t="shared" si="276"/>
        <v>131457.21411426147</v>
      </c>
      <c r="O2988">
        <f t="shared" si="277"/>
        <v>193750</v>
      </c>
      <c r="P2988" s="1">
        <f t="shared" si="278"/>
        <v>0.67848884704134949</v>
      </c>
      <c r="Q2988" t="str">
        <f t="shared" si="279"/>
        <v>Above</v>
      </c>
      <c r="R2988" t="str">
        <f t="shared" si="280"/>
        <v>Yes</v>
      </c>
      <c r="S2988">
        <f t="shared" si="281"/>
        <v>-14039785.109938204</v>
      </c>
    </row>
    <row r="2989" spans="1:19" x14ac:dyDescent="0.3">
      <c r="A2989">
        <v>2988</v>
      </c>
      <c r="B2989">
        <v>2</v>
      </c>
      <c r="C2989" t="s">
        <v>16</v>
      </c>
      <c r="D2989" t="s">
        <v>17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18</v>
      </c>
      <c r="N2989" s="2">
        <f t="shared" si="276"/>
        <v>249489.40278330294</v>
      </c>
      <c r="O2989">
        <f t="shared" si="277"/>
        <v>112500</v>
      </c>
      <c r="P2989" s="1">
        <f t="shared" si="278"/>
        <v>2.217683580296026</v>
      </c>
      <c r="Q2989" t="str">
        <f t="shared" si="279"/>
        <v>Below</v>
      </c>
      <c r="R2989" t="str">
        <f t="shared" si="280"/>
        <v>No</v>
      </c>
      <c r="S2989">
        <f t="shared" si="281"/>
        <v>-687745.66679927055</v>
      </c>
    </row>
    <row r="2990" spans="1:19" x14ac:dyDescent="0.3">
      <c r="A2990">
        <v>2989</v>
      </c>
      <c r="B2990">
        <v>1</v>
      </c>
      <c r="C2990" t="s">
        <v>16</v>
      </c>
      <c r="D2990" t="s">
        <v>20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18</v>
      </c>
      <c r="N2990" s="2">
        <f t="shared" si="276"/>
        <v>233971.61008023951</v>
      </c>
      <c r="O2990">
        <f t="shared" si="277"/>
        <v>581250</v>
      </c>
      <c r="P2990" s="1">
        <f t="shared" si="278"/>
        <v>0.4025318022885841</v>
      </c>
      <c r="Q2990" t="str">
        <f t="shared" si="279"/>
        <v>Below</v>
      </c>
      <c r="R2990" t="str">
        <f t="shared" si="280"/>
        <v>Yes</v>
      </c>
      <c r="S2990">
        <f t="shared" si="281"/>
        <v>-20307230.493480232</v>
      </c>
    </row>
    <row r="2991" spans="1:19" x14ac:dyDescent="0.3">
      <c r="A2991">
        <v>2990</v>
      </c>
      <c r="B2991">
        <v>5</v>
      </c>
      <c r="C2991" t="s">
        <v>19</v>
      </c>
      <c r="D2991" t="s">
        <v>20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18</v>
      </c>
      <c r="N2991" s="2">
        <f t="shared" si="276"/>
        <v>197989.90879557055</v>
      </c>
      <c r="O2991">
        <f t="shared" si="277"/>
        <v>406250</v>
      </c>
      <c r="P2991" s="1">
        <f t="shared" si="278"/>
        <v>0.48735977549678905</v>
      </c>
      <c r="Q2991" t="str">
        <f t="shared" si="279"/>
        <v>Below</v>
      </c>
      <c r="R2991" t="str">
        <f t="shared" si="280"/>
        <v>Yes</v>
      </c>
      <c r="S2991">
        <f t="shared" si="281"/>
        <v>-9958789.0554684661</v>
      </c>
    </row>
    <row r="2992" spans="1:19" x14ac:dyDescent="0.3">
      <c r="A2992">
        <v>2991</v>
      </c>
      <c r="B2992">
        <v>1</v>
      </c>
      <c r="C2992" t="s">
        <v>19</v>
      </c>
      <c r="D2992" t="s">
        <v>17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18</v>
      </c>
      <c r="N2992" s="2">
        <f t="shared" si="276"/>
        <v>72671.684815594257</v>
      </c>
      <c r="O2992">
        <f t="shared" si="277"/>
        <v>193750</v>
      </c>
      <c r="P2992" s="1">
        <f t="shared" si="278"/>
        <v>0.37507966356435746</v>
      </c>
      <c r="Q2992" t="str">
        <f t="shared" si="279"/>
        <v>Above</v>
      </c>
      <c r="R2992" t="str">
        <f t="shared" si="280"/>
        <v>Yes</v>
      </c>
      <c r="S2992">
        <f t="shared" si="281"/>
        <v>-10841204.355742622</v>
      </c>
    </row>
    <row r="2993" spans="1:19" x14ac:dyDescent="0.3">
      <c r="A2993">
        <v>2992</v>
      </c>
      <c r="B2993">
        <v>3</v>
      </c>
      <c r="C2993" t="s">
        <v>19</v>
      </c>
      <c r="D2993" t="s">
        <v>17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18</v>
      </c>
      <c r="N2993" s="2">
        <f t="shared" si="276"/>
        <v>111640.62702209502</v>
      </c>
      <c r="O2993">
        <f t="shared" si="277"/>
        <v>143750</v>
      </c>
      <c r="P2993" s="1">
        <f t="shared" si="278"/>
        <v>0.77663044884935672</v>
      </c>
      <c r="Q2993" t="str">
        <f t="shared" si="279"/>
        <v>Below</v>
      </c>
      <c r="R2993" t="str">
        <f t="shared" si="280"/>
        <v>Yes</v>
      </c>
      <c r="S2993">
        <f t="shared" si="281"/>
        <v>-7576250.2911816817</v>
      </c>
    </row>
    <row r="2994" spans="1:19" x14ac:dyDescent="0.3">
      <c r="A2994">
        <v>2993</v>
      </c>
      <c r="B2994">
        <v>2</v>
      </c>
      <c r="C2994" t="s">
        <v>16</v>
      </c>
      <c r="D2994" t="s">
        <v>17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21</v>
      </c>
      <c r="N2994" s="2">
        <f t="shared" si="276"/>
        <v>24390.061228439848</v>
      </c>
      <c r="O2994">
        <f t="shared" si="277"/>
        <v>31250</v>
      </c>
      <c r="P2994" s="1">
        <f t="shared" si="278"/>
        <v>0.78048195931007514</v>
      </c>
      <c r="Q2994" t="str">
        <f t="shared" si="279"/>
        <v>Below</v>
      </c>
      <c r="R2994" t="str">
        <f t="shared" si="280"/>
        <v>Yes</v>
      </c>
      <c r="S2994">
        <f t="shared" si="281"/>
        <v>-1226807.3474127818</v>
      </c>
    </row>
    <row r="2995" spans="1:19" x14ac:dyDescent="0.3">
      <c r="A2995">
        <v>2994</v>
      </c>
      <c r="B2995">
        <v>0</v>
      </c>
      <c r="C2995" t="s">
        <v>19</v>
      </c>
      <c r="D2995" t="s">
        <v>20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21</v>
      </c>
      <c r="N2995" s="2">
        <f t="shared" si="276"/>
        <v>114522.94598664355</v>
      </c>
      <c r="O2995">
        <f t="shared" si="277"/>
        <v>231250</v>
      </c>
      <c r="P2995" s="1">
        <f t="shared" si="278"/>
        <v>0.49523436102332347</v>
      </c>
      <c r="Q2995" t="str">
        <f t="shared" si="279"/>
        <v>Below</v>
      </c>
      <c r="R2995" t="str">
        <f t="shared" si="280"/>
        <v>Yes</v>
      </c>
      <c r="S2995">
        <f t="shared" si="281"/>
        <v>-9939854.9257561155</v>
      </c>
    </row>
    <row r="2996" spans="1:19" x14ac:dyDescent="0.3">
      <c r="A2996">
        <v>2995</v>
      </c>
      <c r="B2996">
        <v>4</v>
      </c>
      <c r="C2996" t="s">
        <v>19</v>
      </c>
      <c r="D2996" t="s">
        <v>20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21</v>
      </c>
      <c r="N2996" s="2">
        <f t="shared" si="276"/>
        <v>263525.91872195399</v>
      </c>
      <c r="O2996">
        <f t="shared" si="277"/>
        <v>537500</v>
      </c>
      <c r="P2996" s="1">
        <f t="shared" si="278"/>
        <v>0.49028077901758882</v>
      </c>
      <c r="Q2996" t="str">
        <f t="shared" si="279"/>
        <v>Below</v>
      </c>
      <c r="R2996" t="str">
        <f t="shared" si="280"/>
        <v>Yes</v>
      </c>
      <c r="S2996">
        <f t="shared" si="281"/>
        <v>-22872354.345288269</v>
      </c>
    </row>
    <row r="2997" spans="1:19" x14ac:dyDescent="0.3">
      <c r="A2997">
        <v>2996</v>
      </c>
      <c r="B2997">
        <v>4</v>
      </c>
      <c r="C2997" t="s">
        <v>16</v>
      </c>
      <c r="D2997" t="s">
        <v>17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18</v>
      </c>
      <c r="N2997" s="2">
        <f t="shared" si="276"/>
        <v>223837.60117138602</v>
      </c>
      <c r="O2997">
        <f t="shared" si="277"/>
        <v>162500</v>
      </c>
      <c r="P2997" s="1">
        <f t="shared" si="278"/>
        <v>1.3774621610546831</v>
      </c>
      <c r="Q2997" t="str">
        <f t="shared" si="279"/>
        <v>Above</v>
      </c>
      <c r="R2997" t="str">
        <f t="shared" si="280"/>
        <v>No</v>
      </c>
      <c r="S2997">
        <f t="shared" si="281"/>
        <v>-2244204.8562265299</v>
      </c>
    </row>
    <row r="2998" spans="1:19" x14ac:dyDescent="0.3">
      <c r="A2998">
        <v>2997</v>
      </c>
      <c r="B2998">
        <v>1</v>
      </c>
      <c r="C2998" t="s">
        <v>19</v>
      </c>
      <c r="D2998" t="s">
        <v>20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21</v>
      </c>
      <c r="N2998" s="2">
        <f t="shared" si="276"/>
        <v>198195.50404252979</v>
      </c>
      <c r="O2998">
        <f t="shared" si="277"/>
        <v>443750</v>
      </c>
      <c r="P2998" s="1">
        <f t="shared" si="278"/>
        <v>0.44663775558879953</v>
      </c>
      <c r="Q2998" t="str">
        <f t="shared" si="279"/>
        <v>Below</v>
      </c>
      <c r="R2998" t="str">
        <f t="shared" si="280"/>
        <v>Yes</v>
      </c>
      <c r="S2998">
        <f t="shared" si="281"/>
        <v>-29566920.970207144</v>
      </c>
    </row>
    <row r="2999" spans="1:19" x14ac:dyDescent="0.3">
      <c r="A2999">
        <v>2998</v>
      </c>
      <c r="B2999">
        <v>4</v>
      </c>
      <c r="C2999" t="s">
        <v>19</v>
      </c>
      <c r="D2999" t="s">
        <v>20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18</v>
      </c>
      <c r="N2999" s="2">
        <f t="shared" si="276"/>
        <v>232397.57495199793</v>
      </c>
      <c r="O2999">
        <f t="shared" si="277"/>
        <v>437500</v>
      </c>
      <c r="P2999" s="1">
        <f t="shared" si="278"/>
        <v>0.53119445703313817</v>
      </c>
      <c r="Q2999" t="str">
        <f t="shared" si="279"/>
        <v>Below</v>
      </c>
      <c r="R2999" t="str">
        <f t="shared" si="280"/>
        <v>Yes</v>
      </c>
      <c r="S2999">
        <f t="shared" si="281"/>
        <v>-24820334.390783601</v>
      </c>
    </row>
    <row r="3000" spans="1:19" x14ac:dyDescent="0.3">
      <c r="A3000">
        <v>2999</v>
      </c>
      <c r="B3000">
        <v>5</v>
      </c>
      <c r="C3000" t="s">
        <v>19</v>
      </c>
      <c r="D3000" t="s">
        <v>17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21</v>
      </c>
      <c r="N3000" s="2">
        <f t="shared" si="276"/>
        <v>232475.18803424493</v>
      </c>
      <c r="O3000">
        <f t="shared" si="277"/>
        <v>518750</v>
      </c>
      <c r="P3000" s="1">
        <f t="shared" si="278"/>
        <v>0.44814494078890588</v>
      </c>
      <c r="Q3000" t="str">
        <f t="shared" si="279"/>
        <v>Below</v>
      </c>
      <c r="R3000" t="str">
        <f t="shared" si="280"/>
        <v>Yes</v>
      </c>
      <c r="S3000">
        <f t="shared" si="281"/>
        <v>-15776427.076931268</v>
      </c>
    </row>
    <row r="3001" spans="1:19" x14ac:dyDescent="0.3">
      <c r="A3001">
        <v>3000</v>
      </c>
      <c r="B3001">
        <v>3</v>
      </c>
      <c r="C3001" t="s">
        <v>16</v>
      </c>
      <c r="D3001" t="s">
        <v>20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18</v>
      </c>
      <c r="N3001" s="2">
        <f t="shared" si="276"/>
        <v>313907.17480330245</v>
      </c>
      <c r="O3001">
        <f t="shared" si="277"/>
        <v>425000</v>
      </c>
      <c r="P3001" s="1">
        <f t="shared" si="278"/>
        <v>0.73860511718424104</v>
      </c>
      <c r="Q3001" t="str">
        <f t="shared" si="279"/>
        <v>Below</v>
      </c>
      <c r="R3001" t="str">
        <f t="shared" si="280"/>
        <v>Yes</v>
      </c>
      <c r="S3001">
        <f t="shared" si="281"/>
        <v>-21302633.171675559</v>
      </c>
    </row>
    <row r="3002" spans="1:19" x14ac:dyDescent="0.3">
      <c r="A3002">
        <v>3001</v>
      </c>
      <c r="B3002">
        <v>1</v>
      </c>
      <c r="C3002" t="s">
        <v>19</v>
      </c>
      <c r="D3002" t="s">
        <v>20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21</v>
      </c>
      <c r="N3002" s="2">
        <f t="shared" si="276"/>
        <v>1209788.2361379028</v>
      </c>
      <c r="O3002">
        <f t="shared" si="277"/>
        <v>618750</v>
      </c>
      <c r="P3002" s="1">
        <f t="shared" si="278"/>
        <v>1.9552133109299439</v>
      </c>
      <c r="Q3002" t="str">
        <f t="shared" si="279"/>
        <v>Below</v>
      </c>
      <c r="R3002" t="str">
        <f t="shared" si="280"/>
        <v>No</v>
      </c>
      <c r="S3002">
        <f t="shared" si="281"/>
        <v>-3334917.6673096679</v>
      </c>
    </row>
    <row r="3003" spans="1:19" x14ac:dyDescent="0.3">
      <c r="A3003">
        <v>3002</v>
      </c>
      <c r="B3003">
        <v>2</v>
      </c>
      <c r="C3003" t="s">
        <v>16</v>
      </c>
      <c r="D3003" t="s">
        <v>17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21</v>
      </c>
      <c r="N3003" s="2">
        <f t="shared" si="276"/>
        <v>135457.24794119128</v>
      </c>
      <c r="O3003">
        <f t="shared" si="277"/>
        <v>318750</v>
      </c>
      <c r="P3003" s="1">
        <f t="shared" si="278"/>
        <v>0.42496391510961967</v>
      </c>
      <c r="Q3003" t="str">
        <f t="shared" si="279"/>
        <v>Below</v>
      </c>
      <c r="R3003" t="str">
        <f t="shared" si="280"/>
        <v>Yes</v>
      </c>
      <c r="S3003">
        <f t="shared" si="281"/>
        <v>-11756817.654120134</v>
      </c>
    </row>
    <row r="3004" spans="1:19" x14ac:dyDescent="0.3">
      <c r="A3004">
        <v>3003</v>
      </c>
      <c r="B3004">
        <v>4</v>
      </c>
      <c r="C3004" t="s">
        <v>16</v>
      </c>
      <c r="D3004" t="s">
        <v>20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18</v>
      </c>
      <c r="N3004" s="2">
        <f t="shared" si="276"/>
        <v>173905.4032554038</v>
      </c>
      <c r="O3004">
        <f t="shared" si="277"/>
        <v>218750</v>
      </c>
      <c r="P3004" s="1">
        <f t="shared" si="278"/>
        <v>0.79499612916756024</v>
      </c>
      <c r="Q3004" t="str">
        <f t="shared" si="279"/>
        <v>Above</v>
      </c>
      <c r="R3004" t="str">
        <f t="shared" si="280"/>
        <v>Yes</v>
      </c>
      <c r="S3004">
        <f t="shared" si="281"/>
        <v>-5994918.7125187665</v>
      </c>
    </row>
    <row r="3005" spans="1:19" x14ac:dyDescent="0.3">
      <c r="A3005">
        <v>3004</v>
      </c>
      <c r="B3005">
        <v>3</v>
      </c>
      <c r="C3005" t="s">
        <v>16</v>
      </c>
      <c r="D3005" t="s">
        <v>20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21</v>
      </c>
      <c r="N3005" s="2">
        <f t="shared" si="276"/>
        <v>150236.81613058451</v>
      </c>
      <c r="O3005">
        <f t="shared" si="277"/>
        <v>268750</v>
      </c>
      <c r="P3005" s="1">
        <f t="shared" si="278"/>
        <v>0.55902071118357033</v>
      </c>
      <c r="Q3005" t="str">
        <f t="shared" si="279"/>
        <v>Below</v>
      </c>
      <c r="R3005" t="str">
        <f t="shared" si="280"/>
        <v>Yes</v>
      </c>
      <c r="S3005">
        <f t="shared" si="281"/>
        <v>-16045468.697072225</v>
      </c>
    </row>
    <row r="3006" spans="1:19" x14ac:dyDescent="0.3">
      <c r="A3006">
        <v>3005</v>
      </c>
      <c r="B3006">
        <v>0</v>
      </c>
      <c r="C3006" t="s">
        <v>16</v>
      </c>
      <c r="D3006" t="s">
        <v>20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18</v>
      </c>
      <c r="N3006" s="2">
        <f t="shared" si="276"/>
        <v>950884.13890994701</v>
      </c>
      <c r="O3006">
        <f t="shared" si="277"/>
        <v>331250</v>
      </c>
      <c r="P3006" s="1">
        <f t="shared" si="278"/>
        <v>2.8705936268979531</v>
      </c>
      <c r="Q3006" t="str">
        <f t="shared" si="279"/>
        <v>Above</v>
      </c>
      <c r="R3006" t="str">
        <f t="shared" si="280"/>
        <v>No</v>
      </c>
      <c r="S3006">
        <f t="shared" si="281"/>
        <v>-2621219.3338387273</v>
      </c>
    </row>
    <row r="3007" spans="1:19" x14ac:dyDescent="0.3">
      <c r="A3007">
        <v>3006</v>
      </c>
      <c r="B3007">
        <v>5</v>
      </c>
      <c r="C3007" t="s">
        <v>16</v>
      </c>
      <c r="D3007" t="s">
        <v>20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18</v>
      </c>
      <c r="N3007" s="2">
        <f t="shared" si="276"/>
        <v>287638.79197457421</v>
      </c>
      <c r="O3007">
        <f t="shared" si="277"/>
        <v>400000</v>
      </c>
      <c r="P3007" s="1">
        <f t="shared" si="278"/>
        <v>0.71909697993643551</v>
      </c>
      <c r="Q3007" t="str">
        <f t="shared" si="279"/>
        <v>Below</v>
      </c>
      <c r="R3007" t="str">
        <f t="shared" si="280"/>
        <v>Yes</v>
      </c>
      <c r="S3007">
        <f t="shared" si="281"/>
        <v>-19519986.044338688</v>
      </c>
    </row>
    <row r="3008" spans="1:19" x14ac:dyDescent="0.3">
      <c r="A3008">
        <v>3007</v>
      </c>
      <c r="B3008">
        <v>0</v>
      </c>
      <c r="C3008" t="s">
        <v>16</v>
      </c>
      <c r="D3008" t="s">
        <v>17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18</v>
      </c>
      <c r="N3008" s="2">
        <f t="shared" si="276"/>
        <v>442077.28678009193</v>
      </c>
      <c r="O3008">
        <f t="shared" si="277"/>
        <v>581250</v>
      </c>
      <c r="P3008" s="1">
        <f t="shared" si="278"/>
        <v>0.76056307403026568</v>
      </c>
      <c r="Q3008" t="str">
        <f t="shared" si="279"/>
        <v>Below</v>
      </c>
      <c r="R3008" t="str">
        <f t="shared" si="280"/>
        <v>Yes</v>
      </c>
      <c r="S3008">
        <f t="shared" si="281"/>
        <v>-15239419.530888826</v>
      </c>
    </row>
    <row r="3009" spans="1:19" x14ac:dyDescent="0.3">
      <c r="A3009">
        <v>3008</v>
      </c>
      <c r="B3009">
        <v>3</v>
      </c>
      <c r="C3009" t="s">
        <v>16</v>
      </c>
      <c r="D3009" t="s">
        <v>17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21</v>
      </c>
      <c r="N3009" s="2">
        <f t="shared" si="276"/>
        <v>38174.315328881181</v>
      </c>
      <c r="O3009">
        <f t="shared" si="277"/>
        <v>68750</v>
      </c>
      <c r="P3009" s="1">
        <f t="shared" si="278"/>
        <v>0.55526276842008992</v>
      </c>
      <c r="Q3009" t="str">
        <f t="shared" si="279"/>
        <v>Below</v>
      </c>
      <c r="R3009" t="str">
        <f t="shared" si="280"/>
        <v>Yes</v>
      </c>
      <c r="S3009">
        <f t="shared" si="281"/>
        <v>-3313284.9752520388</v>
      </c>
    </row>
    <row r="3010" spans="1:19" x14ac:dyDescent="0.3">
      <c r="A3010">
        <v>3009</v>
      </c>
      <c r="B3010">
        <v>2</v>
      </c>
      <c r="C3010" t="s">
        <v>19</v>
      </c>
      <c r="D3010" t="s">
        <v>17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21</v>
      </c>
      <c r="N3010" s="2">
        <f t="shared" si="276"/>
        <v>387371.56068698585</v>
      </c>
      <c r="O3010">
        <f t="shared" si="277"/>
        <v>443750</v>
      </c>
      <c r="P3010" s="1">
        <f t="shared" si="278"/>
        <v>0.87294999591433431</v>
      </c>
      <c r="Q3010" t="str">
        <f t="shared" si="279"/>
        <v>Below</v>
      </c>
      <c r="R3010" t="str">
        <f t="shared" si="280"/>
        <v>Yes</v>
      </c>
      <c r="S3010">
        <f t="shared" si="281"/>
        <v>-19484587.282438301</v>
      </c>
    </row>
    <row r="3011" spans="1:19" x14ac:dyDescent="0.3">
      <c r="A3011">
        <v>3010</v>
      </c>
      <c r="B3011">
        <v>4</v>
      </c>
      <c r="C3011" t="s">
        <v>19</v>
      </c>
      <c r="D3011" t="s">
        <v>17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21</v>
      </c>
      <c r="N3011" s="2">
        <f t="shared" ref="N3011:N3074" si="282">PMT(1%,G3011*12,-F3011)</f>
        <v>37354.36262266738</v>
      </c>
      <c r="O3011">
        <f t="shared" ref="O3011:O3074" si="283">(E3011*0.75)/12</f>
        <v>68750</v>
      </c>
      <c r="P3011" s="1">
        <f t="shared" ref="P3011:P3074" si="284">N3011/O3011</f>
        <v>0.54333618360243463</v>
      </c>
      <c r="Q3011" t="str">
        <f t="shared" ref="Q3011:Q3074" si="285">IF(H3011&gt;700,"Above","Below")</f>
        <v>Below</v>
      </c>
      <c r="R3011" t="str">
        <f t="shared" ref="R3011:R3074" si="286">IF(O3011&gt;=N3011,"Yes","No")</f>
        <v>Yes</v>
      </c>
      <c r="S3011">
        <f t="shared" ref="S3011:S3074" si="287">CUMIPMT(1%,G3011*12,F3011,1,G3011*12,0)</f>
        <v>-4768542.3264961541</v>
      </c>
    </row>
    <row r="3012" spans="1:19" x14ac:dyDescent="0.3">
      <c r="A3012">
        <v>3011</v>
      </c>
      <c r="B3012">
        <v>2</v>
      </c>
      <c r="C3012" t="s">
        <v>16</v>
      </c>
      <c r="D3012" t="s">
        <v>17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18</v>
      </c>
      <c r="N3012" s="2">
        <f t="shared" si="282"/>
        <v>101661.00101403504</v>
      </c>
      <c r="O3012">
        <f t="shared" si="283"/>
        <v>118750</v>
      </c>
      <c r="P3012" s="1">
        <f t="shared" si="284"/>
        <v>0.85609264011818975</v>
      </c>
      <c r="Q3012" t="str">
        <f t="shared" si="285"/>
        <v>Above</v>
      </c>
      <c r="R3012" t="str">
        <f t="shared" si="286"/>
        <v>Yes</v>
      </c>
      <c r="S3012">
        <f t="shared" si="287"/>
        <v>-2119592.0730105219</v>
      </c>
    </row>
    <row r="3013" spans="1:19" x14ac:dyDescent="0.3">
      <c r="A3013">
        <v>3012</v>
      </c>
      <c r="B3013">
        <v>0</v>
      </c>
      <c r="C3013" t="s">
        <v>19</v>
      </c>
      <c r="D3013" t="s">
        <v>17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18</v>
      </c>
      <c r="N3013" s="2">
        <f t="shared" si="282"/>
        <v>45775.279914787468</v>
      </c>
      <c r="O3013">
        <f t="shared" si="283"/>
        <v>81250</v>
      </c>
      <c r="P3013" s="1">
        <f t="shared" si="284"/>
        <v>0.56338806048969192</v>
      </c>
      <c r="Q3013" t="str">
        <f t="shared" si="285"/>
        <v>Below</v>
      </c>
      <c r="R3013" t="str">
        <f t="shared" si="286"/>
        <v>Yes</v>
      </c>
      <c r="S3013">
        <f t="shared" si="287"/>
        <v>-4888853.7436391935</v>
      </c>
    </row>
    <row r="3014" spans="1:19" x14ac:dyDescent="0.3">
      <c r="A3014">
        <v>3013</v>
      </c>
      <c r="B3014">
        <v>5</v>
      </c>
      <c r="C3014" t="s">
        <v>16</v>
      </c>
      <c r="D3014" t="s">
        <v>17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21</v>
      </c>
      <c r="N3014" s="2">
        <f t="shared" si="282"/>
        <v>267609.3287326037</v>
      </c>
      <c r="O3014">
        <f t="shared" si="283"/>
        <v>468750</v>
      </c>
      <c r="P3014" s="1">
        <f t="shared" si="284"/>
        <v>0.57089990129622126</v>
      </c>
      <c r="Q3014" t="str">
        <f t="shared" si="285"/>
        <v>Below</v>
      </c>
      <c r="R3014" t="str">
        <f t="shared" si="286"/>
        <v>Yes</v>
      </c>
      <c r="S3014">
        <f t="shared" si="287"/>
        <v>-28580991.116659906</v>
      </c>
    </row>
    <row r="3015" spans="1:19" x14ac:dyDescent="0.3">
      <c r="A3015">
        <v>3014</v>
      </c>
      <c r="B3015">
        <v>4</v>
      </c>
      <c r="C3015" t="s">
        <v>19</v>
      </c>
      <c r="D3015" t="s">
        <v>17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21</v>
      </c>
      <c r="N3015" s="2">
        <f t="shared" si="282"/>
        <v>184336.84802349439</v>
      </c>
      <c r="O3015">
        <f t="shared" si="283"/>
        <v>150000</v>
      </c>
      <c r="P3015" s="1">
        <f t="shared" si="284"/>
        <v>1.2289123201566292</v>
      </c>
      <c r="Q3015" t="str">
        <f t="shared" si="285"/>
        <v>Below</v>
      </c>
      <c r="R3015" t="str">
        <f t="shared" si="286"/>
        <v>No</v>
      </c>
      <c r="S3015">
        <f t="shared" si="287"/>
        <v>-1848168.705127731</v>
      </c>
    </row>
    <row r="3016" spans="1:19" x14ac:dyDescent="0.3">
      <c r="A3016">
        <v>3015</v>
      </c>
      <c r="B3016">
        <v>4</v>
      </c>
      <c r="C3016" t="s">
        <v>16</v>
      </c>
      <c r="D3016" t="s">
        <v>20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21</v>
      </c>
      <c r="N3016" s="2">
        <f t="shared" si="282"/>
        <v>130022.73140590938</v>
      </c>
      <c r="O3016">
        <f t="shared" si="283"/>
        <v>156250</v>
      </c>
      <c r="P3016" s="1">
        <f t="shared" si="284"/>
        <v>0.83214548099782004</v>
      </c>
      <c r="Q3016" t="str">
        <f t="shared" si="285"/>
        <v>Below</v>
      </c>
      <c r="R3016" t="str">
        <f t="shared" si="286"/>
        <v>Yes</v>
      </c>
      <c r="S3016">
        <f t="shared" si="287"/>
        <v>-4482182.2149673002</v>
      </c>
    </row>
    <row r="3017" spans="1:19" x14ac:dyDescent="0.3">
      <c r="A3017">
        <v>3016</v>
      </c>
      <c r="B3017">
        <v>4</v>
      </c>
      <c r="C3017" t="s">
        <v>16</v>
      </c>
      <c r="D3017" t="s">
        <v>17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21</v>
      </c>
      <c r="N3017" s="2">
        <f t="shared" si="282"/>
        <v>426608.1339972298</v>
      </c>
      <c r="O3017">
        <f t="shared" si="283"/>
        <v>468750</v>
      </c>
      <c r="P3017" s="1">
        <f t="shared" si="284"/>
        <v>0.91009735252742363</v>
      </c>
      <c r="Q3017" t="str">
        <f t="shared" si="285"/>
        <v>Below</v>
      </c>
      <c r="R3017" t="str">
        <f t="shared" si="286"/>
        <v>Yes</v>
      </c>
      <c r="S3017">
        <f t="shared" si="287"/>
        <v>-4277190.4318670314</v>
      </c>
    </row>
    <row r="3018" spans="1:19" x14ac:dyDescent="0.3">
      <c r="A3018">
        <v>3017</v>
      </c>
      <c r="B3018">
        <v>3</v>
      </c>
      <c r="C3018" t="s">
        <v>19</v>
      </c>
      <c r="D3018" t="s">
        <v>17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21</v>
      </c>
      <c r="N3018" s="2">
        <f t="shared" si="282"/>
        <v>715537.04559878504</v>
      </c>
      <c r="O3018">
        <f t="shared" si="283"/>
        <v>581250</v>
      </c>
      <c r="P3018" s="1">
        <f t="shared" si="284"/>
        <v>1.2310314762989851</v>
      </c>
      <c r="Q3018" t="str">
        <f t="shared" si="285"/>
        <v>Below</v>
      </c>
      <c r="R3018" t="str">
        <f t="shared" si="286"/>
        <v>No</v>
      </c>
      <c r="S3018">
        <f t="shared" si="287"/>
        <v>-14918667.283112518</v>
      </c>
    </row>
    <row r="3019" spans="1:19" x14ac:dyDescent="0.3">
      <c r="A3019">
        <v>3018</v>
      </c>
      <c r="B3019">
        <v>5</v>
      </c>
      <c r="C3019" t="s">
        <v>19</v>
      </c>
      <c r="D3019" t="s">
        <v>17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21</v>
      </c>
      <c r="N3019" s="2">
        <f t="shared" si="282"/>
        <v>131341.91414364119</v>
      </c>
      <c r="O3019">
        <f t="shared" si="283"/>
        <v>206250</v>
      </c>
      <c r="P3019" s="1">
        <f t="shared" si="284"/>
        <v>0.63680928069644216</v>
      </c>
      <c r="Q3019" t="str">
        <f t="shared" si="285"/>
        <v>Below</v>
      </c>
      <c r="R3019" t="str">
        <f t="shared" si="286"/>
        <v>Yes</v>
      </c>
      <c r="S3019">
        <f t="shared" si="287"/>
        <v>-8913235.636684332</v>
      </c>
    </row>
    <row r="3020" spans="1:19" x14ac:dyDescent="0.3">
      <c r="A3020">
        <v>3019</v>
      </c>
      <c r="B3020">
        <v>4</v>
      </c>
      <c r="C3020" t="s">
        <v>19</v>
      </c>
      <c r="D3020" t="s">
        <v>20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18</v>
      </c>
      <c r="N3020" s="2">
        <f t="shared" si="282"/>
        <v>182565.26065966126</v>
      </c>
      <c r="O3020">
        <f t="shared" si="283"/>
        <v>356250</v>
      </c>
      <c r="P3020" s="1">
        <f t="shared" si="284"/>
        <v>0.51246388957097899</v>
      </c>
      <c r="Q3020" t="str">
        <f t="shared" si="285"/>
        <v>Above</v>
      </c>
      <c r="R3020" t="str">
        <f t="shared" si="286"/>
        <v>Yes</v>
      </c>
      <c r="S3020">
        <f t="shared" si="287"/>
        <v>-12389397.534991222</v>
      </c>
    </row>
    <row r="3021" spans="1:19" x14ac:dyDescent="0.3">
      <c r="A3021">
        <v>3020</v>
      </c>
      <c r="B3021">
        <v>4</v>
      </c>
      <c r="C3021" t="s">
        <v>19</v>
      </c>
      <c r="D3021" t="s">
        <v>17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21</v>
      </c>
      <c r="N3021" s="2">
        <f t="shared" si="282"/>
        <v>11730.115501619426</v>
      </c>
      <c r="O3021">
        <f t="shared" si="283"/>
        <v>18750</v>
      </c>
      <c r="P3021" s="1">
        <f t="shared" si="284"/>
        <v>0.62560616008636938</v>
      </c>
      <c r="Q3021" t="str">
        <f t="shared" si="285"/>
        <v>Below</v>
      </c>
      <c r="R3021" t="str">
        <f t="shared" si="286"/>
        <v>Yes</v>
      </c>
      <c r="S3021">
        <f t="shared" si="287"/>
        <v>-244568.31611659855</v>
      </c>
    </row>
    <row r="3022" spans="1:19" x14ac:dyDescent="0.3">
      <c r="A3022">
        <v>3021</v>
      </c>
      <c r="B3022">
        <v>2</v>
      </c>
      <c r="C3022" t="s">
        <v>19</v>
      </c>
      <c r="D3022" t="s">
        <v>20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18</v>
      </c>
      <c r="N3022" s="2">
        <f t="shared" si="282"/>
        <v>64561.926781164315</v>
      </c>
      <c r="O3022">
        <f t="shared" si="283"/>
        <v>75000</v>
      </c>
      <c r="P3022" s="1">
        <f t="shared" si="284"/>
        <v>0.86082569041552415</v>
      </c>
      <c r="Q3022" t="str">
        <f t="shared" si="285"/>
        <v>Below</v>
      </c>
      <c r="R3022" t="str">
        <f t="shared" si="286"/>
        <v>Yes</v>
      </c>
      <c r="S3022">
        <f t="shared" si="287"/>
        <v>-3247431.2137397164</v>
      </c>
    </row>
    <row r="3023" spans="1:19" x14ac:dyDescent="0.3">
      <c r="A3023">
        <v>3022</v>
      </c>
      <c r="B3023">
        <v>4</v>
      </c>
      <c r="C3023" t="s">
        <v>16</v>
      </c>
      <c r="D3023" t="s">
        <v>20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21</v>
      </c>
      <c r="N3023" s="2">
        <f t="shared" si="282"/>
        <v>424674.00727165857</v>
      </c>
      <c r="O3023">
        <f t="shared" si="283"/>
        <v>512500</v>
      </c>
      <c r="P3023" s="1">
        <f t="shared" si="284"/>
        <v>0.82863220931055326</v>
      </c>
      <c r="Q3023" t="str">
        <f t="shared" si="285"/>
        <v>Below</v>
      </c>
      <c r="R3023" t="str">
        <f t="shared" si="286"/>
        <v>Yes</v>
      </c>
      <c r="S3023">
        <f t="shared" si="287"/>
        <v>-21360880.872599028</v>
      </c>
    </row>
    <row r="3024" spans="1:19" x14ac:dyDescent="0.3">
      <c r="A3024">
        <v>3023</v>
      </c>
      <c r="B3024">
        <v>3</v>
      </c>
      <c r="C3024" t="s">
        <v>19</v>
      </c>
      <c r="D3024" t="s">
        <v>17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18</v>
      </c>
      <c r="N3024" s="2">
        <f t="shared" si="282"/>
        <v>201535.23367915954</v>
      </c>
      <c r="O3024">
        <f t="shared" si="283"/>
        <v>343750</v>
      </c>
      <c r="P3024" s="1">
        <f t="shared" si="284"/>
        <v>0.58628431615755505</v>
      </c>
      <c r="Q3024" t="str">
        <f t="shared" si="285"/>
        <v>Below</v>
      </c>
      <c r="R3024" t="str">
        <f t="shared" si="286"/>
        <v>Yes</v>
      </c>
      <c r="S3024">
        <f t="shared" si="287"/>
        <v>-6947382.4331993181</v>
      </c>
    </row>
    <row r="3025" spans="1:19" x14ac:dyDescent="0.3">
      <c r="A3025">
        <v>3024</v>
      </c>
      <c r="B3025">
        <v>4</v>
      </c>
      <c r="C3025" t="s">
        <v>19</v>
      </c>
      <c r="D3025" t="s">
        <v>17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21</v>
      </c>
      <c r="N3025" s="2">
        <f t="shared" si="282"/>
        <v>79278.201617011917</v>
      </c>
      <c r="O3025">
        <f t="shared" si="283"/>
        <v>112500</v>
      </c>
      <c r="P3025" s="1">
        <f t="shared" si="284"/>
        <v>0.70469512548455038</v>
      </c>
      <c r="Q3025" t="str">
        <f t="shared" si="285"/>
        <v>Below</v>
      </c>
      <c r="R3025" t="str">
        <f t="shared" si="286"/>
        <v>Yes</v>
      </c>
      <c r="S3025">
        <f t="shared" si="287"/>
        <v>-11826768.388082862</v>
      </c>
    </row>
    <row r="3026" spans="1:19" x14ac:dyDescent="0.3">
      <c r="A3026">
        <v>3025</v>
      </c>
      <c r="B3026">
        <v>0</v>
      </c>
      <c r="C3026" t="s">
        <v>19</v>
      </c>
      <c r="D3026" t="s">
        <v>17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18</v>
      </c>
      <c r="N3026" s="2">
        <f t="shared" si="282"/>
        <v>133804.66436630185</v>
      </c>
      <c r="O3026">
        <f t="shared" si="283"/>
        <v>218750</v>
      </c>
      <c r="P3026" s="1">
        <f t="shared" si="284"/>
        <v>0.61167846567452278</v>
      </c>
      <c r="Q3026" t="str">
        <f t="shared" si="285"/>
        <v>Above</v>
      </c>
      <c r="R3026" t="str">
        <f t="shared" si="286"/>
        <v>Yes</v>
      </c>
      <c r="S3026">
        <f t="shared" si="287"/>
        <v>-14290495.558329953</v>
      </c>
    </row>
    <row r="3027" spans="1:19" x14ac:dyDescent="0.3">
      <c r="A3027">
        <v>3026</v>
      </c>
      <c r="B3027">
        <v>4</v>
      </c>
      <c r="C3027" t="s">
        <v>19</v>
      </c>
      <c r="D3027" t="s">
        <v>20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21</v>
      </c>
      <c r="N3027" s="2">
        <f t="shared" si="282"/>
        <v>258062.54103562736</v>
      </c>
      <c r="O3027">
        <f t="shared" si="283"/>
        <v>375000</v>
      </c>
      <c r="P3027" s="1">
        <f t="shared" si="284"/>
        <v>0.68816677609500632</v>
      </c>
      <c r="Q3027" t="str">
        <f t="shared" si="285"/>
        <v>Below</v>
      </c>
      <c r="R3027" t="str">
        <f t="shared" si="286"/>
        <v>Yes</v>
      </c>
      <c r="S3027">
        <f t="shared" si="287"/>
        <v>-5380502.9545651712</v>
      </c>
    </row>
    <row r="3028" spans="1:19" x14ac:dyDescent="0.3">
      <c r="A3028">
        <v>3027</v>
      </c>
      <c r="B3028">
        <v>0</v>
      </c>
      <c r="C3028" t="s">
        <v>16</v>
      </c>
      <c r="D3028" t="s">
        <v>20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18</v>
      </c>
      <c r="N3028" s="2">
        <f t="shared" si="282"/>
        <v>106805.35495625217</v>
      </c>
      <c r="O3028">
        <f t="shared" si="283"/>
        <v>168750</v>
      </c>
      <c r="P3028" s="1">
        <f t="shared" si="284"/>
        <v>0.63292062196297583</v>
      </c>
      <c r="Q3028" t="str">
        <f t="shared" si="285"/>
        <v>Below</v>
      </c>
      <c r="R3028" t="str">
        <f t="shared" si="286"/>
        <v>Yes</v>
      </c>
      <c r="S3028">
        <f t="shared" si="287"/>
        <v>-15933285.189500518</v>
      </c>
    </row>
    <row r="3029" spans="1:19" x14ac:dyDescent="0.3">
      <c r="A3029">
        <v>3028</v>
      </c>
      <c r="B3029">
        <v>4</v>
      </c>
      <c r="C3029" t="s">
        <v>19</v>
      </c>
      <c r="D3029" t="s">
        <v>20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18</v>
      </c>
      <c r="N3029" s="2">
        <f t="shared" si="282"/>
        <v>296984.86319335585</v>
      </c>
      <c r="O3029">
        <f t="shared" si="283"/>
        <v>368750</v>
      </c>
      <c r="P3029" s="1">
        <f t="shared" si="284"/>
        <v>0.80538267984638878</v>
      </c>
      <c r="Q3029" t="str">
        <f t="shared" si="285"/>
        <v>Above</v>
      </c>
      <c r="R3029" t="str">
        <f t="shared" si="286"/>
        <v>Yes</v>
      </c>
      <c r="S3029">
        <f t="shared" si="287"/>
        <v>-14938183.583202701</v>
      </c>
    </row>
    <row r="3030" spans="1:19" x14ac:dyDescent="0.3">
      <c r="A3030">
        <v>3029</v>
      </c>
      <c r="B3030">
        <v>1</v>
      </c>
      <c r="C3030" t="s">
        <v>19</v>
      </c>
      <c r="D3030" t="s">
        <v>20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18</v>
      </c>
      <c r="N3030" s="2">
        <f t="shared" si="282"/>
        <v>47541.91606521303</v>
      </c>
      <c r="O3030">
        <f t="shared" si="283"/>
        <v>131250</v>
      </c>
      <c r="P3030" s="1">
        <f t="shared" si="284"/>
        <v>0.36222412240162311</v>
      </c>
      <c r="Q3030" t="str">
        <f t="shared" si="285"/>
        <v>Below</v>
      </c>
      <c r="R3030" t="str">
        <f t="shared" si="286"/>
        <v>Yes</v>
      </c>
      <c r="S3030">
        <f t="shared" si="287"/>
        <v>-6069053.8700860143</v>
      </c>
    </row>
    <row r="3031" spans="1:19" x14ac:dyDescent="0.3">
      <c r="A3031">
        <v>3030</v>
      </c>
      <c r="B3031">
        <v>0</v>
      </c>
      <c r="C3031" t="s">
        <v>19</v>
      </c>
      <c r="D3031" t="s">
        <v>20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21</v>
      </c>
      <c r="N3031" s="2">
        <f t="shared" si="282"/>
        <v>58861.419890263751</v>
      </c>
      <c r="O3031">
        <f t="shared" si="283"/>
        <v>125000</v>
      </c>
      <c r="P3031" s="1">
        <f t="shared" si="284"/>
        <v>0.47089135912211</v>
      </c>
      <c r="Q3031" t="str">
        <f t="shared" si="285"/>
        <v>Below</v>
      </c>
      <c r="R3031" t="str">
        <f t="shared" si="286"/>
        <v>Yes</v>
      </c>
      <c r="S3031">
        <f t="shared" si="287"/>
        <v>-7514066.6962969694</v>
      </c>
    </row>
    <row r="3032" spans="1:19" x14ac:dyDescent="0.3">
      <c r="A3032">
        <v>3031</v>
      </c>
      <c r="B3032">
        <v>5</v>
      </c>
      <c r="C3032" t="s">
        <v>19</v>
      </c>
      <c r="D3032" t="s">
        <v>17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18</v>
      </c>
      <c r="N3032" s="2">
        <f t="shared" si="282"/>
        <v>492105.35302087467</v>
      </c>
      <c r="O3032">
        <f t="shared" si="283"/>
        <v>562500</v>
      </c>
      <c r="P3032" s="1">
        <f t="shared" si="284"/>
        <v>0.87485396092599943</v>
      </c>
      <c r="Q3032" t="str">
        <f t="shared" si="285"/>
        <v>Above</v>
      </c>
      <c r="R3032" t="str">
        <f t="shared" si="286"/>
        <v>Yes</v>
      </c>
      <c r="S3032">
        <f t="shared" si="287"/>
        <v>-24752642.362504959</v>
      </c>
    </row>
    <row r="3033" spans="1:19" x14ac:dyDescent="0.3">
      <c r="A3033">
        <v>3032</v>
      </c>
      <c r="B3033">
        <v>1</v>
      </c>
      <c r="C3033" t="s">
        <v>19</v>
      </c>
      <c r="D3033" t="s">
        <v>20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21</v>
      </c>
      <c r="N3033" s="2">
        <f t="shared" si="282"/>
        <v>231508.75102676329</v>
      </c>
      <c r="O3033">
        <f t="shared" si="283"/>
        <v>475000</v>
      </c>
      <c r="P3033" s="1">
        <f t="shared" si="284"/>
        <v>0.48738684426687007</v>
      </c>
      <c r="Q3033" t="str">
        <f t="shared" si="285"/>
        <v>Below</v>
      </c>
      <c r="R3033" t="str">
        <f t="shared" si="286"/>
        <v>Yes</v>
      </c>
      <c r="S3033">
        <f t="shared" si="287"/>
        <v>-20093470.172496229</v>
      </c>
    </row>
    <row r="3034" spans="1:19" x14ac:dyDescent="0.3">
      <c r="A3034">
        <v>3033</v>
      </c>
      <c r="B3034">
        <v>3</v>
      </c>
      <c r="C3034" t="s">
        <v>16</v>
      </c>
      <c r="D3034" t="s">
        <v>17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21</v>
      </c>
      <c r="N3034" s="2">
        <f t="shared" si="282"/>
        <v>29325.288754048561</v>
      </c>
      <c r="O3034">
        <f t="shared" si="283"/>
        <v>31250</v>
      </c>
      <c r="P3034" s="1">
        <f t="shared" si="284"/>
        <v>0.93840924012955396</v>
      </c>
      <c r="Q3034" t="str">
        <f t="shared" si="285"/>
        <v>Below</v>
      </c>
      <c r="R3034" t="str">
        <f t="shared" si="286"/>
        <v>Yes</v>
      </c>
      <c r="S3034">
        <f t="shared" si="287"/>
        <v>-611420.79029149655</v>
      </c>
    </row>
    <row r="3035" spans="1:19" x14ac:dyDescent="0.3">
      <c r="A3035">
        <v>3034</v>
      </c>
      <c r="B3035">
        <v>1</v>
      </c>
      <c r="C3035" t="s">
        <v>16</v>
      </c>
      <c r="D3035" t="s">
        <v>17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18</v>
      </c>
      <c r="N3035" s="2">
        <f t="shared" si="282"/>
        <v>209206.36537822589</v>
      </c>
      <c r="O3035">
        <f t="shared" si="283"/>
        <v>393750</v>
      </c>
      <c r="P3035" s="1">
        <f t="shared" si="284"/>
        <v>0.53131775334152609</v>
      </c>
      <c r="Q3035" t="str">
        <f t="shared" si="285"/>
        <v>Below</v>
      </c>
      <c r="R3035" t="str">
        <f t="shared" si="286"/>
        <v>Yes</v>
      </c>
      <c r="S3035">
        <f t="shared" si="287"/>
        <v>-31209527.690774217</v>
      </c>
    </row>
    <row r="3036" spans="1:19" x14ac:dyDescent="0.3">
      <c r="A3036">
        <v>3035</v>
      </c>
      <c r="B3036">
        <v>0</v>
      </c>
      <c r="C3036" t="s">
        <v>16</v>
      </c>
      <c r="D3036" t="s">
        <v>20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21</v>
      </c>
      <c r="N3036" s="2">
        <f t="shared" si="282"/>
        <v>101864.37336583702</v>
      </c>
      <c r="O3036">
        <f t="shared" si="283"/>
        <v>193750</v>
      </c>
      <c r="P3036" s="1">
        <f t="shared" si="284"/>
        <v>0.52575160446883618</v>
      </c>
      <c r="Q3036" t="str">
        <f t="shared" si="285"/>
        <v>Below</v>
      </c>
      <c r="R3036" t="str">
        <f t="shared" si="286"/>
        <v>Yes</v>
      </c>
      <c r="S3036">
        <f t="shared" si="287"/>
        <v>-5123724.803900443</v>
      </c>
    </row>
    <row r="3037" spans="1:19" x14ac:dyDescent="0.3">
      <c r="A3037">
        <v>3036</v>
      </c>
      <c r="B3037">
        <v>1</v>
      </c>
      <c r="C3037" t="s">
        <v>19</v>
      </c>
      <c r="D3037" t="s">
        <v>17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18</v>
      </c>
      <c r="N3037" s="2">
        <f t="shared" si="282"/>
        <v>50830.500507017518</v>
      </c>
      <c r="O3037">
        <f t="shared" si="283"/>
        <v>68750</v>
      </c>
      <c r="P3037" s="1">
        <f t="shared" si="284"/>
        <v>0.73935273464752749</v>
      </c>
      <c r="Q3037" t="str">
        <f t="shared" si="285"/>
        <v>Above</v>
      </c>
      <c r="R3037" t="str">
        <f t="shared" si="286"/>
        <v>Yes</v>
      </c>
      <c r="S3037">
        <f t="shared" si="287"/>
        <v>-1059796.036505261</v>
      </c>
    </row>
    <row r="3038" spans="1:19" x14ac:dyDescent="0.3">
      <c r="A3038">
        <v>3037</v>
      </c>
      <c r="B3038">
        <v>4</v>
      </c>
      <c r="C3038" t="s">
        <v>16</v>
      </c>
      <c r="D3038" t="s">
        <v>20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21</v>
      </c>
      <c r="N3038" s="2">
        <f t="shared" si="282"/>
        <v>157455.31710045421</v>
      </c>
      <c r="O3038">
        <f t="shared" si="283"/>
        <v>243750</v>
      </c>
      <c r="P3038" s="1">
        <f t="shared" si="284"/>
        <v>0.64597053169417107</v>
      </c>
      <c r="Q3038" t="str">
        <f t="shared" si="285"/>
        <v>Below</v>
      </c>
      <c r="R3038" t="str">
        <f t="shared" si="286"/>
        <v>Yes</v>
      </c>
      <c r="S3038">
        <f t="shared" si="287"/>
        <v>-23489276.104109012</v>
      </c>
    </row>
    <row r="3039" spans="1:19" x14ac:dyDescent="0.3">
      <c r="A3039">
        <v>3038</v>
      </c>
      <c r="B3039">
        <v>4</v>
      </c>
      <c r="C3039" t="s">
        <v>19</v>
      </c>
      <c r="D3039" t="s">
        <v>20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21</v>
      </c>
      <c r="N3039" s="2">
        <f t="shared" si="282"/>
        <v>370384.19788506813</v>
      </c>
      <c r="O3039">
        <f t="shared" si="283"/>
        <v>543750</v>
      </c>
      <c r="P3039" s="1">
        <f t="shared" si="284"/>
        <v>0.68116634093805639</v>
      </c>
      <c r="Q3039" t="str">
        <f t="shared" si="285"/>
        <v>Below</v>
      </c>
      <c r="R3039" t="str">
        <f t="shared" si="286"/>
        <v>Yes</v>
      </c>
      <c r="S3039">
        <f t="shared" si="287"/>
        <v>-25135324.495449815</v>
      </c>
    </row>
    <row r="3040" spans="1:19" x14ac:dyDescent="0.3">
      <c r="A3040">
        <v>3039</v>
      </c>
      <c r="B3040">
        <v>4</v>
      </c>
      <c r="C3040" t="s">
        <v>19</v>
      </c>
      <c r="D3040" t="s">
        <v>20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21</v>
      </c>
      <c r="N3040" s="2">
        <f t="shared" si="282"/>
        <v>467249.60081450711</v>
      </c>
      <c r="O3040">
        <f t="shared" si="283"/>
        <v>400000</v>
      </c>
      <c r="P3040" s="1">
        <f t="shared" si="284"/>
        <v>1.1681240020362678</v>
      </c>
      <c r="Q3040" t="str">
        <f t="shared" si="285"/>
        <v>Below</v>
      </c>
      <c r="R3040" t="str">
        <f t="shared" si="286"/>
        <v>No</v>
      </c>
      <c r="S3040">
        <f t="shared" si="287"/>
        <v>-9741971.2586445138</v>
      </c>
    </row>
    <row r="3041" spans="1:19" x14ac:dyDescent="0.3">
      <c r="A3041">
        <v>3040</v>
      </c>
      <c r="B3041">
        <v>2</v>
      </c>
      <c r="C3041" t="s">
        <v>16</v>
      </c>
      <c r="D3041" t="s">
        <v>20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21</v>
      </c>
      <c r="N3041" s="2">
        <f t="shared" si="282"/>
        <v>10507.353131491296</v>
      </c>
      <c r="O3041">
        <f t="shared" si="283"/>
        <v>12500</v>
      </c>
      <c r="P3041" s="1">
        <f t="shared" si="284"/>
        <v>0.84058825051930364</v>
      </c>
      <c r="Q3041" t="str">
        <f t="shared" si="285"/>
        <v>Below</v>
      </c>
      <c r="R3041" t="str">
        <f t="shared" si="286"/>
        <v>Yes</v>
      </c>
      <c r="S3041">
        <f t="shared" si="287"/>
        <v>-713058.85093474668</v>
      </c>
    </row>
    <row r="3042" spans="1:19" x14ac:dyDescent="0.3">
      <c r="A3042">
        <v>3041</v>
      </c>
      <c r="B3042">
        <v>1</v>
      </c>
      <c r="C3042" t="s">
        <v>16</v>
      </c>
      <c r="D3042" t="s">
        <v>17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21</v>
      </c>
      <c r="N3042" s="2">
        <f t="shared" si="282"/>
        <v>63862.99574703737</v>
      </c>
      <c r="O3042">
        <f t="shared" si="283"/>
        <v>150000</v>
      </c>
      <c r="P3042" s="1">
        <f t="shared" si="284"/>
        <v>0.42575330498024916</v>
      </c>
      <c r="Q3042" t="str">
        <f t="shared" si="285"/>
        <v>Below</v>
      </c>
      <c r="R3042" t="str">
        <f t="shared" si="286"/>
        <v>Yes</v>
      </c>
      <c r="S3042">
        <f t="shared" si="287"/>
        <v>-9527118.9792889692</v>
      </c>
    </row>
    <row r="3043" spans="1:19" x14ac:dyDescent="0.3">
      <c r="A3043">
        <v>3042</v>
      </c>
      <c r="B3043">
        <v>3</v>
      </c>
      <c r="C3043" t="s">
        <v>19</v>
      </c>
      <c r="D3043" t="s">
        <v>17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18</v>
      </c>
      <c r="N3043" s="2">
        <f t="shared" si="282"/>
        <v>505017.73837710754</v>
      </c>
      <c r="O3043">
        <f t="shared" si="283"/>
        <v>556250</v>
      </c>
      <c r="P3043" s="1">
        <f t="shared" si="284"/>
        <v>0.90789705775659779</v>
      </c>
      <c r="Q3043" t="str">
        <f t="shared" si="285"/>
        <v>Above</v>
      </c>
      <c r="R3043" t="str">
        <f t="shared" si="286"/>
        <v>Yes</v>
      </c>
      <c r="S3043">
        <f t="shared" si="287"/>
        <v>-25402128.605252907</v>
      </c>
    </row>
    <row r="3044" spans="1:19" x14ac:dyDescent="0.3">
      <c r="A3044">
        <v>3043</v>
      </c>
      <c r="B3044">
        <v>3</v>
      </c>
      <c r="C3044" t="s">
        <v>19</v>
      </c>
      <c r="D3044" t="s">
        <v>17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21</v>
      </c>
      <c r="N3044" s="2">
        <f t="shared" si="282"/>
        <v>212337.00363582929</v>
      </c>
      <c r="O3044">
        <f t="shared" si="283"/>
        <v>381250</v>
      </c>
      <c r="P3044" s="1">
        <f t="shared" si="284"/>
        <v>0.55694951773332269</v>
      </c>
      <c r="Q3044" t="str">
        <f t="shared" si="285"/>
        <v>Below</v>
      </c>
      <c r="R3044" t="str">
        <f t="shared" si="286"/>
        <v>Yes</v>
      </c>
      <c r="S3044">
        <f t="shared" si="287"/>
        <v>-10680440.436299514</v>
      </c>
    </row>
    <row r="3045" spans="1:19" x14ac:dyDescent="0.3">
      <c r="A3045">
        <v>3044</v>
      </c>
      <c r="B3045">
        <v>5</v>
      </c>
      <c r="C3045" t="s">
        <v>19</v>
      </c>
      <c r="D3045" t="s">
        <v>20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18</v>
      </c>
      <c r="N3045" s="2">
        <f t="shared" si="282"/>
        <v>676779.57060054364</v>
      </c>
      <c r="O3045">
        <f t="shared" si="283"/>
        <v>475000</v>
      </c>
      <c r="P3045" s="1">
        <f t="shared" si="284"/>
        <v>1.4247990960011445</v>
      </c>
      <c r="Q3045" t="str">
        <f t="shared" si="285"/>
        <v>Below</v>
      </c>
      <c r="R3045" t="str">
        <f t="shared" si="286"/>
        <v>No</v>
      </c>
      <c r="S3045">
        <f t="shared" si="287"/>
        <v>-6785419.3888260908</v>
      </c>
    </row>
    <row r="3046" spans="1:19" x14ac:dyDescent="0.3">
      <c r="A3046">
        <v>3045</v>
      </c>
      <c r="B3046">
        <v>3</v>
      </c>
      <c r="C3046" t="s">
        <v>19</v>
      </c>
      <c r="D3046" t="s">
        <v>17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18</v>
      </c>
      <c r="N3046" s="2">
        <f t="shared" si="282"/>
        <v>28169.403024484596</v>
      </c>
      <c r="O3046">
        <f t="shared" si="283"/>
        <v>56250</v>
      </c>
      <c r="P3046" s="1">
        <f t="shared" si="284"/>
        <v>0.50078938710194842</v>
      </c>
      <c r="Q3046" t="str">
        <f t="shared" si="285"/>
        <v>Above</v>
      </c>
      <c r="R3046" t="str">
        <f t="shared" si="286"/>
        <v>Yes</v>
      </c>
      <c r="S3046">
        <f t="shared" si="287"/>
        <v>-3008525.3807010427</v>
      </c>
    </row>
    <row r="3047" spans="1:19" x14ac:dyDescent="0.3">
      <c r="A3047">
        <v>3046</v>
      </c>
      <c r="B3047">
        <v>2</v>
      </c>
      <c r="C3047" t="s">
        <v>19</v>
      </c>
      <c r="D3047" t="s">
        <v>20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18</v>
      </c>
      <c r="N3047" s="2">
        <f t="shared" si="282"/>
        <v>216913.96831321315</v>
      </c>
      <c r="O3047">
        <f t="shared" si="283"/>
        <v>443750</v>
      </c>
      <c r="P3047" s="1">
        <f t="shared" si="284"/>
        <v>0.48882021028329725</v>
      </c>
      <c r="Q3047" t="str">
        <f t="shared" si="285"/>
        <v>Above</v>
      </c>
      <c r="R3047" t="str">
        <f t="shared" si="286"/>
        <v>Yes</v>
      </c>
      <c r="S3047">
        <f t="shared" si="287"/>
        <v>-32359352.395171162</v>
      </c>
    </row>
    <row r="3048" spans="1:19" x14ac:dyDescent="0.3">
      <c r="A3048">
        <v>3047</v>
      </c>
      <c r="B3048">
        <v>2</v>
      </c>
      <c r="C3048" t="s">
        <v>19</v>
      </c>
      <c r="D3048" t="s">
        <v>20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18</v>
      </c>
      <c r="N3048" s="2">
        <f t="shared" si="282"/>
        <v>209467.58466777753</v>
      </c>
      <c r="O3048">
        <f t="shared" si="283"/>
        <v>312500</v>
      </c>
      <c r="P3048" s="1">
        <f t="shared" si="284"/>
        <v>0.67029627093688804</v>
      </c>
      <c r="Q3048" t="str">
        <f t="shared" si="285"/>
        <v>Above</v>
      </c>
      <c r="R3048" t="str">
        <f t="shared" si="286"/>
        <v>Yes</v>
      </c>
      <c r="S3048">
        <f t="shared" si="287"/>
        <v>-10536110.160133302</v>
      </c>
    </row>
    <row r="3049" spans="1:19" x14ac:dyDescent="0.3">
      <c r="A3049">
        <v>3048</v>
      </c>
      <c r="B3049">
        <v>4</v>
      </c>
      <c r="C3049" t="s">
        <v>16</v>
      </c>
      <c r="D3049" t="s">
        <v>20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18</v>
      </c>
      <c r="N3049" s="2">
        <f t="shared" si="282"/>
        <v>81480.373884151137</v>
      </c>
      <c r="O3049">
        <f t="shared" si="283"/>
        <v>125000</v>
      </c>
      <c r="P3049" s="1">
        <f t="shared" si="284"/>
        <v>0.65184299107320909</v>
      </c>
      <c r="Q3049" t="str">
        <f t="shared" si="285"/>
        <v>Below</v>
      </c>
      <c r="R3049" t="str">
        <f t="shared" si="286"/>
        <v>Yes</v>
      </c>
      <c r="S3049">
        <f t="shared" si="287"/>
        <v>-12155289.732196271</v>
      </c>
    </row>
    <row r="3050" spans="1:19" x14ac:dyDescent="0.3">
      <c r="A3050">
        <v>3049</v>
      </c>
      <c r="B3050">
        <v>4</v>
      </c>
      <c r="C3050" t="s">
        <v>16</v>
      </c>
      <c r="D3050" t="s">
        <v>20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21</v>
      </c>
      <c r="N3050" s="2">
        <f t="shared" si="282"/>
        <v>76348.630657762362</v>
      </c>
      <c r="O3050">
        <f t="shared" si="283"/>
        <v>162500</v>
      </c>
      <c r="P3050" s="1">
        <f t="shared" si="284"/>
        <v>0.46983772712469146</v>
      </c>
      <c r="Q3050" t="str">
        <f t="shared" si="285"/>
        <v>Below</v>
      </c>
      <c r="R3050" t="str">
        <f t="shared" si="286"/>
        <v>Yes</v>
      </c>
      <c r="S3050">
        <f t="shared" si="287"/>
        <v>-6626569.9505040776</v>
      </c>
    </row>
    <row r="3051" spans="1:19" x14ac:dyDescent="0.3">
      <c r="A3051">
        <v>3050</v>
      </c>
      <c r="B3051">
        <v>2</v>
      </c>
      <c r="C3051" t="s">
        <v>16</v>
      </c>
      <c r="D3051" t="s">
        <v>20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21</v>
      </c>
      <c r="N3051" s="2">
        <f t="shared" si="282"/>
        <v>164061.83390187187</v>
      </c>
      <c r="O3051">
        <f t="shared" si="283"/>
        <v>437500</v>
      </c>
      <c r="P3051" s="1">
        <f t="shared" si="284"/>
        <v>0.37499847748999282</v>
      </c>
      <c r="Q3051" t="str">
        <f t="shared" si="285"/>
        <v>Below</v>
      </c>
      <c r="R3051" t="str">
        <f t="shared" si="286"/>
        <v>Yes</v>
      </c>
      <c r="S3051">
        <f t="shared" si="287"/>
        <v>-24474840.136449248</v>
      </c>
    </row>
    <row r="3052" spans="1:19" x14ac:dyDescent="0.3">
      <c r="A3052">
        <v>3051</v>
      </c>
      <c r="B3052">
        <v>3</v>
      </c>
      <c r="C3052" t="s">
        <v>16</v>
      </c>
      <c r="D3052" t="s">
        <v>17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18</v>
      </c>
      <c r="N3052" s="2">
        <f t="shared" si="282"/>
        <v>191591.88652645063</v>
      </c>
      <c r="O3052">
        <f t="shared" si="283"/>
        <v>243750</v>
      </c>
      <c r="P3052" s="1">
        <f t="shared" si="284"/>
        <v>0.78601799600595135</v>
      </c>
      <c r="Q3052" t="str">
        <f t="shared" si="285"/>
        <v>Below</v>
      </c>
      <c r="R3052" t="str">
        <f t="shared" si="286"/>
        <v>Yes</v>
      </c>
      <c r="S3052">
        <f t="shared" si="287"/>
        <v>-3994615.8299044427</v>
      </c>
    </row>
    <row r="3053" spans="1:19" x14ac:dyDescent="0.3">
      <c r="A3053">
        <v>3052</v>
      </c>
      <c r="B3053">
        <v>3</v>
      </c>
      <c r="C3053" t="s">
        <v>16</v>
      </c>
      <c r="D3053" t="s">
        <v>17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18</v>
      </c>
      <c r="N3053" s="2">
        <f t="shared" si="282"/>
        <v>858483.03508084523</v>
      </c>
      <c r="O3053">
        <f t="shared" si="283"/>
        <v>525000</v>
      </c>
      <c r="P3053" s="1">
        <f t="shared" si="284"/>
        <v>1.6352057811063718</v>
      </c>
      <c r="Q3053" t="str">
        <f t="shared" si="285"/>
        <v>Below</v>
      </c>
      <c r="R3053" t="str">
        <f t="shared" si="286"/>
        <v>No</v>
      </c>
      <c r="S3053">
        <f t="shared" si="287"/>
        <v>-8607185.6838805676</v>
      </c>
    </row>
    <row r="3054" spans="1:19" x14ac:dyDescent="0.3">
      <c r="A3054">
        <v>3053</v>
      </c>
      <c r="B3054">
        <v>0</v>
      </c>
      <c r="C3054" t="s">
        <v>16</v>
      </c>
      <c r="D3054" t="s">
        <v>20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18</v>
      </c>
      <c r="N3054" s="2">
        <f t="shared" si="282"/>
        <v>9751.704855443204</v>
      </c>
      <c r="O3054">
        <f t="shared" si="283"/>
        <v>12500</v>
      </c>
      <c r="P3054" s="1">
        <f t="shared" si="284"/>
        <v>0.7801363884354563</v>
      </c>
      <c r="Q3054" t="str">
        <f t="shared" si="285"/>
        <v>Above</v>
      </c>
      <c r="R3054" t="str">
        <f t="shared" si="286"/>
        <v>Yes</v>
      </c>
      <c r="S3054">
        <f t="shared" si="287"/>
        <v>-336163.66612254758</v>
      </c>
    </row>
    <row r="3055" spans="1:19" x14ac:dyDescent="0.3">
      <c r="A3055">
        <v>3054</v>
      </c>
      <c r="B3055">
        <v>2</v>
      </c>
      <c r="C3055" t="s">
        <v>19</v>
      </c>
      <c r="D3055" t="s">
        <v>20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18</v>
      </c>
      <c r="N3055" s="2">
        <f t="shared" si="282"/>
        <v>78639.583443352836</v>
      </c>
      <c r="O3055">
        <f t="shared" si="283"/>
        <v>118750</v>
      </c>
      <c r="P3055" s="1">
        <f t="shared" si="284"/>
        <v>0.66222807110191861</v>
      </c>
      <c r="Q3055" t="str">
        <f t="shared" si="285"/>
        <v>Above</v>
      </c>
      <c r="R3055" t="str">
        <f t="shared" si="286"/>
        <v>Yes</v>
      </c>
      <c r="S3055">
        <f t="shared" si="287"/>
        <v>-8398800.0211237445</v>
      </c>
    </row>
    <row r="3056" spans="1:19" x14ac:dyDescent="0.3">
      <c r="A3056">
        <v>3055</v>
      </c>
      <c r="B3056">
        <v>2</v>
      </c>
      <c r="C3056" t="s">
        <v>19</v>
      </c>
      <c r="D3056" t="s">
        <v>20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18</v>
      </c>
      <c r="N3056" s="2">
        <f t="shared" si="282"/>
        <v>406371.74382357392</v>
      </c>
      <c r="O3056">
        <f t="shared" si="283"/>
        <v>575000</v>
      </c>
      <c r="P3056" s="1">
        <f t="shared" si="284"/>
        <v>0.70673346751925903</v>
      </c>
      <c r="Q3056" t="str">
        <f t="shared" si="285"/>
        <v>Above</v>
      </c>
      <c r="R3056" t="str">
        <f t="shared" si="286"/>
        <v>Yes</v>
      </c>
      <c r="S3056">
        <f t="shared" si="287"/>
        <v>-35270452.962360412</v>
      </c>
    </row>
    <row r="3057" spans="1:19" x14ac:dyDescent="0.3">
      <c r="A3057">
        <v>3056</v>
      </c>
      <c r="B3057">
        <v>3</v>
      </c>
      <c r="C3057" t="s">
        <v>19</v>
      </c>
      <c r="D3057" t="s">
        <v>20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21</v>
      </c>
      <c r="N3057" s="2">
        <f t="shared" si="282"/>
        <v>9775.0962513495215</v>
      </c>
      <c r="O3057">
        <f t="shared" si="283"/>
        <v>18750</v>
      </c>
      <c r="P3057" s="1">
        <f t="shared" si="284"/>
        <v>0.52133846673864115</v>
      </c>
      <c r="Q3057" t="str">
        <f t="shared" si="285"/>
        <v>Below</v>
      </c>
      <c r="R3057" t="str">
        <f t="shared" si="286"/>
        <v>Yes</v>
      </c>
      <c r="S3057">
        <f t="shared" si="287"/>
        <v>-203806.93009716546</v>
      </c>
    </row>
    <row r="3058" spans="1:19" x14ac:dyDescent="0.3">
      <c r="A3058">
        <v>3057</v>
      </c>
      <c r="B3058">
        <v>5</v>
      </c>
      <c r="C3058" t="s">
        <v>16</v>
      </c>
      <c r="D3058" t="s">
        <v>17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18</v>
      </c>
      <c r="N3058" s="2">
        <f t="shared" si="282"/>
        <v>476642.42131789256</v>
      </c>
      <c r="O3058">
        <f t="shared" si="283"/>
        <v>393750</v>
      </c>
      <c r="P3058" s="1">
        <f t="shared" si="284"/>
        <v>1.2105204350930605</v>
      </c>
      <c r="Q3058" t="str">
        <f t="shared" si="285"/>
        <v>Below</v>
      </c>
      <c r="R3058" t="str">
        <f t="shared" si="286"/>
        <v>No</v>
      </c>
      <c r="S3058">
        <f t="shared" si="287"/>
        <v>-4778836.2232588418</v>
      </c>
    </row>
    <row r="3059" spans="1:19" x14ac:dyDescent="0.3">
      <c r="A3059">
        <v>3058</v>
      </c>
      <c r="B3059">
        <v>2</v>
      </c>
      <c r="C3059" t="s">
        <v>19</v>
      </c>
      <c r="D3059" t="s">
        <v>17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21</v>
      </c>
      <c r="N3059" s="2">
        <f t="shared" si="282"/>
        <v>289385.93878345413</v>
      </c>
      <c r="O3059">
        <f t="shared" si="283"/>
        <v>381250</v>
      </c>
      <c r="P3059" s="1">
        <f t="shared" si="284"/>
        <v>0.75904508533365012</v>
      </c>
      <c r="Q3059" t="str">
        <f t="shared" si="285"/>
        <v>Below</v>
      </c>
      <c r="R3059" t="str">
        <f t="shared" si="286"/>
        <v>Yes</v>
      </c>
      <c r="S3059">
        <f t="shared" si="287"/>
        <v>-25116837.715620294</v>
      </c>
    </row>
    <row r="3060" spans="1:19" x14ac:dyDescent="0.3">
      <c r="A3060">
        <v>3059</v>
      </c>
      <c r="B3060">
        <v>3</v>
      </c>
      <c r="C3060" t="s">
        <v>16</v>
      </c>
      <c r="D3060" t="s">
        <v>20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21</v>
      </c>
      <c r="N3060" s="2">
        <f t="shared" si="282"/>
        <v>500484.92806909548</v>
      </c>
      <c r="O3060">
        <f t="shared" si="283"/>
        <v>487500</v>
      </c>
      <c r="P3060" s="1">
        <f t="shared" si="284"/>
        <v>1.026635749885324</v>
      </c>
      <c r="Q3060" t="str">
        <f t="shared" si="285"/>
        <v>Below</v>
      </c>
      <c r="R3060" t="str">
        <f t="shared" si="286"/>
        <v>No</v>
      </c>
      <c r="S3060">
        <f t="shared" si="287"/>
        <v>-10434914.820974872</v>
      </c>
    </row>
    <row r="3061" spans="1:19" x14ac:dyDescent="0.3">
      <c r="A3061">
        <v>3060</v>
      </c>
      <c r="B3061">
        <v>0</v>
      </c>
      <c r="C3061" t="s">
        <v>16</v>
      </c>
      <c r="D3061" t="s">
        <v>20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21</v>
      </c>
      <c r="N3061" s="2">
        <f t="shared" si="282"/>
        <v>108894.03755244911</v>
      </c>
      <c r="O3061">
        <f t="shared" si="283"/>
        <v>125000</v>
      </c>
      <c r="P3061" s="1">
        <f t="shared" si="284"/>
        <v>0.87115230041959291</v>
      </c>
      <c r="Q3061" t="str">
        <f t="shared" si="285"/>
        <v>Below</v>
      </c>
      <c r="R3061" t="str">
        <f t="shared" si="286"/>
        <v>Yes</v>
      </c>
      <c r="S3061">
        <f t="shared" si="287"/>
        <v>-3753827.605035115</v>
      </c>
    </row>
    <row r="3062" spans="1:19" x14ac:dyDescent="0.3">
      <c r="A3062">
        <v>3061</v>
      </c>
      <c r="B3062">
        <v>4</v>
      </c>
      <c r="C3062" t="s">
        <v>19</v>
      </c>
      <c r="D3062" t="s">
        <v>17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18</v>
      </c>
      <c r="N3062" s="2">
        <f t="shared" si="282"/>
        <v>263611.44445028238</v>
      </c>
      <c r="O3062">
        <f t="shared" si="283"/>
        <v>118750</v>
      </c>
      <c r="P3062" s="1">
        <f t="shared" si="284"/>
        <v>2.2198858480023778</v>
      </c>
      <c r="Q3062" t="str">
        <f t="shared" si="285"/>
        <v>Above</v>
      </c>
      <c r="R3062" t="str">
        <f t="shared" si="286"/>
        <v>No</v>
      </c>
      <c r="S3062">
        <f t="shared" si="287"/>
        <v>-726674.66680677701</v>
      </c>
    </row>
    <row r="3063" spans="1:19" x14ac:dyDescent="0.3">
      <c r="A3063">
        <v>3062</v>
      </c>
      <c r="B3063">
        <v>2</v>
      </c>
      <c r="C3063" t="s">
        <v>19</v>
      </c>
      <c r="D3063" t="s">
        <v>20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18</v>
      </c>
      <c r="N3063" s="2">
        <f t="shared" si="282"/>
        <v>108667.23672048694</v>
      </c>
      <c r="O3063">
        <f t="shared" si="283"/>
        <v>206250</v>
      </c>
      <c r="P3063" s="1">
        <f t="shared" si="284"/>
        <v>0.52687145076599728</v>
      </c>
      <c r="Q3063" t="str">
        <f t="shared" si="285"/>
        <v>Above</v>
      </c>
      <c r="R3063" t="str">
        <f t="shared" si="286"/>
        <v>Yes</v>
      </c>
      <c r="S3063">
        <f t="shared" si="287"/>
        <v>-13872123.131625179</v>
      </c>
    </row>
    <row r="3064" spans="1:19" x14ac:dyDescent="0.3">
      <c r="A3064">
        <v>3063</v>
      </c>
      <c r="B3064">
        <v>0</v>
      </c>
      <c r="C3064" t="s">
        <v>19</v>
      </c>
      <c r="D3064" t="s">
        <v>20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18</v>
      </c>
      <c r="N3064" s="2">
        <f t="shared" si="282"/>
        <v>1223910.2778048823</v>
      </c>
      <c r="O3064">
        <f t="shared" si="283"/>
        <v>593750</v>
      </c>
      <c r="P3064" s="1">
        <f t="shared" si="284"/>
        <v>2.0613225731450648</v>
      </c>
      <c r="Q3064" t="str">
        <f t="shared" si="285"/>
        <v>Above</v>
      </c>
      <c r="R3064" t="str">
        <f t="shared" si="286"/>
        <v>No</v>
      </c>
      <c r="S3064">
        <f t="shared" si="287"/>
        <v>-3373846.6673171781</v>
      </c>
    </row>
    <row r="3065" spans="1:19" x14ac:dyDescent="0.3">
      <c r="A3065">
        <v>3064</v>
      </c>
      <c r="B3065">
        <v>0</v>
      </c>
      <c r="C3065" t="s">
        <v>16</v>
      </c>
      <c r="D3065" t="s">
        <v>20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21</v>
      </c>
      <c r="N3065" s="2">
        <f t="shared" si="282"/>
        <v>163147.7925168066</v>
      </c>
      <c r="O3065">
        <f t="shared" si="283"/>
        <v>218750</v>
      </c>
      <c r="P3065" s="1">
        <f t="shared" si="284"/>
        <v>0.74581848007683016</v>
      </c>
      <c r="Q3065" t="str">
        <f t="shared" si="285"/>
        <v>Below</v>
      </c>
      <c r="R3065" t="str">
        <f t="shared" si="286"/>
        <v>Yes</v>
      </c>
      <c r="S3065">
        <f t="shared" si="287"/>
        <v>-17424376.163226865</v>
      </c>
    </row>
    <row r="3066" spans="1:19" x14ac:dyDescent="0.3">
      <c r="A3066">
        <v>3065</v>
      </c>
      <c r="B3066">
        <v>5</v>
      </c>
      <c r="C3066" t="s">
        <v>16</v>
      </c>
      <c r="D3066" t="s">
        <v>17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18</v>
      </c>
      <c r="N3066" s="2">
        <f t="shared" si="282"/>
        <v>416074.59982445865</v>
      </c>
      <c r="O3066">
        <f t="shared" si="283"/>
        <v>275000</v>
      </c>
      <c r="P3066" s="1">
        <f t="shared" si="284"/>
        <v>1.5129985448162133</v>
      </c>
      <c r="Q3066" t="str">
        <f t="shared" si="285"/>
        <v>Above</v>
      </c>
      <c r="R3066" t="str">
        <f t="shared" si="286"/>
        <v>No</v>
      </c>
      <c r="S3066">
        <f t="shared" si="287"/>
        <v>-4171580.7915740181</v>
      </c>
    </row>
    <row r="3067" spans="1:19" x14ac:dyDescent="0.3">
      <c r="A3067">
        <v>3066</v>
      </c>
      <c r="B3067">
        <v>2</v>
      </c>
      <c r="C3067" t="s">
        <v>19</v>
      </c>
      <c r="D3067" t="s">
        <v>17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21</v>
      </c>
      <c r="N3067" s="2">
        <f t="shared" si="282"/>
        <v>49257.1810695241</v>
      </c>
      <c r="O3067">
        <f t="shared" si="283"/>
        <v>125000</v>
      </c>
      <c r="P3067" s="1">
        <f t="shared" si="284"/>
        <v>0.39405744855619279</v>
      </c>
      <c r="Q3067" t="str">
        <f t="shared" si="285"/>
        <v>Below</v>
      </c>
      <c r="R3067" t="str">
        <f t="shared" si="286"/>
        <v>Yes</v>
      </c>
      <c r="S3067">
        <f t="shared" si="287"/>
        <v>-4275206.4196800487</v>
      </c>
    </row>
    <row r="3068" spans="1:19" x14ac:dyDescent="0.3">
      <c r="A3068">
        <v>3067</v>
      </c>
      <c r="B3068">
        <v>3</v>
      </c>
      <c r="C3068" t="s">
        <v>19</v>
      </c>
      <c r="D3068" t="s">
        <v>17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18</v>
      </c>
      <c r="N3068" s="2">
        <f t="shared" si="282"/>
        <v>256116.73258010033</v>
      </c>
      <c r="O3068">
        <f t="shared" si="283"/>
        <v>575000</v>
      </c>
      <c r="P3068" s="1">
        <f t="shared" si="284"/>
        <v>0.44542040448713099</v>
      </c>
      <c r="Q3068" t="str">
        <f t="shared" si="285"/>
        <v>Above</v>
      </c>
      <c r="R3068" t="str">
        <f t="shared" si="286"/>
        <v>Yes</v>
      </c>
      <c r="S3068">
        <f t="shared" si="287"/>
        <v>-17380809.491534449</v>
      </c>
    </row>
    <row r="3069" spans="1:19" x14ac:dyDescent="0.3">
      <c r="A3069">
        <v>3068</v>
      </c>
      <c r="B3069">
        <v>1</v>
      </c>
      <c r="C3069" t="s">
        <v>19</v>
      </c>
      <c r="D3069" t="s">
        <v>17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18</v>
      </c>
      <c r="N3069" s="2">
        <f t="shared" si="282"/>
        <v>235367.3611163235</v>
      </c>
      <c r="O3069">
        <f t="shared" si="283"/>
        <v>137500</v>
      </c>
      <c r="P3069" s="1">
        <f t="shared" si="284"/>
        <v>1.7117626263005346</v>
      </c>
      <c r="Q3069" t="str">
        <f t="shared" si="285"/>
        <v>Above</v>
      </c>
      <c r="R3069" t="str">
        <f t="shared" si="286"/>
        <v>No</v>
      </c>
      <c r="S3069">
        <f t="shared" si="287"/>
        <v>-648816.66679176409</v>
      </c>
    </row>
    <row r="3070" spans="1:19" x14ac:dyDescent="0.3">
      <c r="A3070">
        <v>3069</v>
      </c>
      <c r="B3070">
        <v>1</v>
      </c>
      <c r="C3070" t="s">
        <v>19</v>
      </c>
      <c r="D3070" t="s">
        <v>17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18</v>
      </c>
      <c r="N3070" s="2">
        <f t="shared" si="282"/>
        <v>334221.65278517938</v>
      </c>
      <c r="O3070">
        <f t="shared" si="283"/>
        <v>118750</v>
      </c>
      <c r="P3070" s="1">
        <f t="shared" si="284"/>
        <v>2.8144981287172999</v>
      </c>
      <c r="Q3070" t="str">
        <f t="shared" si="285"/>
        <v>Above</v>
      </c>
      <c r="R3070" t="str">
        <f t="shared" si="286"/>
        <v>No</v>
      </c>
      <c r="S3070">
        <f t="shared" si="287"/>
        <v>-921319.66684430465</v>
      </c>
    </row>
    <row r="3071" spans="1:19" x14ac:dyDescent="0.3">
      <c r="A3071">
        <v>3070</v>
      </c>
      <c r="B3071">
        <v>5</v>
      </c>
      <c r="C3071" t="s">
        <v>16</v>
      </c>
      <c r="D3071" t="s">
        <v>20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21</v>
      </c>
      <c r="N3071" s="2">
        <f t="shared" si="282"/>
        <v>241669.12202429981</v>
      </c>
      <c r="O3071">
        <f t="shared" si="283"/>
        <v>543750</v>
      </c>
      <c r="P3071" s="1">
        <f t="shared" si="284"/>
        <v>0.44444896004468931</v>
      </c>
      <c r="Q3071" t="str">
        <f t="shared" si="285"/>
        <v>Below</v>
      </c>
      <c r="R3071" t="str">
        <f t="shared" si="286"/>
        <v>Yes</v>
      </c>
      <c r="S3071">
        <f t="shared" si="287"/>
        <v>-16400353.571499173</v>
      </c>
    </row>
    <row r="3072" spans="1:19" x14ac:dyDescent="0.3">
      <c r="A3072">
        <v>3071</v>
      </c>
      <c r="B3072">
        <v>3</v>
      </c>
      <c r="C3072" t="s">
        <v>16</v>
      </c>
      <c r="D3072" t="s">
        <v>20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18</v>
      </c>
      <c r="N3072" s="2">
        <f t="shared" si="282"/>
        <v>518776.55800897698</v>
      </c>
      <c r="O3072">
        <f t="shared" si="283"/>
        <v>606250</v>
      </c>
      <c r="P3072" s="1">
        <f t="shared" si="284"/>
        <v>0.85571391011790021</v>
      </c>
      <c r="Q3072" t="str">
        <f t="shared" si="285"/>
        <v>Below</v>
      </c>
      <c r="R3072" t="str">
        <f t="shared" si="286"/>
        <v>Yes</v>
      </c>
      <c r="S3072">
        <f t="shared" si="287"/>
        <v>-5201274.7844308987</v>
      </c>
    </row>
    <row r="3073" spans="1:19" x14ac:dyDescent="0.3">
      <c r="A3073">
        <v>3072</v>
      </c>
      <c r="B3073">
        <v>3</v>
      </c>
      <c r="C3073" t="s">
        <v>16</v>
      </c>
      <c r="D3073" t="s">
        <v>17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18</v>
      </c>
      <c r="N3073" s="2">
        <f t="shared" si="282"/>
        <v>291246.02525725233</v>
      </c>
      <c r="O3073">
        <f t="shared" si="283"/>
        <v>587500</v>
      </c>
      <c r="P3073" s="1">
        <f t="shared" si="284"/>
        <v>0.49573791533149331</v>
      </c>
      <c r="Q3073" t="str">
        <f t="shared" si="285"/>
        <v>Below</v>
      </c>
      <c r="R3073" t="str">
        <f t="shared" si="286"/>
        <v>Yes</v>
      </c>
      <c r="S3073">
        <f t="shared" si="287"/>
        <v>-14649523.030870281</v>
      </c>
    </row>
    <row r="3074" spans="1:19" x14ac:dyDescent="0.3">
      <c r="A3074">
        <v>3073</v>
      </c>
      <c r="B3074">
        <v>4</v>
      </c>
      <c r="C3074" t="s">
        <v>19</v>
      </c>
      <c r="D3074" t="s">
        <v>20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18</v>
      </c>
      <c r="N3074" s="2">
        <f t="shared" si="282"/>
        <v>285691.65020323981</v>
      </c>
      <c r="O3074">
        <f t="shared" si="283"/>
        <v>500000</v>
      </c>
      <c r="P3074" s="1">
        <f t="shared" si="284"/>
        <v>0.57138330040647967</v>
      </c>
      <c r="Q3074" t="str">
        <f t="shared" si="285"/>
        <v>Above</v>
      </c>
      <c r="R3074" t="str">
        <f t="shared" si="286"/>
        <v>Yes</v>
      </c>
      <c r="S3074">
        <f t="shared" si="287"/>
        <v>-24796197.234144282</v>
      </c>
    </row>
    <row r="3075" spans="1:19" x14ac:dyDescent="0.3">
      <c r="A3075">
        <v>3074</v>
      </c>
      <c r="B3075">
        <v>5</v>
      </c>
      <c r="C3075" t="s">
        <v>19</v>
      </c>
      <c r="D3075" t="s">
        <v>17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21</v>
      </c>
      <c r="N3075" s="2">
        <f t="shared" ref="N3075:N3138" si="288">PMT(1%,G3075*12,-F3075)</f>
        <v>52667.670863855528</v>
      </c>
      <c r="O3075">
        <f t="shared" ref="O3075:O3138" si="289">(E3075*0.75)/12</f>
        <v>62500</v>
      </c>
      <c r="P3075" s="1">
        <f t="shared" ref="P3075:P3138" si="290">N3075/O3075</f>
        <v>0.84268273382168846</v>
      </c>
      <c r="Q3075" t="str">
        <f t="shared" ref="Q3075:Q3138" si="291">IF(H3075&gt;700,"Above","Below")</f>
        <v>Below</v>
      </c>
      <c r="R3075" t="str">
        <f t="shared" ref="R3075:R3138" si="292">IF(O3075&gt;=N3075,"Yes","No")</f>
        <v>Yes</v>
      </c>
      <c r="S3075">
        <f t="shared" ref="S3075:S3138" si="293">CUMIPMT(1%,G3075*12,F3075,1,G3075*12,0)</f>
        <v>-528048.20146506582</v>
      </c>
    </row>
    <row r="3076" spans="1:19" x14ac:dyDescent="0.3">
      <c r="A3076">
        <v>3075</v>
      </c>
      <c r="B3076">
        <v>5</v>
      </c>
      <c r="C3076" t="s">
        <v>19</v>
      </c>
      <c r="D3076" t="s">
        <v>17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18</v>
      </c>
      <c r="N3076" s="2">
        <f t="shared" si="288"/>
        <v>171363.86839894799</v>
      </c>
      <c r="O3076">
        <f t="shared" si="289"/>
        <v>331250</v>
      </c>
      <c r="P3076" s="1">
        <f t="shared" si="290"/>
        <v>0.51732488573267321</v>
      </c>
      <c r="Q3076" t="str">
        <f t="shared" si="291"/>
        <v>Above</v>
      </c>
      <c r="R3076" t="str">
        <f t="shared" si="292"/>
        <v>Yes</v>
      </c>
      <c r="S3076">
        <f t="shared" si="293"/>
        <v>-18301862.732598014</v>
      </c>
    </row>
    <row r="3077" spans="1:19" x14ac:dyDescent="0.3">
      <c r="A3077">
        <v>3076</v>
      </c>
      <c r="B3077">
        <v>3</v>
      </c>
      <c r="C3077" t="s">
        <v>16</v>
      </c>
      <c r="D3077" t="s">
        <v>20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21</v>
      </c>
      <c r="N3077" s="2">
        <f t="shared" si="288"/>
        <v>59458.651212758938</v>
      </c>
      <c r="O3077">
        <f t="shared" si="289"/>
        <v>87500</v>
      </c>
      <c r="P3077" s="1">
        <f t="shared" si="290"/>
        <v>0.67952744243153074</v>
      </c>
      <c r="Q3077" t="str">
        <f t="shared" si="291"/>
        <v>Below</v>
      </c>
      <c r="R3077" t="str">
        <f t="shared" si="292"/>
        <v>Yes</v>
      </c>
      <c r="S3077">
        <f t="shared" si="293"/>
        <v>-8870076.2910621446</v>
      </c>
    </row>
    <row r="3078" spans="1:19" x14ac:dyDescent="0.3">
      <c r="A3078">
        <v>3077</v>
      </c>
      <c r="B3078">
        <v>2</v>
      </c>
      <c r="C3078" t="s">
        <v>16</v>
      </c>
      <c r="D3078" t="s">
        <v>20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21</v>
      </c>
      <c r="N3078" s="2">
        <f t="shared" si="288"/>
        <v>49909.927374583654</v>
      </c>
      <c r="O3078">
        <f t="shared" si="289"/>
        <v>100000</v>
      </c>
      <c r="P3078" s="1">
        <f t="shared" si="290"/>
        <v>0.49909927374583657</v>
      </c>
      <c r="Q3078" t="str">
        <f t="shared" si="291"/>
        <v>Below</v>
      </c>
      <c r="R3078" t="str">
        <f t="shared" si="292"/>
        <v>Yes</v>
      </c>
      <c r="S3078">
        <f t="shared" si="293"/>
        <v>-3387029.5419400469</v>
      </c>
    </row>
    <row r="3079" spans="1:19" x14ac:dyDescent="0.3">
      <c r="A3079">
        <v>3078</v>
      </c>
      <c r="B3079">
        <v>3</v>
      </c>
      <c r="C3079" t="s">
        <v>16</v>
      </c>
      <c r="D3079" t="s">
        <v>20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18</v>
      </c>
      <c r="N3079" s="2">
        <f t="shared" si="288"/>
        <v>166176.63627294186</v>
      </c>
      <c r="O3079">
        <f t="shared" si="289"/>
        <v>212500</v>
      </c>
      <c r="P3079" s="1">
        <f t="shared" si="290"/>
        <v>0.78200770010796172</v>
      </c>
      <c r="Q3079" t="str">
        <f t="shared" si="291"/>
        <v>Below</v>
      </c>
      <c r="R3079" t="str">
        <f t="shared" si="292"/>
        <v>Yes</v>
      </c>
      <c r="S3079">
        <f t="shared" si="293"/>
        <v>-3464717.8116518129</v>
      </c>
    </row>
    <row r="3080" spans="1:19" x14ac:dyDescent="0.3">
      <c r="A3080">
        <v>3079</v>
      </c>
      <c r="B3080">
        <v>3</v>
      </c>
      <c r="C3080" t="s">
        <v>16</v>
      </c>
      <c r="D3080" t="s">
        <v>17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18</v>
      </c>
      <c r="N3080" s="2">
        <f t="shared" si="288"/>
        <v>755781.07689632685</v>
      </c>
      <c r="O3080">
        <f t="shared" si="289"/>
        <v>487500</v>
      </c>
      <c r="P3080" s="1">
        <f t="shared" si="290"/>
        <v>1.550320157736055</v>
      </c>
      <c r="Q3080" t="str">
        <f t="shared" si="291"/>
        <v>Below</v>
      </c>
      <c r="R3080" t="str">
        <f t="shared" si="292"/>
        <v>No</v>
      </c>
      <c r="S3080">
        <f t="shared" si="293"/>
        <v>-7577491.6910236962</v>
      </c>
    </row>
    <row r="3081" spans="1:19" x14ac:dyDescent="0.3">
      <c r="A3081">
        <v>3080</v>
      </c>
      <c r="B3081">
        <v>4</v>
      </c>
      <c r="C3081" t="s">
        <v>19</v>
      </c>
      <c r="D3081" t="s">
        <v>17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18</v>
      </c>
      <c r="N3081" s="2">
        <f t="shared" si="288"/>
        <v>245054.47582088245</v>
      </c>
      <c r="O3081">
        <f t="shared" si="289"/>
        <v>443750</v>
      </c>
      <c r="P3081" s="1">
        <f t="shared" si="290"/>
        <v>0.55223543846959422</v>
      </c>
      <c r="Q3081" t="str">
        <f t="shared" si="291"/>
        <v>Above</v>
      </c>
      <c r="R3081" t="str">
        <f t="shared" si="292"/>
        <v>Yes</v>
      </c>
      <c r="S3081">
        <f t="shared" si="293"/>
        <v>-21269151.937908255</v>
      </c>
    </row>
    <row r="3082" spans="1:19" x14ac:dyDescent="0.3">
      <c r="A3082">
        <v>3081</v>
      </c>
      <c r="B3082">
        <v>1</v>
      </c>
      <c r="C3082" t="s">
        <v>19</v>
      </c>
      <c r="D3082" t="s">
        <v>20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21</v>
      </c>
      <c r="N3082" s="2">
        <f t="shared" si="288"/>
        <v>616662.48612476757</v>
      </c>
      <c r="O3082">
        <f t="shared" si="289"/>
        <v>375000</v>
      </c>
      <c r="P3082" s="1">
        <f t="shared" si="290"/>
        <v>1.6444332963327135</v>
      </c>
      <c r="Q3082" t="str">
        <f t="shared" si="291"/>
        <v>Below</v>
      </c>
      <c r="R3082" t="str">
        <f t="shared" si="292"/>
        <v>No</v>
      </c>
      <c r="S3082">
        <f t="shared" si="293"/>
        <v>-1699899.6669944245</v>
      </c>
    </row>
    <row r="3083" spans="1:19" x14ac:dyDescent="0.3">
      <c r="A3083">
        <v>3082</v>
      </c>
      <c r="B3083">
        <v>3</v>
      </c>
      <c r="C3083" t="s">
        <v>19</v>
      </c>
      <c r="D3083" t="s">
        <v>20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21</v>
      </c>
      <c r="N3083" s="2">
        <f t="shared" si="288"/>
        <v>414631.04088347749</v>
      </c>
      <c r="O3083">
        <f t="shared" si="289"/>
        <v>512500</v>
      </c>
      <c r="P3083" s="1">
        <f t="shared" si="290"/>
        <v>0.80903617733361466</v>
      </c>
      <c r="Q3083" t="str">
        <f t="shared" si="291"/>
        <v>Below</v>
      </c>
      <c r="R3083" t="str">
        <f t="shared" si="292"/>
        <v>Yes</v>
      </c>
      <c r="S3083">
        <f t="shared" si="293"/>
        <v>-20855724.906017296</v>
      </c>
    </row>
    <row r="3084" spans="1:19" x14ac:dyDescent="0.3">
      <c r="A3084">
        <v>3083</v>
      </c>
      <c r="B3084">
        <v>4</v>
      </c>
      <c r="C3084" t="s">
        <v>16</v>
      </c>
      <c r="D3084" t="s">
        <v>17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18</v>
      </c>
      <c r="N3084" s="2">
        <f t="shared" si="288"/>
        <v>125523.81922693552</v>
      </c>
      <c r="O3084">
        <f t="shared" si="289"/>
        <v>243750</v>
      </c>
      <c r="P3084" s="1">
        <f t="shared" si="290"/>
        <v>0.51496951477717134</v>
      </c>
      <c r="Q3084" t="str">
        <f t="shared" si="291"/>
        <v>Above</v>
      </c>
      <c r="R3084" t="str">
        <f t="shared" si="292"/>
        <v>Yes</v>
      </c>
      <c r="S3084">
        <f t="shared" si="293"/>
        <v>-18725716.614464525</v>
      </c>
    </row>
    <row r="3085" spans="1:19" x14ac:dyDescent="0.3">
      <c r="A3085">
        <v>3084</v>
      </c>
      <c r="B3085">
        <v>5</v>
      </c>
      <c r="C3085" t="s">
        <v>19</v>
      </c>
      <c r="D3085" t="s">
        <v>20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21</v>
      </c>
      <c r="N3085" s="2">
        <f t="shared" si="288"/>
        <v>231161.76889280853</v>
      </c>
      <c r="O3085">
        <f t="shared" si="289"/>
        <v>525000</v>
      </c>
      <c r="P3085" s="1">
        <f t="shared" si="290"/>
        <v>0.44030813122439721</v>
      </c>
      <c r="Q3085" t="str">
        <f t="shared" si="291"/>
        <v>Below</v>
      </c>
      <c r="R3085" t="str">
        <f t="shared" si="292"/>
        <v>Yes</v>
      </c>
      <c r="S3085">
        <f t="shared" si="293"/>
        <v>-15687294.720564429</v>
      </c>
    </row>
    <row r="3086" spans="1:19" x14ac:dyDescent="0.3">
      <c r="A3086">
        <v>3085</v>
      </c>
      <c r="B3086">
        <v>4</v>
      </c>
      <c r="C3086" t="s">
        <v>16</v>
      </c>
      <c r="D3086" t="s">
        <v>17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18</v>
      </c>
      <c r="N3086" s="2">
        <f t="shared" si="288"/>
        <v>213610.70991250433</v>
      </c>
      <c r="O3086">
        <f t="shared" si="289"/>
        <v>606250</v>
      </c>
      <c r="P3086" s="1">
        <f t="shared" si="290"/>
        <v>0.35234756274227519</v>
      </c>
      <c r="Q3086" t="str">
        <f t="shared" si="291"/>
        <v>Above</v>
      </c>
      <c r="R3086" t="str">
        <f t="shared" si="292"/>
        <v>Yes</v>
      </c>
      <c r="S3086">
        <f t="shared" si="293"/>
        <v>-31866570.379001036</v>
      </c>
    </row>
    <row r="3087" spans="1:19" x14ac:dyDescent="0.3">
      <c r="A3087">
        <v>3086</v>
      </c>
      <c r="B3087">
        <v>1</v>
      </c>
      <c r="C3087" t="s">
        <v>19</v>
      </c>
      <c r="D3087" t="s">
        <v>20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21</v>
      </c>
      <c r="N3087" s="2">
        <f t="shared" si="288"/>
        <v>289585.65312880737</v>
      </c>
      <c r="O3087">
        <f t="shared" si="289"/>
        <v>518750</v>
      </c>
      <c r="P3087" s="1">
        <f t="shared" si="290"/>
        <v>0.5582374036217973</v>
      </c>
      <c r="Q3087" t="str">
        <f t="shared" si="291"/>
        <v>Below</v>
      </c>
      <c r="R3087" t="str">
        <f t="shared" si="292"/>
        <v>Yes</v>
      </c>
      <c r="S3087">
        <f t="shared" si="293"/>
        <v>-43200556.750913769</v>
      </c>
    </row>
    <row r="3088" spans="1:19" x14ac:dyDescent="0.3">
      <c r="A3088">
        <v>3087</v>
      </c>
      <c r="B3088">
        <v>4</v>
      </c>
      <c r="C3088" t="s">
        <v>16</v>
      </c>
      <c r="D3088" t="s">
        <v>17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21</v>
      </c>
      <c r="N3088" s="2">
        <f t="shared" si="288"/>
        <v>116198.78747599896</v>
      </c>
      <c r="O3088">
        <f t="shared" si="289"/>
        <v>156250</v>
      </c>
      <c r="P3088" s="1">
        <f t="shared" si="290"/>
        <v>0.74367223984639341</v>
      </c>
      <c r="Q3088" t="str">
        <f t="shared" si="291"/>
        <v>Below</v>
      </c>
      <c r="R3088" t="str">
        <f t="shared" si="292"/>
        <v>Yes</v>
      </c>
      <c r="S3088">
        <f t="shared" si="293"/>
        <v>-12410167.1953918</v>
      </c>
    </row>
    <row r="3089" spans="1:19" x14ac:dyDescent="0.3">
      <c r="A3089">
        <v>3088</v>
      </c>
      <c r="B3089">
        <v>3</v>
      </c>
      <c r="C3089" t="s">
        <v>16</v>
      </c>
      <c r="D3089" t="s">
        <v>17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18</v>
      </c>
      <c r="N3089" s="2">
        <f t="shared" si="288"/>
        <v>271668.09180121729</v>
      </c>
      <c r="O3089">
        <f t="shared" si="289"/>
        <v>381250</v>
      </c>
      <c r="P3089" s="1">
        <f t="shared" si="290"/>
        <v>0.71257204406876662</v>
      </c>
      <c r="Q3089" t="str">
        <f t="shared" si="291"/>
        <v>Above</v>
      </c>
      <c r="R3089" t="str">
        <f t="shared" si="292"/>
        <v>Yes</v>
      </c>
      <c r="S3089">
        <f t="shared" si="293"/>
        <v>-34680307.829062939</v>
      </c>
    </row>
    <row r="3090" spans="1:19" x14ac:dyDescent="0.3">
      <c r="A3090">
        <v>3089</v>
      </c>
      <c r="B3090">
        <v>3</v>
      </c>
      <c r="C3090" t="s">
        <v>19</v>
      </c>
      <c r="D3090" t="s">
        <v>17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21</v>
      </c>
      <c r="N3090" s="2">
        <f t="shared" si="288"/>
        <v>186512.23292336357</v>
      </c>
      <c r="O3090">
        <f t="shared" si="289"/>
        <v>312500</v>
      </c>
      <c r="P3090" s="1">
        <f t="shared" si="290"/>
        <v>0.59683914535476346</v>
      </c>
      <c r="Q3090" t="str">
        <f t="shared" si="291"/>
        <v>Below</v>
      </c>
      <c r="R3090" t="str">
        <f t="shared" si="292"/>
        <v>Yes</v>
      </c>
      <c r="S3090">
        <f t="shared" si="293"/>
        <v>-9381467.9508036319</v>
      </c>
    </row>
    <row r="3091" spans="1:19" x14ac:dyDescent="0.3">
      <c r="A3091">
        <v>3090</v>
      </c>
      <c r="B3091">
        <v>3</v>
      </c>
      <c r="C3091" t="s">
        <v>19</v>
      </c>
      <c r="D3091" t="s">
        <v>17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18</v>
      </c>
      <c r="N3091" s="2">
        <f t="shared" si="288"/>
        <v>360813.07965139853</v>
      </c>
      <c r="O3091">
        <f t="shared" si="289"/>
        <v>593750</v>
      </c>
      <c r="P3091" s="1">
        <f t="shared" si="290"/>
        <v>0.60768518678130279</v>
      </c>
      <c r="Q3091" t="str">
        <f t="shared" si="291"/>
        <v>Below</v>
      </c>
      <c r="R3091" t="str">
        <f t="shared" si="292"/>
        <v>Yes</v>
      </c>
      <c r="S3091">
        <f t="shared" si="293"/>
        <v>-12438055.64653426</v>
      </c>
    </row>
    <row r="3092" spans="1:19" x14ac:dyDescent="0.3">
      <c r="A3092">
        <v>3091</v>
      </c>
      <c r="B3092">
        <v>2</v>
      </c>
      <c r="C3092" t="s">
        <v>16</v>
      </c>
      <c r="D3092" t="s">
        <v>17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21</v>
      </c>
      <c r="N3092" s="2">
        <f t="shared" si="288"/>
        <v>333183.24922764278</v>
      </c>
      <c r="O3092">
        <f t="shared" si="289"/>
        <v>356250</v>
      </c>
      <c r="P3092" s="1">
        <f t="shared" si="290"/>
        <v>0.93525122590215515</v>
      </c>
      <c r="Q3092" t="str">
        <f t="shared" si="291"/>
        <v>Below</v>
      </c>
      <c r="R3092" t="str">
        <f t="shared" si="292"/>
        <v>Yes</v>
      </c>
      <c r="S3092">
        <f t="shared" si="293"/>
        <v>-11485591.925853707</v>
      </c>
    </row>
    <row r="3093" spans="1:19" x14ac:dyDescent="0.3">
      <c r="A3093">
        <v>3092</v>
      </c>
      <c r="B3093">
        <v>1</v>
      </c>
      <c r="C3093" t="s">
        <v>16</v>
      </c>
      <c r="D3093" t="s">
        <v>20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18</v>
      </c>
      <c r="N3093" s="2">
        <f t="shared" si="288"/>
        <v>137635.76669620126</v>
      </c>
      <c r="O3093">
        <f t="shared" si="289"/>
        <v>312500</v>
      </c>
      <c r="P3093" s="1">
        <f t="shared" si="290"/>
        <v>0.44043445342784404</v>
      </c>
      <c r="Q3093" t="str">
        <f t="shared" si="291"/>
        <v>Below</v>
      </c>
      <c r="R3093" t="str">
        <f t="shared" si="292"/>
        <v>Yes</v>
      </c>
      <c r="S3093">
        <f t="shared" si="293"/>
        <v>-20532584.007088304</v>
      </c>
    </row>
    <row r="3094" spans="1:19" x14ac:dyDescent="0.3">
      <c r="A3094">
        <v>3093</v>
      </c>
      <c r="B3094">
        <v>4</v>
      </c>
      <c r="C3094" t="s">
        <v>19</v>
      </c>
      <c r="D3094" t="s">
        <v>20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21</v>
      </c>
      <c r="N3094" s="2">
        <f t="shared" si="288"/>
        <v>241787.37596015946</v>
      </c>
      <c r="O3094">
        <f t="shared" si="289"/>
        <v>537500</v>
      </c>
      <c r="P3094" s="1">
        <f t="shared" si="290"/>
        <v>0.44983697853052923</v>
      </c>
      <c r="Q3094" t="str">
        <f t="shared" si="291"/>
        <v>Below</v>
      </c>
      <c r="R3094" t="str">
        <f t="shared" si="292"/>
        <v>Yes</v>
      </c>
      <c r="S3094">
        <f t="shared" si="293"/>
        <v>-25823176.184350614</v>
      </c>
    </row>
    <row r="3095" spans="1:19" x14ac:dyDescent="0.3">
      <c r="A3095">
        <v>3094</v>
      </c>
      <c r="B3095">
        <v>5</v>
      </c>
      <c r="C3095" t="s">
        <v>19</v>
      </c>
      <c r="D3095" t="s">
        <v>17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18</v>
      </c>
      <c r="N3095" s="2">
        <f t="shared" si="288"/>
        <v>69611.214496129833</v>
      </c>
      <c r="O3095">
        <f t="shared" si="289"/>
        <v>87500</v>
      </c>
      <c r="P3095" s="1">
        <f t="shared" si="290"/>
        <v>0.79555673709862662</v>
      </c>
      <c r="Q3095" t="str">
        <f t="shared" si="291"/>
        <v>Above</v>
      </c>
      <c r="R3095" t="str">
        <f t="shared" si="292"/>
        <v>Yes</v>
      </c>
      <c r="S3095">
        <f t="shared" si="293"/>
        <v>-4724014.8874426968</v>
      </c>
    </row>
    <row r="3096" spans="1:19" x14ac:dyDescent="0.3">
      <c r="A3096">
        <v>3095</v>
      </c>
      <c r="B3096">
        <v>3</v>
      </c>
      <c r="C3096" t="s">
        <v>16</v>
      </c>
      <c r="D3096" t="s">
        <v>17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21</v>
      </c>
      <c r="N3096" s="2">
        <f t="shared" si="288"/>
        <v>248829.72671628059</v>
      </c>
      <c r="O3096">
        <f t="shared" si="289"/>
        <v>368750</v>
      </c>
      <c r="P3096" s="1">
        <f t="shared" si="290"/>
        <v>0.67479247923059149</v>
      </c>
      <c r="Q3096" t="str">
        <f t="shared" si="291"/>
        <v>Below</v>
      </c>
      <c r="R3096" t="str">
        <f t="shared" si="292"/>
        <v>Yes</v>
      </c>
      <c r="S3096">
        <f t="shared" si="293"/>
        <v>-26575307.529525876</v>
      </c>
    </row>
    <row r="3097" spans="1:19" x14ac:dyDescent="0.3">
      <c r="A3097">
        <v>3096</v>
      </c>
      <c r="B3097">
        <v>4</v>
      </c>
      <c r="C3097" t="s">
        <v>16</v>
      </c>
      <c r="D3097" t="s">
        <v>20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18</v>
      </c>
      <c r="N3097" s="2">
        <f t="shared" si="288"/>
        <v>136595.59070938683</v>
      </c>
      <c r="O3097">
        <f t="shared" si="289"/>
        <v>256250</v>
      </c>
      <c r="P3097" s="1">
        <f t="shared" si="290"/>
        <v>0.53305596374394859</v>
      </c>
      <c r="Q3097" t="str">
        <f t="shared" si="291"/>
        <v>Above</v>
      </c>
      <c r="R3097" t="str">
        <f t="shared" si="292"/>
        <v>Yes</v>
      </c>
      <c r="S3097">
        <f t="shared" si="293"/>
        <v>-9269765.062151704</v>
      </c>
    </row>
    <row r="3098" spans="1:19" x14ac:dyDescent="0.3">
      <c r="A3098">
        <v>3097</v>
      </c>
      <c r="B3098">
        <v>3</v>
      </c>
      <c r="C3098" t="s">
        <v>16</v>
      </c>
      <c r="D3098" t="s">
        <v>17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18</v>
      </c>
      <c r="N3098" s="2">
        <f t="shared" si="288"/>
        <v>300677.56637616543</v>
      </c>
      <c r="O3098">
        <f t="shared" si="289"/>
        <v>462500</v>
      </c>
      <c r="P3098" s="1">
        <f t="shared" si="290"/>
        <v>0.65011365702954682</v>
      </c>
      <c r="Q3098" t="str">
        <f t="shared" si="291"/>
        <v>Above</v>
      </c>
      <c r="R3098" t="str">
        <f t="shared" si="292"/>
        <v>Yes</v>
      </c>
      <c r="S3098">
        <f t="shared" si="293"/>
        <v>-10365046.372111883</v>
      </c>
    </row>
    <row r="3099" spans="1:19" x14ac:dyDescent="0.3">
      <c r="A3099">
        <v>3098</v>
      </c>
      <c r="B3099">
        <v>1</v>
      </c>
      <c r="C3099" t="s">
        <v>16</v>
      </c>
      <c r="D3099" t="s">
        <v>20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18</v>
      </c>
      <c r="N3099" s="2">
        <f t="shared" si="288"/>
        <v>226528.94932189697</v>
      </c>
      <c r="O3099">
        <f t="shared" si="289"/>
        <v>443750</v>
      </c>
      <c r="P3099" s="1">
        <f t="shared" si="290"/>
        <v>0.51048777311976778</v>
      </c>
      <c r="Q3099" t="str">
        <f t="shared" si="291"/>
        <v>Above</v>
      </c>
      <c r="R3099" t="str">
        <f t="shared" si="292"/>
        <v>Yes</v>
      </c>
      <c r="S3099">
        <f t="shared" si="293"/>
        <v>-24193558.269804217</v>
      </c>
    </row>
    <row r="3100" spans="1:19" x14ac:dyDescent="0.3">
      <c r="A3100">
        <v>3099</v>
      </c>
      <c r="B3100">
        <v>5</v>
      </c>
      <c r="C3100" t="s">
        <v>16</v>
      </c>
      <c r="D3100" t="s">
        <v>20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21</v>
      </c>
      <c r="N3100" s="2">
        <f t="shared" si="288"/>
        <v>213617.97293567486</v>
      </c>
      <c r="O3100">
        <f t="shared" si="289"/>
        <v>331250</v>
      </c>
      <c r="P3100" s="1">
        <f t="shared" si="290"/>
        <v>0.64488444659826372</v>
      </c>
      <c r="Q3100" t="str">
        <f t="shared" si="291"/>
        <v>Below</v>
      </c>
      <c r="R3100" t="str">
        <f t="shared" si="292"/>
        <v>Yes</v>
      </c>
      <c r="S3100">
        <f t="shared" si="293"/>
        <v>-22814650.803649571</v>
      </c>
    </row>
    <row r="3101" spans="1:19" x14ac:dyDescent="0.3">
      <c r="A3101">
        <v>3100</v>
      </c>
      <c r="B3101">
        <v>2</v>
      </c>
      <c r="C3101" t="s">
        <v>19</v>
      </c>
      <c r="D3101" t="s">
        <v>17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21</v>
      </c>
      <c r="N3101" s="2">
        <f t="shared" si="288"/>
        <v>663735.95834803232</v>
      </c>
      <c r="O3101">
        <f t="shared" si="289"/>
        <v>412500</v>
      </c>
      <c r="P3101" s="1">
        <f t="shared" si="290"/>
        <v>1.6090568687225026</v>
      </c>
      <c r="Q3101" t="str">
        <f t="shared" si="291"/>
        <v>Below</v>
      </c>
      <c r="R3101" t="str">
        <f t="shared" si="292"/>
        <v>No</v>
      </c>
      <c r="S3101">
        <f t="shared" si="293"/>
        <v>-1829663.0003527757</v>
      </c>
    </row>
    <row r="3102" spans="1:19" x14ac:dyDescent="0.3">
      <c r="A3102">
        <v>3101</v>
      </c>
      <c r="B3102">
        <v>3</v>
      </c>
      <c r="C3102" t="s">
        <v>19</v>
      </c>
      <c r="D3102" t="s">
        <v>17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18</v>
      </c>
      <c r="N3102" s="2">
        <f t="shared" si="288"/>
        <v>279138.65557843435</v>
      </c>
      <c r="O3102">
        <f t="shared" si="289"/>
        <v>175000</v>
      </c>
      <c r="P3102" s="1">
        <f t="shared" si="290"/>
        <v>1.5950780318767677</v>
      </c>
      <c r="Q3102" t="str">
        <f t="shared" si="291"/>
        <v>Above</v>
      </c>
      <c r="R3102" t="str">
        <f t="shared" si="292"/>
        <v>No</v>
      </c>
      <c r="S3102">
        <f t="shared" si="293"/>
        <v>-2798655.4677648488</v>
      </c>
    </row>
    <row r="3103" spans="1:19" x14ac:dyDescent="0.3">
      <c r="A3103">
        <v>3102</v>
      </c>
      <c r="B3103">
        <v>1</v>
      </c>
      <c r="C3103" t="s">
        <v>19</v>
      </c>
      <c r="D3103" t="s">
        <v>20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21</v>
      </c>
      <c r="N3103" s="2">
        <f t="shared" si="288"/>
        <v>115868.87590048216</v>
      </c>
      <c r="O3103">
        <f t="shared" si="289"/>
        <v>100000</v>
      </c>
      <c r="P3103" s="1">
        <f t="shared" si="290"/>
        <v>1.1586887590048216</v>
      </c>
      <c r="Q3103" t="str">
        <f t="shared" si="291"/>
        <v>Below</v>
      </c>
      <c r="R3103" t="str">
        <f t="shared" si="292"/>
        <v>No</v>
      </c>
      <c r="S3103">
        <f t="shared" si="293"/>
        <v>-1161706.0432231436</v>
      </c>
    </row>
    <row r="3104" spans="1:19" x14ac:dyDescent="0.3">
      <c r="A3104">
        <v>3103</v>
      </c>
      <c r="B3104">
        <v>0</v>
      </c>
      <c r="C3104" t="s">
        <v>16</v>
      </c>
      <c r="D3104" t="s">
        <v>20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18</v>
      </c>
      <c r="N3104" s="2">
        <f t="shared" si="288"/>
        <v>278574.7917931113</v>
      </c>
      <c r="O3104">
        <f t="shared" si="289"/>
        <v>531250</v>
      </c>
      <c r="P3104" s="1">
        <f t="shared" si="290"/>
        <v>0.52437607866938596</v>
      </c>
      <c r="Q3104" t="str">
        <f t="shared" si="291"/>
        <v>Below</v>
      </c>
      <c r="R3104" t="str">
        <f t="shared" si="292"/>
        <v>Yes</v>
      </c>
      <c r="S3104">
        <f t="shared" si="293"/>
        <v>-41557950.030346714</v>
      </c>
    </row>
    <row r="3105" spans="1:19" x14ac:dyDescent="0.3">
      <c r="A3105">
        <v>3104</v>
      </c>
      <c r="B3105">
        <v>1</v>
      </c>
      <c r="C3105" t="s">
        <v>19</v>
      </c>
      <c r="D3105" t="s">
        <v>20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18</v>
      </c>
      <c r="N3105" s="2">
        <f t="shared" si="288"/>
        <v>271877.76227733726</v>
      </c>
      <c r="O3105">
        <f t="shared" si="289"/>
        <v>325000</v>
      </c>
      <c r="P3105" s="1">
        <f t="shared" si="290"/>
        <v>0.83654696085334546</v>
      </c>
      <c r="Q3105" t="str">
        <f t="shared" si="291"/>
        <v>Below</v>
      </c>
      <c r="R3105" t="str">
        <f t="shared" si="292"/>
        <v>Yes</v>
      </c>
      <c r="S3105">
        <f t="shared" si="293"/>
        <v>-18450397.767936565</v>
      </c>
    </row>
    <row r="3106" spans="1:19" x14ac:dyDescent="0.3">
      <c r="A3106">
        <v>3105</v>
      </c>
      <c r="B3106">
        <v>2</v>
      </c>
      <c r="C3106" t="s">
        <v>19</v>
      </c>
      <c r="D3106" t="s">
        <v>20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21</v>
      </c>
      <c r="N3106" s="2">
        <f t="shared" si="288"/>
        <v>377318.71530209156</v>
      </c>
      <c r="O3106">
        <f t="shared" si="289"/>
        <v>400000</v>
      </c>
      <c r="P3106" s="1">
        <f t="shared" si="290"/>
        <v>0.94329678825522889</v>
      </c>
      <c r="Q3106" t="str">
        <f t="shared" si="291"/>
        <v>Below</v>
      </c>
      <c r="R3106" t="str">
        <f t="shared" si="292"/>
        <v>Yes</v>
      </c>
      <c r="S3106">
        <f t="shared" si="293"/>
        <v>-7866947.5017505884</v>
      </c>
    </row>
    <row r="3107" spans="1:19" x14ac:dyDescent="0.3">
      <c r="A3107">
        <v>3106</v>
      </c>
      <c r="B3107">
        <v>5</v>
      </c>
      <c r="C3107" t="s">
        <v>16</v>
      </c>
      <c r="D3107" t="s">
        <v>17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21</v>
      </c>
      <c r="N3107" s="2">
        <f t="shared" si="288"/>
        <v>76368.122752590512</v>
      </c>
      <c r="O3107">
        <f t="shared" si="289"/>
        <v>81250</v>
      </c>
      <c r="P3107" s="1">
        <f t="shared" si="290"/>
        <v>0.9399153569549602</v>
      </c>
      <c r="Q3107" t="str">
        <f t="shared" si="291"/>
        <v>Below</v>
      </c>
      <c r="R3107" t="str">
        <f t="shared" si="292"/>
        <v>Yes</v>
      </c>
      <c r="S3107">
        <f t="shared" si="293"/>
        <v>-765669.89212434459</v>
      </c>
    </row>
    <row r="3108" spans="1:19" x14ac:dyDescent="0.3">
      <c r="A3108">
        <v>3107</v>
      </c>
      <c r="B3108">
        <v>0</v>
      </c>
      <c r="C3108" t="s">
        <v>16</v>
      </c>
      <c r="D3108" t="s">
        <v>17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21</v>
      </c>
      <c r="N3108" s="2">
        <f t="shared" si="288"/>
        <v>152356.62040662378</v>
      </c>
      <c r="O3108">
        <f t="shared" si="289"/>
        <v>350000</v>
      </c>
      <c r="P3108" s="1">
        <f t="shared" si="290"/>
        <v>0.43530462973321082</v>
      </c>
      <c r="Q3108" t="str">
        <f t="shared" si="291"/>
        <v>Below</v>
      </c>
      <c r="R3108" t="str">
        <f t="shared" si="292"/>
        <v>Yes</v>
      </c>
      <c r="S3108">
        <f t="shared" si="293"/>
        <v>-10339353.338553824</v>
      </c>
    </row>
    <row r="3109" spans="1:19" x14ac:dyDescent="0.3">
      <c r="A3109">
        <v>3108</v>
      </c>
      <c r="B3109">
        <v>3</v>
      </c>
      <c r="C3109" t="s">
        <v>16</v>
      </c>
      <c r="D3109" t="s">
        <v>20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21</v>
      </c>
      <c r="N3109" s="2">
        <f t="shared" si="288"/>
        <v>218015.05444678277</v>
      </c>
      <c r="O3109">
        <f t="shared" si="289"/>
        <v>562500</v>
      </c>
      <c r="P3109" s="1">
        <f t="shared" si="290"/>
        <v>0.3875823190165027</v>
      </c>
      <c r="Q3109" t="str">
        <f t="shared" si="291"/>
        <v>Below</v>
      </c>
      <c r="R3109" t="str">
        <f t="shared" si="292"/>
        <v>Yes</v>
      </c>
      <c r="S3109">
        <f t="shared" si="293"/>
        <v>-32523613.067227863</v>
      </c>
    </row>
    <row r="3110" spans="1:19" x14ac:dyDescent="0.3">
      <c r="A3110">
        <v>3109</v>
      </c>
      <c r="B3110">
        <v>1</v>
      </c>
      <c r="C3110" t="s">
        <v>19</v>
      </c>
      <c r="D3110" t="s">
        <v>20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18</v>
      </c>
      <c r="N3110" s="2">
        <f t="shared" si="288"/>
        <v>452941.96942915756</v>
      </c>
      <c r="O3110">
        <f t="shared" si="289"/>
        <v>487500</v>
      </c>
      <c r="P3110" s="1">
        <f t="shared" si="290"/>
        <v>0.92911173216237453</v>
      </c>
      <c r="Q3110" t="str">
        <f t="shared" si="291"/>
        <v>Below</v>
      </c>
      <c r="R3110" t="str">
        <f t="shared" si="292"/>
        <v>Yes</v>
      </c>
      <c r="S3110">
        <f t="shared" si="293"/>
        <v>-4541214.5325995646</v>
      </c>
    </row>
    <row r="3111" spans="1:19" x14ac:dyDescent="0.3">
      <c r="A3111">
        <v>3110</v>
      </c>
      <c r="B3111">
        <v>4</v>
      </c>
      <c r="C3111" t="s">
        <v>19</v>
      </c>
      <c r="D3111" t="s">
        <v>20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18</v>
      </c>
      <c r="N3111" s="2">
        <f t="shared" si="288"/>
        <v>178781.2556831254</v>
      </c>
      <c r="O3111">
        <f t="shared" si="289"/>
        <v>250000</v>
      </c>
      <c r="P3111" s="1">
        <f t="shared" si="290"/>
        <v>0.71512502273250167</v>
      </c>
      <c r="Q3111" t="str">
        <f t="shared" si="291"/>
        <v>Above</v>
      </c>
      <c r="R3111" t="str">
        <f t="shared" si="292"/>
        <v>Yes</v>
      </c>
      <c r="S3111">
        <f t="shared" si="293"/>
        <v>-6163000.5455800369</v>
      </c>
    </row>
    <row r="3112" spans="1:19" x14ac:dyDescent="0.3">
      <c r="A3112">
        <v>3111</v>
      </c>
      <c r="B3112">
        <v>0</v>
      </c>
      <c r="C3112" t="s">
        <v>16</v>
      </c>
      <c r="D3112" t="s">
        <v>20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21</v>
      </c>
      <c r="N3112" s="2">
        <f t="shared" si="288"/>
        <v>23641.544545855417</v>
      </c>
      <c r="O3112">
        <f t="shared" si="289"/>
        <v>43750</v>
      </c>
      <c r="P3112" s="1">
        <f t="shared" si="290"/>
        <v>0.54037816104812386</v>
      </c>
      <c r="Q3112" t="str">
        <f t="shared" si="291"/>
        <v>Below</v>
      </c>
      <c r="R3112" t="str">
        <f t="shared" si="292"/>
        <v>Yes</v>
      </c>
      <c r="S3112">
        <f t="shared" si="293"/>
        <v>-1604382.4146031805</v>
      </c>
    </row>
    <row r="3113" spans="1:19" x14ac:dyDescent="0.3">
      <c r="A3113">
        <v>3112</v>
      </c>
      <c r="B3113">
        <v>5</v>
      </c>
      <c r="C3113" t="s">
        <v>16</v>
      </c>
      <c r="D3113" t="s">
        <v>20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18</v>
      </c>
      <c r="N3113" s="2">
        <f t="shared" si="288"/>
        <v>219486.59856577584</v>
      </c>
      <c r="O3113">
        <f t="shared" si="289"/>
        <v>456250</v>
      </c>
      <c r="P3113" s="1">
        <f t="shared" si="290"/>
        <v>0.48106651740444023</v>
      </c>
      <c r="Q3113" t="str">
        <f t="shared" si="291"/>
        <v>Above</v>
      </c>
      <c r="R3113" t="str">
        <f t="shared" si="292"/>
        <v>Yes</v>
      </c>
      <c r="S3113">
        <f t="shared" si="293"/>
        <v>-23441426.924628958</v>
      </c>
    </row>
    <row r="3114" spans="1:19" x14ac:dyDescent="0.3">
      <c r="A3114">
        <v>3113</v>
      </c>
      <c r="B3114">
        <v>0</v>
      </c>
      <c r="C3114" t="s">
        <v>19</v>
      </c>
      <c r="D3114" t="s">
        <v>20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18</v>
      </c>
      <c r="N3114" s="2">
        <f t="shared" si="288"/>
        <v>405541.06565168762</v>
      </c>
      <c r="O3114">
        <f t="shared" si="289"/>
        <v>325000</v>
      </c>
      <c r="P3114" s="1">
        <f t="shared" si="290"/>
        <v>1.2478186635436541</v>
      </c>
      <c r="Q3114" t="str">
        <f t="shared" si="291"/>
        <v>Below</v>
      </c>
      <c r="R3114" t="str">
        <f t="shared" si="292"/>
        <v>No</v>
      </c>
      <c r="S3114">
        <f t="shared" si="293"/>
        <v>-4065971.1512810066</v>
      </c>
    </row>
    <row r="3115" spans="1:19" x14ac:dyDescent="0.3">
      <c r="A3115">
        <v>3114</v>
      </c>
      <c r="B3115">
        <v>1</v>
      </c>
      <c r="C3115" t="s">
        <v>19</v>
      </c>
      <c r="D3115" t="s">
        <v>17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21</v>
      </c>
      <c r="N3115" s="2">
        <f t="shared" si="288"/>
        <v>206014.96961592312</v>
      </c>
      <c r="O3115">
        <f t="shared" si="289"/>
        <v>387500</v>
      </c>
      <c r="P3115" s="1">
        <f t="shared" si="290"/>
        <v>0.53165153449270486</v>
      </c>
      <c r="Q3115" t="str">
        <f t="shared" si="291"/>
        <v>Below</v>
      </c>
      <c r="R3115" t="str">
        <f t="shared" si="292"/>
        <v>Yes</v>
      </c>
      <c r="S3115">
        <f t="shared" si="293"/>
        <v>-26299233.437039398</v>
      </c>
    </row>
    <row r="3116" spans="1:19" x14ac:dyDescent="0.3">
      <c r="A3116">
        <v>3115</v>
      </c>
      <c r="B3116">
        <v>4</v>
      </c>
      <c r="C3116" t="s">
        <v>16</v>
      </c>
      <c r="D3116" t="s">
        <v>17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18</v>
      </c>
      <c r="N3116" s="2">
        <f t="shared" si="288"/>
        <v>58510.229132659224</v>
      </c>
      <c r="O3116">
        <f t="shared" si="289"/>
        <v>68750</v>
      </c>
      <c r="P3116" s="1">
        <f t="shared" si="290"/>
        <v>0.8510578782932251</v>
      </c>
      <c r="Q3116" t="str">
        <f t="shared" si="291"/>
        <v>Below</v>
      </c>
      <c r="R3116" t="str">
        <f t="shared" si="292"/>
        <v>Yes</v>
      </c>
      <c r="S3116">
        <f t="shared" si="293"/>
        <v>-2016981.9967352864</v>
      </c>
    </row>
    <row r="3117" spans="1:19" x14ac:dyDescent="0.3">
      <c r="A3117">
        <v>3116</v>
      </c>
      <c r="B3117">
        <v>1</v>
      </c>
      <c r="C3117" t="s">
        <v>19</v>
      </c>
      <c r="D3117" t="s">
        <v>20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21</v>
      </c>
      <c r="N3117" s="2">
        <f t="shared" si="288"/>
        <v>222663.9275326198</v>
      </c>
      <c r="O3117">
        <f t="shared" si="289"/>
        <v>350000</v>
      </c>
      <c r="P3117" s="1">
        <f t="shared" si="290"/>
        <v>0.63618265009319941</v>
      </c>
      <c r="Q3117" t="str">
        <f t="shared" si="291"/>
        <v>Below</v>
      </c>
      <c r="R3117" t="str">
        <f t="shared" si="292"/>
        <v>Yes</v>
      </c>
      <c r="S3117">
        <f t="shared" si="293"/>
        <v>-7675737.0431315023</v>
      </c>
    </row>
    <row r="3118" spans="1:19" x14ac:dyDescent="0.3">
      <c r="A3118">
        <v>3117</v>
      </c>
      <c r="B3118">
        <v>5</v>
      </c>
      <c r="C3118" t="s">
        <v>16</v>
      </c>
      <c r="D3118" t="s">
        <v>20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18</v>
      </c>
      <c r="N3118" s="2">
        <f t="shared" si="288"/>
        <v>159277.84597223898</v>
      </c>
      <c r="O3118">
        <f t="shared" si="289"/>
        <v>212500</v>
      </c>
      <c r="P3118" s="1">
        <f t="shared" si="290"/>
        <v>0.74954280457524225</v>
      </c>
      <c r="Q3118" t="str">
        <f t="shared" si="291"/>
        <v>Below</v>
      </c>
      <c r="R3118" t="str">
        <f t="shared" si="292"/>
        <v>Yes</v>
      </c>
      <c r="S3118">
        <f t="shared" si="293"/>
        <v>-5490673.2133349422</v>
      </c>
    </row>
    <row r="3119" spans="1:19" x14ac:dyDescent="0.3">
      <c r="A3119">
        <v>3118</v>
      </c>
      <c r="B3119">
        <v>4</v>
      </c>
      <c r="C3119" t="s">
        <v>16</v>
      </c>
      <c r="D3119" t="s">
        <v>17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21</v>
      </c>
      <c r="N3119" s="2">
        <f t="shared" si="288"/>
        <v>57512.531174989381</v>
      </c>
      <c r="O3119">
        <f t="shared" si="289"/>
        <v>93750</v>
      </c>
      <c r="P3119" s="1">
        <f t="shared" si="290"/>
        <v>0.61346699919988668</v>
      </c>
      <c r="Q3119" t="str">
        <f t="shared" si="291"/>
        <v>Below</v>
      </c>
      <c r="R3119" t="str">
        <f t="shared" si="292"/>
        <v>Yes</v>
      </c>
      <c r="S3119">
        <f t="shared" si="293"/>
        <v>-6142405.9855979607</v>
      </c>
    </row>
    <row r="3120" spans="1:19" x14ac:dyDescent="0.3">
      <c r="A3120">
        <v>3119</v>
      </c>
      <c r="B3120">
        <v>2</v>
      </c>
      <c r="C3120" t="s">
        <v>19</v>
      </c>
      <c r="D3120" t="s">
        <v>17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21</v>
      </c>
      <c r="N3120" s="2">
        <f t="shared" si="288"/>
        <v>210542.77114594341</v>
      </c>
      <c r="O3120">
        <f t="shared" si="289"/>
        <v>362500</v>
      </c>
      <c r="P3120" s="1">
        <f t="shared" si="290"/>
        <v>0.58080764454053357</v>
      </c>
      <c r="Q3120" t="str">
        <f t="shared" si="291"/>
        <v>Below</v>
      </c>
      <c r="R3120" t="str">
        <f t="shared" si="292"/>
        <v>Yes</v>
      </c>
      <c r="S3120">
        <f t="shared" si="293"/>
        <v>-26877238.567523781</v>
      </c>
    </row>
    <row r="3121" spans="1:19" x14ac:dyDescent="0.3">
      <c r="A3121">
        <v>3120</v>
      </c>
      <c r="B3121">
        <v>4</v>
      </c>
      <c r="C3121" t="s">
        <v>19</v>
      </c>
      <c r="D3121" t="s">
        <v>17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18</v>
      </c>
      <c r="N3121" s="2">
        <f t="shared" si="288"/>
        <v>477833.53791671694</v>
      </c>
      <c r="O3121">
        <f t="shared" si="289"/>
        <v>612500</v>
      </c>
      <c r="P3121" s="1">
        <f t="shared" si="290"/>
        <v>0.78013638843545619</v>
      </c>
      <c r="Q3121" t="str">
        <f t="shared" si="291"/>
        <v>Below</v>
      </c>
      <c r="R3121" t="str">
        <f t="shared" si="292"/>
        <v>Yes</v>
      </c>
      <c r="S3121">
        <f t="shared" si="293"/>
        <v>-16472019.640004832</v>
      </c>
    </row>
    <row r="3122" spans="1:19" x14ac:dyDescent="0.3">
      <c r="A3122">
        <v>3121</v>
      </c>
      <c r="B3122">
        <v>5</v>
      </c>
      <c r="C3122" t="s">
        <v>19</v>
      </c>
      <c r="D3122" t="s">
        <v>17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21</v>
      </c>
      <c r="N3122" s="2">
        <f t="shared" si="288"/>
        <v>608311.59847753134</v>
      </c>
      <c r="O3122">
        <f t="shared" si="289"/>
        <v>518750</v>
      </c>
      <c r="P3122" s="1">
        <f t="shared" si="290"/>
        <v>1.1726488645350002</v>
      </c>
      <c r="Q3122" t="str">
        <f t="shared" si="291"/>
        <v>Below</v>
      </c>
      <c r="R3122" t="str">
        <f t="shared" si="292"/>
        <v>No</v>
      </c>
      <c r="S3122">
        <f t="shared" si="293"/>
        <v>-6098956.7269215062</v>
      </c>
    </row>
    <row r="3123" spans="1:19" x14ac:dyDescent="0.3">
      <c r="A3123">
        <v>3122</v>
      </c>
      <c r="B3123">
        <v>4</v>
      </c>
      <c r="C3123" t="s">
        <v>16</v>
      </c>
      <c r="D3123" t="s">
        <v>20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18</v>
      </c>
      <c r="N3123" s="2">
        <f t="shared" si="288"/>
        <v>31600.602518313317</v>
      </c>
      <c r="O3123">
        <f t="shared" si="289"/>
        <v>31250</v>
      </c>
      <c r="P3123" s="1">
        <f t="shared" si="290"/>
        <v>1.0112192805860261</v>
      </c>
      <c r="Q3123" t="str">
        <f t="shared" si="291"/>
        <v>Below</v>
      </c>
      <c r="R3123" t="str">
        <f t="shared" si="292"/>
        <v>No</v>
      </c>
      <c r="S3123">
        <f t="shared" si="293"/>
        <v>-316828.92087903921</v>
      </c>
    </row>
    <row r="3124" spans="1:19" x14ac:dyDescent="0.3">
      <c r="A3124">
        <v>3123</v>
      </c>
      <c r="B3124">
        <v>4</v>
      </c>
      <c r="C3124" t="s">
        <v>16</v>
      </c>
      <c r="D3124" t="s">
        <v>17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18</v>
      </c>
      <c r="N3124" s="2">
        <f t="shared" si="288"/>
        <v>287148.18056191469</v>
      </c>
      <c r="O3124">
        <f t="shared" si="289"/>
        <v>118750</v>
      </c>
      <c r="P3124" s="1">
        <f t="shared" si="290"/>
        <v>2.4180899415740185</v>
      </c>
      <c r="Q3124" t="str">
        <f t="shared" si="291"/>
        <v>Below</v>
      </c>
      <c r="R3124" t="str">
        <f t="shared" si="292"/>
        <v>No</v>
      </c>
      <c r="S3124">
        <f t="shared" si="293"/>
        <v>-791556.33348595258</v>
      </c>
    </row>
    <row r="3125" spans="1:19" x14ac:dyDescent="0.3">
      <c r="A3125">
        <v>3124</v>
      </c>
      <c r="B3125">
        <v>1</v>
      </c>
      <c r="C3125" t="s">
        <v>19</v>
      </c>
      <c r="D3125" t="s">
        <v>20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18</v>
      </c>
      <c r="N3125" s="2">
        <f t="shared" si="288"/>
        <v>304163.09310431132</v>
      </c>
      <c r="O3125">
        <f t="shared" si="289"/>
        <v>606250</v>
      </c>
      <c r="P3125" s="1">
        <f t="shared" si="290"/>
        <v>0.50171231852257536</v>
      </c>
      <c r="Q3125" t="str">
        <f t="shared" si="291"/>
        <v>Below</v>
      </c>
      <c r="R3125" t="str">
        <f t="shared" si="292"/>
        <v>Yes</v>
      </c>
      <c r="S3125">
        <f t="shared" si="293"/>
        <v>-26399399.6415243</v>
      </c>
    </row>
    <row r="3126" spans="1:19" x14ac:dyDescent="0.3">
      <c r="A3126">
        <v>3125</v>
      </c>
      <c r="B3126">
        <v>5</v>
      </c>
      <c r="C3126" t="s">
        <v>19</v>
      </c>
      <c r="D3126" t="s">
        <v>17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21</v>
      </c>
      <c r="N3126" s="2">
        <f t="shared" si="288"/>
        <v>70180.923715314479</v>
      </c>
      <c r="O3126">
        <f t="shared" si="289"/>
        <v>112500</v>
      </c>
      <c r="P3126" s="1">
        <f t="shared" si="290"/>
        <v>0.62383043302501762</v>
      </c>
      <c r="Q3126" t="str">
        <f t="shared" si="291"/>
        <v>Below</v>
      </c>
      <c r="R3126" t="str">
        <f t="shared" si="292"/>
        <v>Yes</v>
      </c>
      <c r="S3126">
        <f t="shared" si="293"/>
        <v>-8959079.5225079283</v>
      </c>
    </row>
    <row r="3127" spans="1:19" x14ac:dyDescent="0.3">
      <c r="A3127">
        <v>3126</v>
      </c>
      <c r="B3127">
        <v>0</v>
      </c>
      <c r="C3127" t="s">
        <v>16</v>
      </c>
      <c r="D3127" t="s">
        <v>20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21</v>
      </c>
      <c r="N3127" s="2">
        <f t="shared" si="288"/>
        <v>119448.66409359594</v>
      </c>
      <c r="O3127">
        <f t="shared" si="289"/>
        <v>206250</v>
      </c>
      <c r="P3127" s="1">
        <f t="shared" si="290"/>
        <v>0.57914503802955608</v>
      </c>
      <c r="Q3127" t="str">
        <f t="shared" si="291"/>
        <v>Below</v>
      </c>
      <c r="R3127" t="str">
        <f t="shared" si="292"/>
        <v>Yes</v>
      </c>
      <c r="S3127">
        <f t="shared" si="293"/>
        <v>-10367375.56772412</v>
      </c>
    </row>
    <row r="3128" spans="1:19" x14ac:dyDescent="0.3">
      <c r="A3128">
        <v>3127</v>
      </c>
      <c r="B3128">
        <v>5</v>
      </c>
      <c r="C3128" t="s">
        <v>16</v>
      </c>
      <c r="D3128" t="s">
        <v>17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18</v>
      </c>
      <c r="N3128" s="2">
        <f t="shared" si="288"/>
        <v>26995.677898464404</v>
      </c>
      <c r="O3128">
        <f t="shared" si="289"/>
        <v>56250</v>
      </c>
      <c r="P3128" s="1">
        <f t="shared" si="290"/>
        <v>0.47992316263936718</v>
      </c>
      <c r="Q3128" t="str">
        <f t="shared" si="291"/>
        <v>Below</v>
      </c>
      <c r="R3128" t="str">
        <f t="shared" si="292"/>
        <v>Yes</v>
      </c>
      <c r="S3128">
        <f t="shared" si="293"/>
        <v>-2883170.1565051656</v>
      </c>
    </row>
    <row r="3129" spans="1:19" x14ac:dyDescent="0.3">
      <c r="A3129">
        <v>3128</v>
      </c>
      <c r="B3129">
        <v>5</v>
      </c>
      <c r="C3129" t="s">
        <v>16</v>
      </c>
      <c r="D3129" t="s">
        <v>20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18</v>
      </c>
      <c r="N3129" s="2">
        <f t="shared" si="288"/>
        <v>761047.84398271248</v>
      </c>
      <c r="O3129">
        <f t="shared" si="289"/>
        <v>512500</v>
      </c>
      <c r="P3129" s="1">
        <f t="shared" si="290"/>
        <v>1.4849714028930976</v>
      </c>
      <c r="Q3129" t="str">
        <f t="shared" si="291"/>
        <v>Below</v>
      </c>
      <c r="R3129" t="str">
        <f t="shared" si="292"/>
        <v>No</v>
      </c>
      <c r="S3129">
        <f t="shared" si="293"/>
        <v>-7630296.511170201</v>
      </c>
    </row>
    <row r="3130" spans="1:19" x14ac:dyDescent="0.3">
      <c r="A3130">
        <v>3129</v>
      </c>
      <c r="B3130">
        <v>1</v>
      </c>
      <c r="C3130" t="s">
        <v>19</v>
      </c>
      <c r="D3130" t="s">
        <v>20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18</v>
      </c>
      <c r="N3130" s="2">
        <f t="shared" si="288"/>
        <v>19243.156502586226</v>
      </c>
      <c r="O3130">
        <f t="shared" si="289"/>
        <v>31250</v>
      </c>
      <c r="P3130" s="1">
        <f t="shared" si="290"/>
        <v>0.61578100808275926</v>
      </c>
      <c r="Q3130" t="str">
        <f t="shared" si="291"/>
        <v>Below</v>
      </c>
      <c r="R3130" t="str">
        <f t="shared" si="292"/>
        <v>Yes</v>
      </c>
      <c r="S3130">
        <f t="shared" si="293"/>
        <v>-2456521.8045586245</v>
      </c>
    </row>
    <row r="3131" spans="1:19" x14ac:dyDescent="0.3">
      <c r="A3131">
        <v>3130</v>
      </c>
      <c r="B3131">
        <v>5</v>
      </c>
      <c r="C3131" t="s">
        <v>16</v>
      </c>
      <c r="D3131" t="s">
        <v>20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18</v>
      </c>
      <c r="N3131" s="2">
        <f t="shared" si="288"/>
        <v>42257.387706920556</v>
      </c>
      <c r="O3131">
        <f t="shared" si="289"/>
        <v>62500</v>
      </c>
      <c r="P3131" s="1">
        <f t="shared" si="290"/>
        <v>0.67611820331072892</v>
      </c>
      <c r="Q3131" t="str">
        <f t="shared" si="291"/>
        <v>Below</v>
      </c>
      <c r="R3131" t="str">
        <f t="shared" si="292"/>
        <v>Yes</v>
      </c>
      <c r="S3131">
        <f t="shared" si="293"/>
        <v>-1456709.2198643731</v>
      </c>
    </row>
    <row r="3132" spans="1:19" x14ac:dyDescent="0.3">
      <c r="A3132">
        <v>3131</v>
      </c>
      <c r="B3132">
        <v>3</v>
      </c>
      <c r="C3132" t="s">
        <v>19</v>
      </c>
      <c r="D3132" t="s">
        <v>17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18</v>
      </c>
      <c r="N3132" s="2">
        <f t="shared" si="288"/>
        <v>453454.27577810897</v>
      </c>
      <c r="O3132">
        <f t="shared" si="289"/>
        <v>443750</v>
      </c>
      <c r="P3132" s="1">
        <f t="shared" si="290"/>
        <v>1.0218687904858794</v>
      </c>
      <c r="Q3132" t="str">
        <f t="shared" si="291"/>
        <v>Below</v>
      </c>
      <c r="R3132" t="str">
        <f t="shared" si="292"/>
        <v>No</v>
      </c>
      <c r="S3132">
        <f t="shared" si="293"/>
        <v>-15631610.474698462</v>
      </c>
    </row>
    <row r="3133" spans="1:19" x14ac:dyDescent="0.3">
      <c r="A3133">
        <v>3132</v>
      </c>
      <c r="B3133">
        <v>1</v>
      </c>
      <c r="C3133" t="s">
        <v>16</v>
      </c>
      <c r="D3133" t="s">
        <v>20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18</v>
      </c>
      <c r="N3133" s="2">
        <f t="shared" si="288"/>
        <v>4527.8015300202887</v>
      </c>
      <c r="O3133">
        <f t="shared" si="289"/>
        <v>12500</v>
      </c>
      <c r="P3133" s="1">
        <f t="shared" si="290"/>
        <v>0.36222412240162311</v>
      </c>
      <c r="Q3133" t="str">
        <f t="shared" si="291"/>
        <v>Above</v>
      </c>
      <c r="R3133" t="str">
        <f t="shared" si="292"/>
        <v>Yes</v>
      </c>
      <c r="S3133">
        <f t="shared" si="293"/>
        <v>-578005.13048438239</v>
      </c>
    </row>
    <row r="3134" spans="1:19" x14ac:dyDescent="0.3">
      <c r="A3134">
        <v>3133</v>
      </c>
      <c r="B3134">
        <v>2</v>
      </c>
      <c r="C3134" t="s">
        <v>16</v>
      </c>
      <c r="D3134" t="s">
        <v>17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21</v>
      </c>
      <c r="N3134" s="2">
        <f t="shared" si="288"/>
        <v>89894.355451881493</v>
      </c>
      <c r="O3134">
        <f t="shared" si="289"/>
        <v>193750</v>
      </c>
      <c r="P3134" s="1">
        <f t="shared" si="290"/>
        <v>0.46397086684842059</v>
      </c>
      <c r="Q3134" t="str">
        <f t="shared" si="291"/>
        <v>Below</v>
      </c>
      <c r="R3134" t="str">
        <f t="shared" si="292"/>
        <v>Yes</v>
      </c>
      <c r="S3134">
        <f t="shared" si="293"/>
        <v>-7802251.7159160906</v>
      </c>
    </row>
    <row r="3135" spans="1:19" x14ac:dyDescent="0.3">
      <c r="A3135">
        <v>3134</v>
      </c>
      <c r="B3135">
        <v>4</v>
      </c>
      <c r="C3135" t="s">
        <v>16</v>
      </c>
      <c r="D3135" t="s">
        <v>17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18</v>
      </c>
      <c r="N3135" s="2">
        <f t="shared" si="288"/>
        <v>26995.677898464404</v>
      </c>
      <c r="O3135">
        <f t="shared" si="289"/>
        <v>43750</v>
      </c>
      <c r="P3135" s="1">
        <f t="shared" si="290"/>
        <v>0.61704406625061492</v>
      </c>
      <c r="Q3135" t="str">
        <f t="shared" si="291"/>
        <v>Below</v>
      </c>
      <c r="R3135" t="str">
        <f t="shared" si="292"/>
        <v>Yes</v>
      </c>
      <c r="S3135">
        <f t="shared" si="293"/>
        <v>-2883170.1565051656</v>
      </c>
    </row>
    <row r="3136" spans="1:19" x14ac:dyDescent="0.3">
      <c r="A3136">
        <v>3135</v>
      </c>
      <c r="B3136">
        <v>3</v>
      </c>
      <c r="C3136" t="s">
        <v>19</v>
      </c>
      <c r="D3136" t="s">
        <v>17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18</v>
      </c>
      <c r="N3136" s="2">
        <f t="shared" si="288"/>
        <v>268318.79167260882</v>
      </c>
      <c r="O3136">
        <f t="shared" si="289"/>
        <v>112500</v>
      </c>
      <c r="P3136" s="1">
        <f t="shared" si="290"/>
        <v>2.3850559259787452</v>
      </c>
      <c r="Q3136" t="str">
        <f t="shared" si="291"/>
        <v>Below</v>
      </c>
      <c r="R3136" t="str">
        <f t="shared" si="292"/>
        <v>No</v>
      </c>
      <c r="S3136">
        <f t="shared" si="293"/>
        <v>-739651.00014261156</v>
      </c>
    </row>
    <row r="3137" spans="1:19" x14ac:dyDescent="0.3">
      <c r="A3137">
        <v>3136</v>
      </c>
      <c r="B3137">
        <v>3</v>
      </c>
      <c r="C3137" t="s">
        <v>19</v>
      </c>
      <c r="D3137" t="s">
        <v>20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18</v>
      </c>
      <c r="N3137" s="2">
        <f t="shared" si="288"/>
        <v>438826.71849494416</v>
      </c>
      <c r="O3137">
        <f t="shared" si="289"/>
        <v>525000</v>
      </c>
      <c r="P3137" s="1">
        <f t="shared" si="290"/>
        <v>0.83586041618084606</v>
      </c>
      <c r="Q3137" t="str">
        <f t="shared" si="291"/>
        <v>Above</v>
      </c>
      <c r="R3137" t="str">
        <f t="shared" si="292"/>
        <v>Yes</v>
      </c>
      <c r="S3137">
        <f t="shared" si="293"/>
        <v>-15127364.975514639</v>
      </c>
    </row>
    <row r="3138" spans="1:19" x14ac:dyDescent="0.3">
      <c r="A3138">
        <v>3137</v>
      </c>
      <c r="B3138">
        <v>3</v>
      </c>
      <c r="C3138" t="s">
        <v>16</v>
      </c>
      <c r="D3138" t="s">
        <v>17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21</v>
      </c>
      <c r="N3138" s="2">
        <f t="shared" si="288"/>
        <v>192690.07337468173</v>
      </c>
      <c r="O3138">
        <f t="shared" si="289"/>
        <v>462500</v>
      </c>
      <c r="P3138" s="1">
        <f t="shared" si="290"/>
        <v>0.41662718567498752</v>
      </c>
      <c r="Q3138" t="str">
        <f t="shared" si="291"/>
        <v>Below</v>
      </c>
      <c r="R3138" t="str">
        <f t="shared" si="292"/>
        <v>Yes</v>
      </c>
      <c r="S3138">
        <f t="shared" si="293"/>
        <v>-28745617.609923616</v>
      </c>
    </row>
    <row r="3139" spans="1:19" x14ac:dyDescent="0.3">
      <c r="A3139">
        <v>3138</v>
      </c>
      <c r="B3139">
        <v>2</v>
      </c>
      <c r="C3139" t="s">
        <v>19</v>
      </c>
      <c r="D3139" t="s">
        <v>20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18</v>
      </c>
      <c r="N3139" s="2">
        <f t="shared" ref="N3139:N3202" si="294">PMT(1%,G3139*12,-F3139)</f>
        <v>394913.88855452067</v>
      </c>
      <c r="O3139">
        <f t="shared" ref="O3139:O3202" si="295">(E3139*0.75)/12</f>
        <v>418750</v>
      </c>
      <c r="P3139" s="1">
        <f t="shared" ref="P3139:P3202" si="296">N3139/O3139</f>
        <v>0.94307794281676582</v>
      </c>
      <c r="Q3139" t="str">
        <f t="shared" ref="Q3139:Q3202" si="297">IF(H3139&gt;700,"Above","Below")</f>
        <v>Above</v>
      </c>
      <c r="R3139" t="str">
        <f t="shared" ref="R3139:R3202" si="298">IF(O3139&gt;=N3139,"Yes","No")</f>
        <v>Yes</v>
      </c>
      <c r="S3139">
        <f t="shared" ref="S3139:S3202" si="299">CUMIPMT(1%,G3139*12,F3139,1,G3139*12,0)</f>
        <v>-8233799.9759254865</v>
      </c>
    </row>
    <row r="3140" spans="1:19" x14ac:dyDescent="0.3">
      <c r="A3140">
        <v>3139</v>
      </c>
      <c r="B3140">
        <v>1</v>
      </c>
      <c r="C3140" t="s">
        <v>16</v>
      </c>
      <c r="D3140" t="s">
        <v>20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18</v>
      </c>
      <c r="N3140" s="2">
        <f t="shared" si="294"/>
        <v>70423.507561211489</v>
      </c>
      <c r="O3140">
        <f t="shared" si="295"/>
        <v>106250</v>
      </c>
      <c r="P3140" s="1">
        <f t="shared" si="296"/>
        <v>0.66280948292904929</v>
      </c>
      <c r="Q3140" t="str">
        <f t="shared" si="297"/>
        <v>Above</v>
      </c>
      <c r="R3140" t="str">
        <f t="shared" si="298"/>
        <v>Yes</v>
      </c>
      <c r="S3140">
        <f t="shared" si="299"/>
        <v>-7521313.4517526058</v>
      </c>
    </row>
    <row r="3141" spans="1:19" x14ac:dyDescent="0.3">
      <c r="A3141">
        <v>3140</v>
      </c>
      <c r="B3141">
        <v>3</v>
      </c>
      <c r="C3141" t="s">
        <v>19</v>
      </c>
      <c r="D3141" t="s">
        <v>20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21</v>
      </c>
      <c r="N3141" s="2">
        <f t="shared" si="294"/>
        <v>8608.2569041552415</v>
      </c>
      <c r="O3141">
        <f t="shared" si="295"/>
        <v>18750</v>
      </c>
      <c r="P3141" s="1">
        <f t="shared" si="296"/>
        <v>0.45910703488827953</v>
      </c>
      <c r="Q3141" t="str">
        <f t="shared" si="297"/>
        <v>Below</v>
      </c>
      <c r="R3141" t="str">
        <f t="shared" si="298"/>
        <v>Yes</v>
      </c>
      <c r="S3141">
        <f t="shared" si="299"/>
        <v>-432990.82849862892</v>
      </c>
    </row>
    <row r="3142" spans="1:19" x14ac:dyDescent="0.3">
      <c r="A3142">
        <v>3141</v>
      </c>
      <c r="B3142">
        <v>1</v>
      </c>
      <c r="C3142" t="s">
        <v>16</v>
      </c>
      <c r="D3142" t="s">
        <v>20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18</v>
      </c>
      <c r="N3142" s="2">
        <f t="shared" si="294"/>
        <v>115580.88444640426</v>
      </c>
      <c r="O3142">
        <f t="shared" si="295"/>
        <v>237500</v>
      </c>
      <c r="P3142" s="1">
        <f t="shared" si="296"/>
        <v>0.48665635556380743</v>
      </c>
      <c r="Q3142" t="str">
        <f t="shared" si="297"/>
        <v>Below</v>
      </c>
      <c r="R3142" t="str">
        <f t="shared" si="298"/>
        <v>Yes</v>
      </c>
      <c r="S3142">
        <f t="shared" si="299"/>
        <v>-7843647.3602822144</v>
      </c>
    </row>
    <row r="3143" spans="1:19" x14ac:dyDescent="0.3">
      <c r="A3143">
        <v>3142</v>
      </c>
      <c r="B3143">
        <v>5</v>
      </c>
      <c r="C3143" t="s">
        <v>16</v>
      </c>
      <c r="D3143" t="s">
        <v>20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21</v>
      </c>
      <c r="N3143" s="2">
        <f t="shared" si="294"/>
        <v>65011.365702954688</v>
      </c>
      <c r="O3143">
        <f t="shared" si="295"/>
        <v>81250</v>
      </c>
      <c r="P3143" s="1">
        <f t="shared" si="296"/>
        <v>0.80013988557482696</v>
      </c>
      <c r="Q3143" t="str">
        <f t="shared" si="297"/>
        <v>Below</v>
      </c>
      <c r="R3143" t="str">
        <f t="shared" si="298"/>
        <v>Yes</v>
      </c>
      <c r="S3143">
        <f t="shared" si="299"/>
        <v>-2241091.1074836501</v>
      </c>
    </row>
    <row r="3144" spans="1:19" x14ac:dyDescent="0.3">
      <c r="A3144">
        <v>3143</v>
      </c>
      <c r="B3144">
        <v>5</v>
      </c>
      <c r="C3144" t="s">
        <v>19</v>
      </c>
      <c r="D3144" t="s">
        <v>20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18</v>
      </c>
      <c r="N3144" s="2">
        <f t="shared" si="294"/>
        <v>143162.6864165689</v>
      </c>
      <c r="O3144">
        <f t="shared" si="295"/>
        <v>193750</v>
      </c>
      <c r="P3144" s="1">
        <f t="shared" si="296"/>
        <v>0.73890418795648471</v>
      </c>
      <c r="Q3144" t="str">
        <f t="shared" si="297"/>
        <v>Above</v>
      </c>
      <c r="R3144" t="str">
        <f t="shared" si="298"/>
        <v>Yes</v>
      </c>
      <c r="S3144">
        <f t="shared" si="299"/>
        <v>-9715426.8439859226</v>
      </c>
    </row>
    <row r="3145" spans="1:19" x14ac:dyDescent="0.3">
      <c r="A3145">
        <v>3144</v>
      </c>
      <c r="B3145">
        <v>1</v>
      </c>
      <c r="C3145" t="s">
        <v>16</v>
      </c>
      <c r="D3145" t="s">
        <v>20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18</v>
      </c>
      <c r="N3145" s="2">
        <f t="shared" si="294"/>
        <v>4404.3445342784398</v>
      </c>
      <c r="O3145">
        <f t="shared" si="295"/>
        <v>12500</v>
      </c>
      <c r="P3145" s="1">
        <f t="shared" si="296"/>
        <v>0.35234756274227519</v>
      </c>
      <c r="Q3145" t="str">
        <f t="shared" si="297"/>
        <v>Above</v>
      </c>
      <c r="R3145" t="str">
        <f t="shared" si="298"/>
        <v>Yes</v>
      </c>
      <c r="S3145">
        <f t="shared" si="299"/>
        <v>-657042.68822682556</v>
      </c>
    </row>
    <row r="3146" spans="1:19" x14ac:dyDescent="0.3">
      <c r="A3146">
        <v>3145</v>
      </c>
      <c r="B3146">
        <v>2</v>
      </c>
      <c r="C3146" t="s">
        <v>19</v>
      </c>
      <c r="D3146" t="s">
        <v>20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18</v>
      </c>
      <c r="N3146" s="2">
        <f t="shared" si="294"/>
        <v>482889.7548166663</v>
      </c>
      <c r="O3146">
        <f t="shared" si="295"/>
        <v>506250</v>
      </c>
      <c r="P3146" s="1">
        <f t="shared" si="296"/>
        <v>0.95385630581069891</v>
      </c>
      <c r="Q3146" t="str">
        <f t="shared" si="297"/>
        <v>Below</v>
      </c>
      <c r="R3146" t="str">
        <f t="shared" si="298"/>
        <v>Yes</v>
      </c>
      <c r="S3146">
        <f t="shared" si="299"/>
        <v>-10068062.346799977</v>
      </c>
    </row>
    <row r="3147" spans="1:19" x14ac:dyDescent="0.3">
      <c r="A3147">
        <v>3146</v>
      </c>
      <c r="B3147">
        <v>1</v>
      </c>
      <c r="C3147" t="s">
        <v>19</v>
      </c>
      <c r="D3147" t="s">
        <v>20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18</v>
      </c>
      <c r="N3147" s="2">
        <f t="shared" si="294"/>
        <v>603044.83139114582</v>
      </c>
      <c r="O3147">
        <f t="shared" si="295"/>
        <v>556250</v>
      </c>
      <c r="P3147" s="1">
        <f t="shared" si="296"/>
        <v>1.0841255395795879</v>
      </c>
      <c r="Q3147" t="str">
        <f t="shared" si="297"/>
        <v>Above</v>
      </c>
      <c r="R3147" t="str">
        <f t="shared" si="298"/>
        <v>No</v>
      </c>
      <c r="S3147">
        <f t="shared" si="299"/>
        <v>-6046151.9067749977</v>
      </c>
    </row>
    <row r="3148" spans="1:19" x14ac:dyDescent="0.3">
      <c r="A3148">
        <v>3147</v>
      </c>
      <c r="B3148">
        <v>5</v>
      </c>
      <c r="C3148" t="s">
        <v>16</v>
      </c>
      <c r="D3148" t="s">
        <v>20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21</v>
      </c>
      <c r="N3148" s="2">
        <f t="shared" si="294"/>
        <v>223837.60117138602</v>
      </c>
      <c r="O3148">
        <f t="shared" si="295"/>
        <v>262500</v>
      </c>
      <c r="P3148" s="1">
        <f t="shared" si="296"/>
        <v>0.85271467112908961</v>
      </c>
      <c r="Q3148" t="str">
        <f t="shared" si="297"/>
        <v>Below</v>
      </c>
      <c r="R3148" t="str">
        <f t="shared" si="298"/>
        <v>Yes</v>
      </c>
      <c r="S3148">
        <f t="shared" si="299"/>
        <v>-2244204.8562265299</v>
      </c>
    </row>
    <row r="3149" spans="1:19" x14ac:dyDescent="0.3">
      <c r="A3149">
        <v>3148</v>
      </c>
      <c r="B3149">
        <v>5</v>
      </c>
      <c r="C3149" t="s">
        <v>19</v>
      </c>
      <c r="D3149" t="s">
        <v>20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18</v>
      </c>
      <c r="N3149" s="2">
        <f t="shared" si="294"/>
        <v>125646.49245806302</v>
      </c>
      <c r="O3149">
        <f t="shared" si="295"/>
        <v>256250</v>
      </c>
      <c r="P3149" s="1">
        <f t="shared" si="296"/>
        <v>0.49032777544609957</v>
      </c>
      <c r="Q3149" t="str">
        <f t="shared" si="297"/>
        <v>Above</v>
      </c>
      <c r="R3149" t="str">
        <f t="shared" si="298"/>
        <v>Yes</v>
      </c>
      <c r="S3149">
        <f t="shared" si="299"/>
        <v>-16039642.370941615</v>
      </c>
    </row>
    <row r="3150" spans="1:19" x14ac:dyDescent="0.3">
      <c r="A3150">
        <v>3149</v>
      </c>
      <c r="B3150">
        <v>3</v>
      </c>
      <c r="C3150" t="s">
        <v>19</v>
      </c>
      <c r="D3150" t="s">
        <v>17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21</v>
      </c>
      <c r="N3150" s="2">
        <f t="shared" si="294"/>
        <v>337548.71934915788</v>
      </c>
      <c r="O3150">
        <f t="shared" si="295"/>
        <v>518750</v>
      </c>
      <c r="P3150" s="1">
        <f t="shared" si="296"/>
        <v>0.65069632645620801</v>
      </c>
      <c r="Q3150" t="str">
        <f t="shared" si="297"/>
        <v>Below</v>
      </c>
      <c r="R3150" t="str">
        <f t="shared" si="298"/>
        <v>Yes</v>
      </c>
      <c r="S3150">
        <f t="shared" si="299"/>
        <v>-22907015.586278737</v>
      </c>
    </row>
    <row r="3151" spans="1:19" x14ac:dyDescent="0.3">
      <c r="A3151">
        <v>3150</v>
      </c>
      <c r="B3151">
        <v>3</v>
      </c>
      <c r="C3151" t="s">
        <v>19</v>
      </c>
      <c r="D3151" t="s">
        <v>17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21</v>
      </c>
      <c r="N3151" s="2">
        <f t="shared" si="294"/>
        <v>409571.60392861458</v>
      </c>
      <c r="O3151">
        <f t="shared" si="295"/>
        <v>468750</v>
      </c>
      <c r="P3151" s="1">
        <f t="shared" si="296"/>
        <v>0.8737527550477111</v>
      </c>
      <c r="Q3151" t="str">
        <f t="shared" si="297"/>
        <v>Below</v>
      </c>
      <c r="R3151" t="str">
        <f t="shared" si="298"/>
        <v>Yes</v>
      </c>
      <c r="S3151">
        <f t="shared" si="299"/>
        <v>-14118873.977146998</v>
      </c>
    </row>
    <row r="3152" spans="1:19" x14ac:dyDescent="0.3">
      <c r="A3152">
        <v>3151</v>
      </c>
      <c r="B3152">
        <v>3</v>
      </c>
      <c r="C3152" t="s">
        <v>16</v>
      </c>
      <c r="D3152" t="s">
        <v>17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18</v>
      </c>
      <c r="N3152" s="2">
        <f t="shared" si="294"/>
        <v>150536.48227078264</v>
      </c>
      <c r="O3152">
        <f t="shared" si="295"/>
        <v>131250</v>
      </c>
      <c r="P3152" s="1">
        <f t="shared" si="296"/>
        <v>1.1469446268250105</v>
      </c>
      <c r="Q3152" t="str">
        <f t="shared" si="297"/>
        <v>Above</v>
      </c>
      <c r="R3152" t="str">
        <f t="shared" si="298"/>
        <v>No</v>
      </c>
      <c r="S3152">
        <f t="shared" si="299"/>
        <v>-3138626.7234963486</v>
      </c>
    </row>
    <row r="3153" spans="1:19" x14ac:dyDescent="0.3">
      <c r="A3153">
        <v>3152</v>
      </c>
      <c r="B3153">
        <v>3</v>
      </c>
      <c r="C3153" t="s">
        <v>16</v>
      </c>
      <c r="D3153" t="s">
        <v>17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18</v>
      </c>
      <c r="N3153" s="2">
        <f t="shared" si="294"/>
        <v>52009.092562363752</v>
      </c>
      <c r="O3153">
        <f t="shared" si="295"/>
        <v>87500</v>
      </c>
      <c r="P3153" s="1">
        <f t="shared" si="296"/>
        <v>0.59438962928415717</v>
      </c>
      <c r="Q3153" t="str">
        <f t="shared" si="297"/>
        <v>Above</v>
      </c>
      <c r="R3153" t="str">
        <f t="shared" si="298"/>
        <v>Yes</v>
      </c>
      <c r="S3153">
        <f t="shared" si="299"/>
        <v>-1792872.8859869204</v>
      </c>
    </row>
    <row r="3154" spans="1:19" x14ac:dyDescent="0.3">
      <c r="A3154">
        <v>3153</v>
      </c>
      <c r="B3154">
        <v>0</v>
      </c>
      <c r="C3154" t="s">
        <v>19</v>
      </c>
      <c r="D3154" t="s">
        <v>17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18</v>
      </c>
      <c r="N3154" s="2">
        <f t="shared" si="294"/>
        <v>1106226.5972467205</v>
      </c>
      <c r="O3154">
        <f t="shared" si="295"/>
        <v>431250</v>
      </c>
      <c r="P3154" s="1">
        <f t="shared" si="296"/>
        <v>2.5651631240503661</v>
      </c>
      <c r="Q3154" t="str">
        <f t="shared" si="297"/>
        <v>Below</v>
      </c>
      <c r="R3154" t="str">
        <f t="shared" si="298"/>
        <v>No</v>
      </c>
      <c r="S3154">
        <f t="shared" si="299"/>
        <v>-3049438.3339212947</v>
      </c>
    </row>
    <row r="3155" spans="1:19" x14ac:dyDescent="0.3">
      <c r="A3155">
        <v>3154</v>
      </c>
      <c r="B3155">
        <v>0</v>
      </c>
      <c r="C3155" t="s">
        <v>16</v>
      </c>
      <c r="D3155" t="s">
        <v>20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18</v>
      </c>
      <c r="N3155" s="2">
        <f t="shared" si="294"/>
        <v>130558.56304635451</v>
      </c>
      <c r="O3155">
        <f t="shared" si="295"/>
        <v>156250</v>
      </c>
      <c r="P3155" s="1">
        <f t="shared" si="296"/>
        <v>0.83557480349666891</v>
      </c>
      <c r="Q3155" t="str">
        <f t="shared" si="297"/>
        <v>Above</v>
      </c>
      <c r="R3155" t="str">
        <f t="shared" si="298"/>
        <v>Yes</v>
      </c>
      <c r="S3155">
        <f t="shared" si="299"/>
        <v>-6567027.5655625388</v>
      </c>
    </row>
    <row r="3156" spans="1:19" x14ac:dyDescent="0.3">
      <c r="A3156">
        <v>3155</v>
      </c>
      <c r="B3156">
        <v>3</v>
      </c>
      <c r="C3156" t="s">
        <v>19</v>
      </c>
      <c r="D3156" t="s">
        <v>20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21</v>
      </c>
      <c r="N3156" s="2">
        <f t="shared" si="294"/>
        <v>123461.39929502273</v>
      </c>
      <c r="O3156">
        <f t="shared" si="295"/>
        <v>237500</v>
      </c>
      <c r="P3156" s="1">
        <f t="shared" si="296"/>
        <v>0.51983747071588515</v>
      </c>
      <c r="Q3156" t="str">
        <f t="shared" si="297"/>
        <v>Below</v>
      </c>
      <c r="R3156" t="str">
        <f t="shared" si="298"/>
        <v>Yes</v>
      </c>
      <c r="S3156">
        <f t="shared" si="299"/>
        <v>-8378441.4984832741</v>
      </c>
    </row>
    <row r="3157" spans="1:19" x14ac:dyDescent="0.3">
      <c r="A3157">
        <v>3156</v>
      </c>
      <c r="B3157">
        <v>3</v>
      </c>
      <c r="C3157" t="s">
        <v>19</v>
      </c>
      <c r="D3157" t="s">
        <v>20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21</v>
      </c>
      <c r="N3157" s="2">
        <f t="shared" si="294"/>
        <v>420369.878819581</v>
      </c>
      <c r="O3157">
        <f t="shared" si="295"/>
        <v>481250</v>
      </c>
      <c r="P3157" s="1">
        <f t="shared" si="296"/>
        <v>0.8734958520926358</v>
      </c>
      <c r="Q3157" t="str">
        <f t="shared" si="297"/>
        <v>Below</v>
      </c>
      <c r="R3157" t="str">
        <f t="shared" si="298"/>
        <v>Yes</v>
      </c>
      <c r="S3157">
        <f t="shared" si="299"/>
        <v>-21144385.458349716</v>
      </c>
    </row>
    <row r="3158" spans="1:19" x14ac:dyDescent="0.3">
      <c r="A3158">
        <v>3157</v>
      </c>
      <c r="B3158">
        <v>1</v>
      </c>
      <c r="C3158" t="s">
        <v>19</v>
      </c>
      <c r="D3158" t="s">
        <v>17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21</v>
      </c>
      <c r="N3158" s="2">
        <f t="shared" si="294"/>
        <v>77465.858317332648</v>
      </c>
      <c r="O3158">
        <f t="shared" si="295"/>
        <v>200000</v>
      </c>
      <c r="P3158" s="1">
        <f t="shared" si="296"/>
        <v>0.38732929158666324</v>
      </c>
      <c r="Q3158" t="str">
        <f t="shared" si="297"/>
        <v>Below</v>
      </c>
      <c r="R3158" t="str">
        <f t="shared" si="298"/>
        <v>Yes</v>
      </c>
      <c r="S3158">
        <f t="shared" si="299"/>
        <v>-8273444.7969278693</v>
      </c>
    </row>
    <row r="3159" spans="1:19" x14ac:dyDescent="0.3">
      <c r="A3159">
        <v>3158</v>
      </c>
      <c r="B3159">
        <v>0</v>
      </c>
      <c r="C3159" t="s">
        <v>19</v>
      </c>
      <c r="D3159" t="s">
        <v>20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18</v>
      </c>
      <c r="N3159" s="2">
        <f t="shared" si="294"/>
        <v>286941.89680517471</v>
      </c>
      <c r="O3159">
        <f t="shared" si="295"/>
        <v>537500</v>
      </c>
      <c r="P3159" s="1">
        <f t="shared" si="296"/>
        <v>0.53384538940497617</v>
      </c>
      <c r="Q3159" t="str">
        <f t="shared" si="297"/>
        <v>Above</v>
      </c>
      <c r="R3159" t="str">
        <f t="shared" si="298"/>
        <v>Yes</v>
      </c>
      <c r="S3159">
        <f t="shared" si="299"/>
        <v>-14433027.616620965</v>
      </c>
    </row>
    <row r="3160" spans="1:19" x14ac:dyDescent="0.3">
      <c r="A3160">
        <v>3159</v>
      </c>
      <c r="B3160">
        <v>3</v>
      </c>
      <c r="C3160" t="s">
        <v>19</v>
      </c>
      <c r="D3160" t="s">
        <v>20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18</v>
      </c>
      <c r="N3160" s="2">
        <f t="shared" si="294"/>
        <v>160800.34226476622</v>
      </c>
      <c r="O3160">
        <f t="shared" si="295"/>
        <v>237500</v>
      </c>
      <c r="P3160" s="1">
        <f t="shared" si="296"/>
        <v>0.67705407269375251</v>
      </c>
      <c r="Q3160" t="str">
        <f t="shared" si="297"/>
        <v>Below</v>
      </c>
      <c r="R3160" t="str">
        <f t="shared" si="298"/>
        <v>Yes</v>
      </c>
      <c r="S3160">
        <f t="shared" si="299"/>
        <v>-17173665.714835115</v>
      </c>
    </row>
    <row r="3161" spans="1:19" x14ac:dyDescent="0.3">
      <c r="A3161">
        <v>3160</v>
      </c>
      <c r="B3161">
        <v>3</v>
      </c>
      <c r="C3161" t="s">
        <v>16</v>
      </c>
      <c r="D3161" t="s">
        <v>17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18</v>
      </c>
      <c r="N3161" s="2">
        <f t="shared" si="294"/>
        <v>352036.56895907747</v>
      </c>
      <c r="O3161">
        <f t="shared" si="295"/>
        <v>525000</v>
      </c>
      <c r="P3161" s="1">
        <f t="shared" si="296"/>
        <v>0.67054584563633801</v>
      </c>
      <c r="Q3161" t="str">
        <f t="shared" si="297"/>
        <v>Below</v>
      </c>
      <c r="R3161" t="str">
        <f t="shared" si="298"/>
        <v>Yes</v>
      </c>
      <c r="S3161">
        <f t="shared" si="299"/>
        <v>-44939898.895160735</v>
      </c>
    </row>
    <row r="3162" spans="1:19" x14ac:dyDescent="0.3">
      <c r="A3162">
        <v>3161</v>
      </c>
      <c r="B3162">
        <v>1</v>
      </c>
      <c r="C3162" t="s">
        <v>16</v>
      </c>
      <c r="D3162" t="s">
        <v>17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18</v>
      </c>
      <c r="N3162" s="2">
        <f t="shared" si="294"/>
        <v>142202.71133240993</v>
      </c>
      <c r="O3162">
        <f t="shared" si="295"/>
        <v>100000</v>
      </c>
      <c r="P3162" s="1">
        <f t="shared" si="296"/>
        <v>1.4220271133240994</v>
      </c>
      <c r="Q3162" t="str">
        <f t="shared" si="297"/>
        <v>Below</v>
      </c>
      <c r="R3162" t="str">
        <f t="shared" si="298"/>
        <v>No</v>
      </c>
      <c r="S3162">
        <f t="shared" si="299"/>
        <v>-1425730.1439556777</v>
      </c>
    </row>
    <row r="3163" spans="1:19" x14ac:dyDescent="0.3">
      <c r="A3163">
        <v>3162</v>
      </c>
      <c r="B3163">
        <v>2</v>
      </c>
      <c r="C3163" t="s">
        <v>19</v>
      </c>
      <c r="D3163" t="s">
        <v>17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21</v>
      </c>
      <c r="N3163" s="2">
        <f t="shared" si="294"/>
        <v>227702.67444791715</v>
      </c>
      <c r="O3163">
        <f t="shared" si="295"/>
        <v>487500</v>
      </c>
      <c r="P3163" s="1">
        <f t="shared" si="296"/>
        <v>0.46708240912393262</v>
      </c>
      <c r="Q3163" t="str">
        <f t="shared" si="297"/>
        <v>Below</v>
      </c>
      <c r="R3163" t="str">
        <f t="shared" si="298"/>
        <v>Yes</v>
      </c>
      <c r="S3163">
        <f t="shared" si="299"/>
        <v>-24318913.494000088</v>
      </c>
    </row>
    <row r="3164" spans="1:19" x14ac:dyDescent="0.3">
      <c r="A3164">
        <v>3163</v>
      </c>
      <c r="B3164">
        <v>1</v>
      </c>
      <c r="C3164" t="s">
        <v>16</v>
      </c>
      <c r="D3164" t="s">
        <v>20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21</v>
      </c>
      <c r="N3164" s="2">
        <f t="shared" si="294"/>
        <v>275818.01970164652</v>
      </c>
      <c r="O3164">
        <f t="shared" si="295"/>
        <v>587500</v>
      </c>
      <c r="P3164" s="1">
        <f t="shared" si="296"/>
        <v>0.46947748034322812</v>
      </c>
      <c r="Q3164" t="str">
        <f t="shared" si="297"/>
        <v>Below</v>
      </c>
      <c r="R3164" t="str">
        <f t="shared" si="298"/>
        <v>Yes</v>
      </c>
      <c r="S3164">
        <f t="shared" si="299"/>
        <v>-18717794.837037105</v>
      </c>
    </row>
    <row r="3165" spans="1:19" x14ac:dyDescent="0.3">
      <c r="A3165">
        <v>3164</v>
      </c>
      <c r="B3165">
        <v>3</v>
      </c>
      <c r="C3165" t="s">
        <v>19</v>
      </c>
      <c r="D3165" t="s">
        <v>20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18</v>
      </c>
      <c r="N3165" s="2">
        <f t="shared" si="294"/>
        <v>383067.43223490828</v>
      </c>
      <c r="O3165">
        <f t="shared" si="295"/>
        <v>618750</v>
      </c>
      <c r="P3165" s="1">
        <f t="shared" si="296"/>
        <v>0.61909888037964977</v>
      </c>
      <c r="Q3165" t="str">
        <f t="shared" si="297"/>
        <v>Below</v>
      </c>
      <c r="R3165" t="str">
        <f t="shared" si="298"/>
        <v>Yes</v>
      </c>
      <c r="S3165">
        <f t="shared" si="299"/>
        <v>-19268091.868188988</v>
      </c>
    </row>
    <row r="3166" spans="1:19" x14ac:dyDescent="0.3">
      <c r="A3166">
        <v>3165</v>
      </c>
      <c r="B3166">
        <v>4</v>
      </c>
      <c r="C3166" t="s">
        <v>19</v>
      </c>
      <c r="D3166" t="s">
        <v>17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21</v>
      </c>
      <c r="N3166" s="2">
        <f t="shared" si="294"/>
        <v>90556.030600405764</v>
      </c>
      <c r="O3166">
        <f t="shared" si="295"/>
        <v>150000</v>
      </c>
      <c r="P3166" s="1">
        <f t="shared" si="296"/>
        <v>0.60370687066937179</v>
      </c>
      <c r="Q3166" t="str">
        <f t="shared" si="297"/>
        <v>Below</v>
      </c>
      <c r="R3166" t="str">
        <f t="shared" si="298"/>
        <v>Yes</v>
      </c>
      <c r="S3166">
        <f t="shared" si="299"/>
        <v>-11560102.609687645</v>
      </c>
    </row>
    <row r="3167" spans="1:19" x14ac:dyDescent="0.3">
      <c r="A3167">
        <v>3166</v>
      </c>
      <c r="B3167">
        <v>2</v>
      </c>
      <c r="C3167" t="s">
        <v>16</v>
      </c>
      <c r="D3167" t="s">
        <v>20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21</v>
      </c>
      <c r="N3167" s="2">
        <f t="shared" si="294"/>
        <v>245417.90552865397</v>
      </c>
      <c r="O3167">
        <f t="shared" si="295"/>
        <v>468750</v>
      </c>
      <c r="P3167" s="1">
        <f t="shared" si="296"/>
        <v>0.5235581984611285</v>
      </c>
      <c r="Q3167" t="str">
        <f t="shared" si="297"/>
        <v>Below</v>
      </c>
      <c r="R3167" t="str">
        <f t="shared" si="298"/>
        <v>Yes</v>
      </c>
      <c r="S3167">
        <f t="shared" si="299"/>
        <v>-8460118.9307507798</v>
      </c>
    </row>
    <row r="3168" spans="1:19" x14ac:dyDescent="0.3">
      <c r="A3168">
        <v>3167</v>
      </c>
      <c r="B3168">
        <v>5</v>
      </c>
      <c r="C3168" t="s">
        <v>16</v>
      </c>
      <c r="D3168" t="s">
        <v>17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18</v>
      </c>
      <c r="N3168" s="2">
        <f t="shared" si="294"/>
        <v>138499.5648703826</v>
      </c>
      <c r="O3168">
        <f t="shared" si="295"/>
        <v>206250</v>
      </c>
      <c r="P3168" s="1">
        <f t="shared" si="296"/>
        <v>0.67151304179579441</v>
      </c>
      <c r="Q3168" t="str">
        <f t="shared" si="297"/>
        <v>Above</v>
      </c>
      <c r="R3168" t="str">
        <f t="shared" si="298"/>
        <v>Yes</v>
      </c>
      <c r="S3168">
        <f t="shared" si="299"/>
        <v>-14791916.455113459</v>
      </c>
    </row>
    <row r="3169" spans="1:19" x14ac:dyDescent="0.3">
      <c r="A3169">
        <v>3168</v>
      </c>
      <c r="B3169">
        <v>2</v>
      </c>
      <c r="C3169" t="s">
        <v>16</v>
      </c>
      <c r="D3169" t="s">
        <v>17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18</v>
      </c>
      <c r="N3169" s="2">
        <f t="shared" si="294"/>
        <v>894395.97224202938</v>
      </c>
      <c r="O3169">
        <f t="shared" si="295"/>
        <v>343750</v>
      </c>
      <c r="P3169" s="1">
        <f t="shared" si="296"/>
        <v>2.6018791919768129</v>
      </c>
      <c r="Q3169" t="str">
        <f t="shared" si="297"/>
        <v>Below</v>
      </c>
      <c r="R3169" t="str">
        <f t="shared" si="298"/>
        <v>No</v>
      </c>
      <c r="S3169">
        <f t="shared" si="299"/>
        <v>-2465503.3338087052</v>
      </c>
    </row>
    <row r="3170" spans="1:19" x14ac:dyDescent="0.3">
      <c r="A3170">
        <v>3169</v>
      </c>
      <c r="B3170">
        <v>5</v>
      </c>
      <c r="C3170" t="s">
        <v>19</v>
      </c>
      <c r="D3170" t="s">
        <v>17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21</v>
      </c>
      <c r="N3170" s="2">
        <f t="shared" si="294"/>
        <v>98506.435607730891</v>
      </c>
      <c r="O3170">
        <f t="shared" si="295"/>
        <v>150000</v>
      </c>
      <c r="P3170" s="1">
        <f t="shared" si="296"/>
        <v>0.6567095707182059</v>
      </c>
      <c r="Q3170" t="str">
        <f t="shared" si="297"/>
        <v>Below</v>
      </c>
      <c r="R3170" t="str">
        <f t="shared" si="298"/>
        <v>Yes</v>
      </c>
      <c r="S3170">
        <f t="shared" si="299"/>
        <v>-6684926.727513249</v>
      </c>
    </row>
    <row r="3171" spans="1:19" x14ac:dyDescent="0.3">
      <c r="A3171">
        <v>3170</v>
      </c>
      <c r="B3171">
        <v>1</v>
      </c>
      <c r="C3171" t="s">
        <v>19</v>
      </c>
      <c r="D3171" t="s">
        <v>20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18</v>
      </c>
      <c r="N3171" s="2">
        <f t="shared" si="294"/>
        <v>322774.40965555265</v>
      </c>
      <c r="O3171">
        <f t="shared" si="295"/>
        <v>543750</v>
      </c>
      <c r="P3171" s="1">
        <f t="shared" si="296"/>
        <v>0.59360810971136124</v>
      </c>
      <c r="Q3171" t="str">
        <f t="shared" si="297"/>
        <v>Above</v>
      </c>
      <c r="R3171" t="str">
        <f t="shared" si="298"/>
        <v>Yes</v>
      </c>
      <c r="S3171">
        <f t="shared" si="299"/>
        <v>-34472686.653866112</v>
      </c>
    </row>
    <row r="3172" spans="1:19" x14ac:dyDescent="0.3">
      <c r="A3172">
        <v>3171</v>
      </c>
      <c r="B3172">
        <v>1</v>
      </c>
      <c r="C3172" t="s">
        <v>19</v>
      </c>
      <c r="D3172" t="s">
        <v>17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21</v>
      </c>
      <c r="N3172" s="2">
        <f t="shared" si="294"/>
        <v>305168.53276524978</v>
      </c>
      <c r="O3172">
        <f t="shared" si="295"/>
        <v>600000</v>
      </c>
      <c r="P3172" s="1">
        <f t="shared" si="296"/>
        <v>0.50861422127541633</v>
      </c>
      <c r="Q3172" t="str">
        <f t="shared" si="297"/>
        <v>Below</v>
      </c>
      <c r="R3172" t="str">
        <f t="shared" si="298"/>
        <v>Yes</v>
      </c>
      <c r="S3172">
        <f t="shared" si="299"/>
        <v>-32592358.290927961</v>
      </c>
    </row>
    <row r="3173" spans="1:19" x14ac:dyDescent="0.3">
      <c r="A3173">
        <v>3172</v>
      </c>
      <c r="B3173">
        <v>0</v>
      </c>
      <c r="C3173" t="s">
        <v>16</v>
      </c>
      <c r="D3173" t="s">
        <v>17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18</v>
      </c>
      <c r="N3173" s="2">
        <f t="shared" si="294"/>
        <v>232397.57495199793</v>
      </c>
      <c r="O3173">
        <f t="shared" si="295"/>
        <v>525000</v>
      </c>
      <c r="P3173" s="1">
        <f t="shared" si="296"/>
        <v>0.44266204752761512</v>
      </c>
      <c r="Q3173" t="str">
        <f t="shared" si="297"/>
        <v>Below</v>
      </c>
      <c r="R3173" t="str">
        <f t="shared" si="298"/>
        <v>Yes</v>
      </c>
      <c r="S3173">
        <f t="shared" si="299"/>
        <v>-24820334.390783601</v>
      </c>
    </row>
    <row r="3174" spans="1:19" x14ac:dyDescent="0.3">
      <c r="A3174">
        <v>3173</v>
      </c>
      <c r="B3174">
        <v>5</v>
      </c>
      <c r="C3174" t="s">
        <v>19</v>
      </c>
      <c r="D3174" t="s">
        <v>17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21</v>
      </c>
      <c r="N3174" s="2">
        <f t="shared" si="294"/>
        <v>342895.56668218382</v>
      </c>
      <c r="O3174">
        <f t="shared" si="295"/>
        <v>575000</v>
      </c>
      <c r="P3174" s="1">
        <f t="shared" si="296"/>
        <v>0.59634011596901537</v>
      </c>
      <c r="Q3174" t="str">
        <f t="shared" si="297"/>
        <v>Below</v>
      </c>
      <c r="R3174" t="str">
        <f t="shared" si="298"/>
        <v>Yes</v>
      </c>
      <c r="S3174">
        <f t="shared" si="299"/>
        <v>-17247468.001862053</v>
      </c>
    </row>
    <row r="3175" spans="1:19" x14ac:dyDescent="0.3">
      <c r="A3175">
        <v>3174</v>
      </c>
      <c r="B3175">
        <v>2</v>
      </c>
      <c r="C3175" t="s">
        <v>16</v>
      </c>
      <c r="D3175" t="s">
        <v>20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21</v>
      </c>
      <c r="N3175" s="2">
        <f t="shared" si="294"/>
        <v>593125.75001313526</v>
      </c>
      <c r="O3175">
        <f t="shared" si="295"/>
        <v>287500</v>
      </c>
      <c r="P3175" s="1">
        <f t="shared" si="296"/>
        <v>2.0630460870022094</v>
      </c>
      <c r="Q3175" t="str">
        <f t="shared" si="297"/>
        <v>Below</v>
      </c>
      <c r="R3175" t="str">
        <f t="shared" si="298"/>
        <v>No</v>
      </c>
      <c r="S3175">
        <f t="shared" si="299"/>
        <v>-1635018.0003152471</v>
      </c>
    </row>
    <row r="3176" spans="1:19" x14ac:dyDescent="0.3">
      <c r="A3176">
        <v>3175</v>
      </c>
      <c r="B3176">
        <v>5</v>
      </c>
      <c r="C3176" t="s">
        <v>19</v>
      </c>
      <c r="D3176" t="s">
        <v>17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21</v>
      </c>
      <c r="N3176" s="2">
        <f t="shared" si="294"/>
        <v>342128.36879723327</v>
      </c>
      <c r="O3176">
        <f t="shared" si="295"/>
        <v>475000</v>
      </c>
      <c r="P3176" s="1">
        <f t="shared" si="296"/>
        <v>0.72027025009943846</v>
      </c>
      <c r="Q3176" t="str">
        <f t="shared" si="297"/>
        <v>Below</v>
      </c>
      <c r="R3176" t="str">
        <f t="shared" si="298"/>
        <v>Yes</v>
      </c>
      <c r="S3176">
        <f t="shared" si="299"/>
        <v>-7133242.5534007959</v>
      </c>
    </row>
    <row r="3177" spans="1:19" x14ac:dyDescent="0.3">
      <c r="A3177">
        <v>3176</v>
      </c>
      <c r="B3177">
        <v>4</v>
      </c>
      <c r="C3177" t="s">
        <v>16</v>
      </c>
      <c r="D3177" t="s">
        <v>17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18</v>
      </c>
      <c r="N3177" s="2">
        <f t="shared" si="294"/>
        <v>468742.27068831422</v>
      </c>
      <c r="O3177">
        <f t="shared" si="295"/>
        <v>531250</v>
      </c>
      <c r="P3177" s="1">
        <f t="shared" si="296"/>
        <v>0.88233839188388563</v>
      </c>
      <c r="Q3177" t="str">
        <f t="shared" si="297"/>
        <v>Below</v>
      </c>
      <c r="R3177" t="str">
        <f t="shared" si="298"/>
        <v>Yes</v>
      </c>
      <c r="S3177">
        <f t="shared" si="299"/>
        <v>-4699628.9930390827</v>
      </c>
    </row>
    <row r="3178" spans="1:19" x14ac:dyDescent="0.3">
      <c r="A3178">
        <v>3177</v>
      </c>
      <c r="B3178">
        <v>4</v>
      </c>
      <c r="C3178" t="s">
        <v>19</v>
      </c>
      <c r="D3178" t="s">
        <v>20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21</v>
      </c>
      <c r="N3178" s="2">
        <f t="shared" si="294"/>
        <v>92819.93136541592</v>
      </c>
      <c r="O3178">
        <f t="shared" si="295"/>
        <v>193750</v>
      </c>
      <c r="P3178" s="1">
        <f t="shared" si="296"/>
        <v>0.47907061349892088</v>
      </c>
      <c r="Q3178" t="str">
        <f t="shared" si="297"/>
        <v>Below</v>
      </c>
      <c r="R3178" t="str">
        <f t="shared" si="298"/>
        <v>Yes</v>
      </c>
      <c r="S3178">
        <f t="shared" si="299"/>
        <v>-11849105.174929839</v>
      </c>
    </row>
    <row r="3179" spans="1:19" x14ac:dyDescent="0.3">
      <c r="A3179">
        <v>3178</v>
      </c>
      <c r="B3179">
        <v>3</v>
      </c>
      <c r="C3179" t="s">
        <v>16</v>
      </c>
      <c r="D3179" t="s">
        <v>20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21</v>
      </c>
      <c r="N3179" s="2">
        <f t="shared" si="294"/>
        <v>148285.50010816447</v>
      </c>
      <c r="O3179">
        <f t="shared" si="295"/>
        <v>306250</v>
      </c>
      <c r="P3179" s="1">
        <f t="shared" si="296"/>
        <v>0.48419755137359827</v>
      </c>
      <c r="Q3179" t="str">
        <f t="shared" si="297"/>
        <v>Below</v>
      </c>
      <c r="R3179" t="str">
        <f t="shared" si="298"/>
        <v>Yes</v>
      </c>
      <c r="S3179">
        <f t="shared" si="299"/>
        <v>-18929668.023363527</v>
      </c>
    </row>
    <row r="3180" spans="1:19" x14ac:dyDescent="0.3">
      <c r="A3180">
        <v>3179</v>
      </c>
      <c r="B3180">
        <v>5</v>
      </c>
      <c r="C3180" t="s">
        <v>19</v>
      </c>
      <c r="D3180" t="s">
        <v>20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21</v>
      </c>
      <c r="N3180" s="2">
        <f t="shared" si="294"/>
        <v>172400.13374333439</v>
      </c>
      <c r="O3180">
        <f t="shared" si="295"/>
        <v>362500</v>
      </c>
      <c r="P3180" s="1">
        <f t="shared" si="296"/>
        <v>0.47558657584368108</v>
      </c>
      <c r="Q3180" t="str">
        <f t="shared" si="297"/>
        <v>Below</v>
      </c>
      <c r="R3180" t="str">
        <f t="shared" si="298"/>
        <v>Yes</v>
      </c>
      <c r="S3180">
        <f t="shared" si="299"/>
        <v>-14963222.468880175</v>
      </c>
    </row>
    <row r="3181" spans="1:19" x14ac:dyDescent="0.3">
      <c r="A3181">
        <v>3180</v>
      </c>
      <c r="B3181">
        <v>0</v>
      </c>
      <c r="C3181" t="s">
        <v>19</v>
      </c>
      <c r="D3181" t="s">
        <v>17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18</v>
      </c>
      <c r="N3181" s="2">
        <f t="shared" si="294"/>
        <v>560910.69470006134</v>
      </c>
      <c r="O3181">
        <f t="shared" si="295"/>
        <v>356250</v>
      </c>
      <c r="P3181" s="1">
        <f t="shared" si="296"/>
        <v>1.5744861605615756</v>
      </c>
      <c r="Q3181" t="str">
        <f t="shared" si="297"/>
        <v>Below</v>
      </c>
      <c r="R3181" t="str">
        <f t="shared" si="298"/>
        <v>No</v>
      </c>
      <c r="S3181">
        <f t="shared" si="299"/>
        <v>-5623713.3456029482</v>
      </c>
    </row>
    <row r="3182" spans="1:19" x14ac:dyDescent="0.3">
      <c r="A3182">
        <v>3181</v>
      </c>
      <c r="B3182">
        <v>4</v>
      </c>
      <c r="C3182" t="s">
        <v>16</v>
      </c>
      <c r="D3182" t="s">
        <v>17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21</v>
      </c>
      <c r="N3182" s="2">
        <f t="shared" si="294"/>
        <v>150234.40226204853</v>
      </c>
      <c r="O3182">
        <f t="shared" si="295"/>
        <v>200000</v>
      </c>
      <c r="P3182" s="1">
        <f t="shared" si="296"/>
        <v>0.75117201131024269</v>
      </c>
      <c r="Q3182" t="str">
        <f t="shared" si="297"/>
        <v>Below</v>
      </c>
      <c r="R3182" t="str">
        <f t="shared" si="298"/>
        <v>Yes</v>
      </c>
      <c r="S3182">
        <f t="shared" si="299"/>
        <v>-13039379.580024153</v>
      </c>
    </row>
    <row r="3183" spans="1:19" x14ac:dyDescent="0.3">
      <c r="A3183">
        <v>3182</v>
      </c>
      <c r="B3183">
        <v>4</v>
      </c>
      <c r="C3183" t="s">
        <v>19</v>
      </c>
      <c r="D3183" t="s">
        <v>20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18</v>
      </c>
      <c r="N3183" s="2">
        <f t="shared" si="294"/>
        <v>369723.4146963603</v>
      </c>
      <c r="O3183">
        <f t="shared" si="295"/>
        <v>500000</v>
      </c>
      <c r="P3183" s="1">
        <f t="shared" si="296"/>
        <v>0.73944682939272055</v>
      </c>
      <c r="Q3183" t="str">
        <f t="shared" si="297"/>
        <v>Above</v>
      </c>
      <c r="R3183" t="str">
        <f t="shared" si="298"/>
        <v>Yes</v>
      </c>
      <c r="S3183">
        <f t="shared" si="299"/>
        <v>-39486895.621701181</v>
      </c>
    </row>
    <row r="3184" spans="1:19" x14ac:dyDescent="0.3">
      <c r="A3184">
        <v>3183</v>
      </c>
      <c r="B3184">
        <v>4</v>
      </c>
      <c r="C3184" t="s">
        <v>19</v>
      </c>
      <c r="D3184" t="s">
        <v>17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21</v>
      </c>
      <c r="N3184" s="2">
        <f t="shared" si="294"/>
        <v>222872.19453076908</v>
      </c>
      <c r="O3184">
        <f t="shared" si="295"/>
        <v>312500</v>
      </c>
      <c r="P3184" s="1">
        <f t="shared" si="296"/>
        <v>0.713191022498461</v>
      </c>
      <c r="Q3184" t="str">
        <f t="shared" si="297"/>
        <v>Below</v>
      </c>
      <c r="R3184" t="str">
        <f t="shared" si="298"/>
        <v>Yes</v>
      </c>
      <c r="S3184">
        <f t="shared" si="299"/>
        <v>-4646798.0062153731</v>
      </c>
    </row>
    <row r="3185" spans="1:19" x14ac:dyDescent="0.3">
      <c r="A3185">
        <v>3184</v>
      </c>
      <c r="B3185">
        <v>2</v>
      </c>
      <c r="C3185" t="s">
        <v>19</v>
      </c>
      <c r="D3185" t="s">
        <v>20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18</v>
      </c>
      <c r="N3185" s="2">
        <f t="shared" si="294"/>
        <v>119080.88717414752</v>
      </c>
      <c r="O3185">
        <f t="shared" si="295"/>
        <v>181250</v>
      </c>
      <c r="P3185" s="1">
        <f t="shared" si="296"/>
        <v>0.65699799820219318</v>
      </c>
      <c r="Q3185" t="str">
        <f t="shared" si="297"/>
        <v>Below</v>
      </c>
      <c r="R3185" t="str">
        <f t="shared" si="298"/>
        <v>Yes</v>
      </c>
      <c r="S3185">
        <f t="shared" si="299"/>
        <v>-5989706.4608977018</v>
      </c>
    </row>
    <row r="3186" spans="1:19" x14ac:dyDescent="0.3">
      <c r="A3186">
        <v>3185</v>
      </c>
      <c r="B3186">
        <v>2</v>
      </c>
      <c r="C3186" t="s">
        <v>19</v>
      </c>
      <c r="D3186" t="s">
        <v>17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18</v>
      </c>
      <c r="N3186" s="2">
        <f t="shared" si="294"/>
        <v>270536.14141871227</v>
      </c>
      <c r="O3186">
        <f t="shared" si="295"/>
        <v>400000</v>
      </c>
      <c r="P3186" s="1">
        <f t="shared" si="296"/>
        <v>0.67634035354678068</v>
      </c>
      <c r="Q3186" t="str">
        <f t="shared" si="297"/>
        <v>Above</v>
      </c>
      <c r="R3186" t="str">
        <f t="shared" si="298"/>
        <v>Yes</v>
      </c>
      <c r="S3186">
        <f t="shared" si="299"/>
        <v>-34535806.546441853</v>
      </c>
    </row>
    <row r="3187" spans="1:19" x14ac:dyDescent="0.3">
      <c r="A3187">
        <v>3186</v>
      </c>
      <c r="B3187">
        <v>5</v>
      </c>
      <c r="C3187" t="s">
        <v>16</v>
      </c>
      <c r="D3187" t="s">
        <v>17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18</v>
      </c>
      <c r="N3187" s="2">
        <f t="shared" si="294"/>
        <v>254688.83606364124</v>
      </c>
      <c r="O3187">
        <f t="shared" si="295"/>
        <v>393750</v>
      </c>
      <c r="P3187" s="1">
        <f t="shared" si="296"/>
        <v>0.64682879000289839</v>
      </c>
      <c r="Q3187" t="str">
        <f t="shared" si="297"/>
        <v>Below</v>
      </c>
      <c r="R3187" t="str">
        <f t="shared" si="298"/>
        <v>Yes</v>
      </c>
      <c r="S3187">
        <f t="shared" si="299"/>
        <v>-32512788.589746505</v>
      </c>
    </row>
    <row r="3188" spans="1:19" x14ac:dyDescent="0.3">
      <c r="A3188">
        <v>3187</v>
      </c>
      <c r="B3188">
        <v>0</v>
      </c>
      <c r="C3188" t="s">
        <v>19</v>
      </c>
      <c r="D3188" t="s">
        <v>17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18</v>
      </c>
      <c r="N3188" s="2">
        <f t="shared" si="294"/>
        <v>273477.95436270459</v>
      </c>
      <c r="O3188">
        <f t="shared" si="295"/>
        <v>368750</v>
      </c>
      <c r="P3188" s="1">
        <f t="shared" si="296"/>
        <v>0.74163513047513108</v>
      </c>
      <c r="Q3188" t="str">
        <f t="shared" si="297"/>
        <v>Below</v>
      </c>
      <c r="R3188" t="str">
        <f t="shared" si="298"/>
        <v>Yes</v>
      </c>
      <c r="S3188">
        <f t="shared" si="299"/>
        <v>-29207767.237639278</v>
      </c>
    </row>
    <row r="3189" spans="1:19" x14ac:dyDescent="0.3">
      <c r="A3189">
        <v>3188</v>
      </c>
      <c r="B3189">
        <v>1</v>
      </c>
      <c r="C3189" t="s">
        <v>16</v>
      </c>
      <c r="D3189" t="s">
        <v>17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18</v>
      </c>
      <c r="N3189" s="2">
        <f t="shared" si="294"/>
        <v>779481.52878506191</v>
      </c>
      <c r="O3189">
        <f t="shared" si="295"/>
        <v>506250</v>
      </c>
      <c r="P3189" s="1">
        <f t="shared" si="296"/>
        <v>1.5397166000692581</v>
      </c>
      <c r="Q3189" t="str">
        <f t="shared" si="297"/>
        <v>Below</v>
      </c>
      <c r="R3189" t="str">
        <f t="shared" si="298"/>
        <v>No</v>
      </c>
      <c r="S3189">
        <f t="shared" si="299"/>
        <v>-7815113.3816829696</v>
      </c>
    </row>
    <row r="3190" spans="1:19" x14ac:dyDescent="0.3">
      <c r="A3190">
        <v>3189</v>
      </c>
      <c r="B3190">
        <v>5</v>
      </c>
      <c r="C3190" t="s">
        <v>16</v>
      </c>
      <c r="D3190" t="s">
        <v>20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18</v>
      </c>
      <c r="N3190" s="2">
        <f t="shared" si="294"/>
        <v>529310.09218174813</v>
      </c>
      <c r="O3190">
        <f t="shared" si="295"/>
        <v>443750</v>
      </c>
      <c r="P3190" s="1">
        <f t="shared" si="296"/>
        <v>1.1928114753391508</v>
      </c>
      <c r="Q3190" t="str">
        <f t="shared" si="297"/>
        <v>Below</v>
      </c>
      <c r="R3190" t="str">
        <f t="shared" si="298"/>
        <v>No</v>
      </c>
      <c r="S3190">
        <f t="shared" si="299"/>
        <v>-5306884.4247239083</v>
      </c>
    </row>
    <row r="3191" spans="1:19" x14ac:dyDescent="0.3">
      <c r="A3191">
        <v>3190</v>
      </c>
      <c r="B3191">
        <v>1</v>
      </c>
      <c r="C3191" t="s">
        <v>19</v>
      </c>
      <c r="D3191" t="s">
        <v>17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18</v>
      </c>
      <c r="N3191" s="2">
        <f t="shared" si="294"/>
        <v>54182.899176476516</v>
      </c>
      <c r="O3191">
        <f t="shared" si="295"/>
        <v>87500</v>
      </c>
      <c r="P3191" s="1">
        <f t="shared" si="296"/>
        <v>0.61923313344544595</v>
      </c>
      <c r="Q3191" t="str">
        <f t="shared" si="297"/>
        <v>Above</v>
      </c>
      <c r="R3191" t="str">
        <f t="shared" si="298"/>
        <v>Yes</v>
      </c>
      <c r="S3191">
        <f t="shared" si="299"/>
        <v>-4702727.061648054</v>
      </c>
    </row>
    <row r="3192" spans="1:19" x14ac:dyDescent="0.3">
      <c r="A3192">
        <v>3191</v>
      </c>
      <c r="B3192">
        <v>3</v>
      </c>
      <c r="C3192" t="s">
        <v>16</v>
      </c>
      <c r="D3192" t="s">
        <v>20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21</v>
      </c>
      <c r="N3192" s="2">
        <f t="shared" si="294"/>
        <v>130022.73140590938</v>
      </c>
      <c r="O3192">
        <f t="shared" si="295"/>
        <v>143750</v>
      </c>
      <c r="P3192" s="1">
        <f t="shared" si="296"/>
        <v>0.90450595760632613</v>
      </c>
      <c r="Q3192" t="str">
        <f t="shared" si="297"/>
        <v>Below</v>
      </c>
      <c r="R3192" t="str">
        <f t="shared" si="298"/>
        <v>Yes</v>
      </c>
      <c r="S3192">
        <f t="shared" si="299"/>
        <v>-4482182.2149673002</v>
      </c>
    </row>
    <row r="3193" spans="1:19" x14ac:dyDescent="0.3">
      <c r="A3193">
        <v>3192</v>
      </c>
      <c r="B3193">
        <v>1</v>
      </c>
      <c r="C3193" t="s">
        <v>16</v>
      </c>
      <c r="D3193" t="s">
        <v>17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18</v>
      </c>
      <c r="N3193" s="2">
        <f t="shared" si="294"/>
        <v>423974.75045403704</v>
      </c>
      <c r="O3193">
        <f t="shared" si="295"/>
        <v>462500</v>
      </c>
      <c r="P3193" s="1">
        <f t="shared" si="296"/>
        <v>0.91670216314386388</v>
      </c>
      <c r="Q3193" t="str">
        <f t="shared" si="297"/>
        <v>Below</v>
      </c>
      <c r="R3193" t="str">
        <f t="shared" si="298"/>
        <v>Yes</v>
      </c>
      <c r="S3193">
        <f t="shared" si="299"/>
        <v>-4250788.021793779</v>
      </c>
    </row>
    <row r="3194" spans="1:19" x14ac:dyDescent="0.3">
      <c r="A3194">
        <v>3193</v>
      </c>
      <c r="B3194">
        <v>0</v>
      </c>
      <c r="C3194" t="s">
        <v>16</v>
      </c>
      <c r="D3194" t="s">
        <v>20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18</v>
      </c>
      <c r="N3194" s="2">
        <f t="shared" si="294"/>
        <v>174684.74581104278</v>
      </c>
      <c r="O3194">
        <f t="shared" si="295"/>
        <v>331250</v>
      </c>
      <c r="P3194" s="1">
        <f t="shared" si="296"/>
        <v>0.52735017603333667</v>
      </c>
      <c r="Q3194" t="str">
        <f t="shared" si="297"/>
        <v>Below</v>
      </c>
      <c r="R3194" t="str">
        <f t="shared" si="298"/>
        <v>Yes</v>
      </c>
      <c r="S3194">
        <f t="shared" si="299"/>
        <v>-11854603.396790162</v>
      </c>
    </row>
    <row r="3195" spans="1:19" x14ac:dyDescent="0.3">
      <c r="A3195">
        <v>3194</v>
      </c>
      <c r="B3195">
        <v>5</v>
      </c>
      <c r="C3195" t="s">
        <v>16</v>
      </c>
      <c r="D3195" t="s">
        <v>20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18</v>
      </c>
      <c r="N3195" s="2">
        <f t="shared" si="294"/>
        <v>772004.94446154113</v>
      </c>
      <c r="O3195">
        <f t="shared" si="295"/>
        <v>481250</v>
      </c>
      <c r="P3195" s="1">
        <f t="shared" si="296"/>
        <v>1.604166118361644</v>
      </c>
      <c r="Q3195" t="str">
        <f t="shared" si="297"/>
        <v>Below</v>
      </c>
      <c r="R3195" t="str">
        <f t="shared" si="298"/>
        <v>No</v>
      </c>
      <c r="S3195">
        <f t="shared" si="299"/>
        <v>-2128118.6670769863</v>
      </c>
    </row>
    <row r="3196" spans="1:19" x14ac:dyDescent="0.3">
      <c r="A3196">
        <v>3195</v>
      </c>
      <c r="B3196">
        <v>0</v>
      </c>
      <c r="C3196" t="s">
        <v>19</v>
      </c>
      <c r="D3196" t="s">
        <v>17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18</v>
      </c>
      <c r="N3196" s="2">
        <f t="shared" si="294"/>
        <v>125588.58848416049</v>
      </c>
      <c r="O3196">
        <f t="shared" si="295"/>
        <v>312500</v>
      </c>
      <c r="P3196" s="1">
        <f t="shared" si="296"/>
        <v>0.40188348314931355</v>
      </c>
      <c r="Q3196" t="str">
        <f t="shared" si="297"/>
        <v>Above</v>
      </c>
      <c r="R3196" t="str">
        <f t="shared" si="298"/>
        <v>Yes</v>
      </c>
      <c r="S3196">
        <f t="shared" si="299"/>
        <v>-13413008.988958813</v>
      </c>
    </row>
    <row r="3197" spans="1:19" x14ac:dyDescent="0.3">
      <c r="A3197">
        <v>3196</v>
      </c>
      <c r="B3197">
        <v>5</v>
      </c>
      <c r="C3197" t="s">
        <v>19</v>
      </c>
      <c r="D3197" t="s">
        <v>20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18</v>
      </c>
      <c r="N3197" s="2">
        <f t="shared" si="294"/>
        <v>161550.55439667866</v>
      </c>
      <c r="O3197">
        <f t="shared" si="295"/>
        <v>375000</v>
      </c>
      <c r="P3197" s="1">
        <f t="shared" si="296"/>
        <v>0.43080147839114308</v>
      </c>
      <c r="Q3197" t="str">
        <f t="shared" si="297"/>
        <v>Below</v>
      </c>
      <c r="R3197" t="str">
        <f t="shared" si="298"/>
        <v>Yes</v>
      </c>
      <c r="S3197">
        <f t="shared" si="299"/>
        <v>-10963279.833121728</v>
      </c>
    </row>
    <row r="3198" spans="1:19" x14ac:dyDescent="0.3">
      <c r="A3198">
        <v>3197</v>
      </c>
      <c r="B3198">
        <v>0</v>
      </c>
      <c r="C3198" t="s">
        <v>16</v>
      </c>
      <c r="D3198" t="s">
        <v>17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18</v>
      </c>
      <c r="N3198" s="2">
        <f t="shared" si="294"/>
        <v>127098.3750028147</v>
      </c>
      <c r="O3198">
        <f t="shared" si="295"/>
        <v>87500</v>
      </c>
      <c r="P3198" s="1">
        <f t="shared" si="296"/>
        <v>1.4525528571750252</v>
      </c>
      <c r="Q3198" t="str">
        <f t="shared" si="297"/>
        <v>Below</v>
      </c>
      <c r="R3198" t="str">
        <f t="shared" si="298"/>
        <v>No</v>
      </c>
      <c r="S3198">
        <f t="shared" si="299"/>
        <v>-350361.00006755302</v>
      </c>
    </row>
    <row r="3199" spans="1:19" x14ac:dyDescent="0.3">
      <c r="A3199">
        <v>3198</v>
      </c>
      <c r="B3199">
        <v>5</v>
      </c>
      <c r="C3199" t="s">
        <v>19</v>
      </c>
      <c r="D3199" t="s">
        <v>20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18</v>
      </c>
      <c r="N3199" s="2">
        <f t="shared" si="294"/>
        <v>451609.44681234786</v>
      </c>
      <c r="O3199">
        <f t="shared" si="295"/>
        <v>587500</v>
      </c>
      <c r="P3199" s="1">
        <f t="shared" si="296"/>
        <v>0.76869693074442191</v>
      </c>
      <c r="Q3199" t="str">
        <f t="shared" si="297"/>
        <v>Above</v>
      </c>
      <c r="R3199" t="str">
        <f t="shared" si="298"/>
        <v>Yes</v>
      </c>
      <c r="S3199">
        <f t="shared" si="299"/>
        <v>-9415880.1704890467</v>
      </c>
    </row>
    <row r="3200" spans="1:19" x14ac:dyDescent="0.3">
      <c r="A3200">
        <v>3199</v>
      </c>
      <c r="B3200">
        <v>3</v>
      </c>
      <c r="C3200" t="s">
        <v>19</v>
      </c>
      <c r="D3200" t="s">
        <v>17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18</v>
      </c>
      <c r="N3200" s="2">
        <f t="shared" si="294"/>
        <v>194695.46579087243</v>
      </c>
      <c r="O3200">
        <f t="shared" si="295"/>
        <v>325000</v>
      </c>
      <c r="P3200" s="1">
        <f t="shared" si="296"/>
        <v>0.59906297166422284</v>
      </c>
      <c r="Q3200" t="str">
        <f t="shared" si="297"/>
        <v>Above</v>
      </c>
      <c r="R3200" t="str">
        <f t="shared" si="298"/>
        <v>Yes</v>
      </c>
      <c r="S3200">
        <f t="shared" si="299"/>
        <v>-24854220.610828444</v>
      </c>
    </row>
    <row r="3201" spans="1:19" x14ac:dyDescent="0.3">
      <c r="A3201">
        <v>3200</v>
      </c>
      <c r="B3201">
        <v>0</v>
      </c>
      <c r="C3201" t="s">
        <v>16</v>
      </c>
      <c r="D3201" t="s">
        <v>17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21</v>
      </c>
      <c r="N3201" s="2">
        <f t="shared" si="294"/>
        <v>180406.53982569926</v>
      </c>
      <c r="O3201">
        <f t="shared" si="295"/>
        <v>193750</v>
      </c>
      <c r="P3201" s="1">
        <f t="shared" si="296"/>
        <v>0.93113052813264141</v>
      </c>
      <c r="Q3201" t="str">
        <f t="shared" si="297"/>
        <v>Below</v>
      </c>
      <c r="R3201" t="str">
        <f t="shared" si="298"/>
        <v>Yes</v>
      </c>
      <c r="S3201">
        <f t="shared" si="299"/>
        <v>-6219027.8232671302</v>
      </c>
    </row>
    <row r="3202" spans="1:19" x14ac:dyDescent="0.3">
      <c r="A3202">
        <v>3201</v>
      </c>
      <c r="B3202">
        <v>3</v>
      </c>
      <c r="C3202" t="s">
        <v>19</v>
      </c>
      <c r="D3202" t="s">
        <v>20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18</v>
      </c>
      <c r="N3202" s="2">
        <f t="shared" si="294"/>
        <v>269250.92399446445</v>
      </c>
      <c r="O3202">
        <f t="shared" si="295"/>
        <v>525000</v>
      </c>
      <c r="P3202" s="1">
        <f t="shared" si="296"/>
        <v>0.51285890284659896</v>
      </c>
      <c r="Q3202" t="str">
        <f t="shared" si="297"/>
        <v>Above</v>
      </c>
      <c r="R3202" t="str">
        <f t="shared" si="298"/>
        <v>Yes</v>
      </c>
      <c r="S3202">
        <f t="shared" si="299"/>
        <v>-18272133.055202879</v>
      </c>
    </row>
    <row r="3203" spans="1:19" x14ac:dyDescent="0.3">
      <c r="A3203">
        <v>3202</v>
      </c>
      <c r="B3203">
        <v>0</v>
      </c>
      <c r="C3203" t="s">
        <v>19</v>
      </c>
      <c r="D3203" t="s">
        <v>17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21</v>
      </c>
      <c r="N3203" s="2">
        <f t="shared" ref="N3203:N3266" si="300">PMT(1%,G3203*12,-F3203)</f>
        <v>32826.561092647091</v>
      </c>
      <c r="O3203">
        <f t="shared" ref="O3203:O3266" si="301">(E3203*0.75)/12</f>
        <v>75000</v>
      </c>
      <c r="P3203" s="1">
        <f t="shared" ref="P3203:P3266" si="302">N3203/O3203</f>
        <v>0.43768748123529455</v>
      </c>
      <c r="Q3203" t="str">
        <f t="shared" ref="Q3203:Q3266" si="303">IF(H3203&gt;700,"Above","Below")</f>
        <v>Below</v>
      </c>
      <c r="R3203" t="str">
        <f t="shared" ref="R3203:R3266" si="304">IF(O3203&gt;=N3203,"Yes","No")</f>
        <v>Yes</v>
      </c>
      <c r="S3203">
        <f t="shared" ref="S3203:S3266" si="305">CUMIPMT(1%,G3203*12,F3203,1,G3203*12,0)</f>
        <v>-4190537.1960117714</v>
      </c>
    </row>
    <row r="3204" spans="1:19" x14ac:dyDescent="0.3">
      <c r="A3204">
        <v>3203</v>
      </c>
      <c r="B3204">
        <v>5</v>
      </c>
      <c r="C3204" t="s">
        <v>19</v>
      </c>
      <c r="D3204" t="s">
        <v>20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18</v>
      </c>
      <c r="N3204" s="2">
        <f t="shared" si="300"/>
        <v>256107.52178535744</v>
      </c>
      <c r="O3204">
        <f t="shared" si="301"/>
        <v>300000</v>
      </c>
      <c r="P3204" s="1">
        <f t="shared" si="302"/>
        <v>0.8536917392845248</v>
      </c>
      <c r="Q3204" t="str">
        <f t="shared" si="303"/>
        <v>Above</v>
      </c>
      <c r="R3204" t="str">
        <f t="shared" si="304"/>
        <v>Yes</v>
      </c>
      <c r="S3204">
        <f t="shared" si="305"/>
        <v>-5339741.5685457364</v>
      </c>
    </row>
    <row r="3205" spans="1:19" x14ac:dyDescent="0.3">
      <c r="A3205">
        <v>3204</v>
      </c>
      <c r="B3205">
        <v>5</v>
      </c>
      <c r="C3205" t="s">
        <v>19</v>
      </c>
      <c r="D3205" t="s">
        <v>20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18</v>
      </c>
      <c r="N3205" s="2">
        <f t="shared" si="300"/>
        <v>900617.1717719296</v>
      </c>
      <c r="O3205">
        <f t="shared" si="301"/>
        <v>575000</v>
      </c>
      <c r="P3205" s="1">
        <f t="shared" si="302"/>
        <v>1.5662907335163994</v>
      </c>
      <c r="Q3205" t="str">
        <f t="shared" si="303"/>
        <v>Below</v>
      </c>
      <c r="R3205" t="str">
        <f t="shared" si="304"/>
        <v>No</v>
      </c>
      <c r="S3205">
        <f t="shared" si="305"/>
        <v>-9029624.2450526282</v>
      </c>
    </row>
    <row r="3206" spans="1:19" x14ac:dyDescent="0.3">
      <c r="A3206">
        <v>3205</v>
      </c>
      <c r="B3206">
        <v>2</v>
      </c>
      <c r="C3206" t="s">
        <v>19</v>
      </c>
      <c r="D3206" t="s">
        <v>17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18</v>
      </c>
      <c r="N3206" s="2">
        <f t="shared" si="300"/>
        <v>213097.09827941959</v>
      </c>
      <c r="O3206">
        <f t="shared" si="301"/>
        <v>331250</v>
      </c>
      <c r="P3206" s="1">
        <f t="shared" si="302"/>
        <v>0.64331199480579493</v>
      </c>
      <c r="Q3206" t="str">
        <f t="shared" si="303"/>
        <v>Below</v>
      </c>
      <c r="R3206" t="str">
        <f t="shared" si="304"/>
        <v>Yes</v>
      </c>
      <c r="S3206">
        <f t="shared" si="305"/>
        <v>-4442991.0761182085</v>
      </c>
    </row>
    <row r="3207" spans="1:19" x14ac:dyDescent="0.3">
      <c r="A3207">
        <v>3206</v>
      </c>
      <c r="B3207">
        <v>3</v>
      </c>
      <c r="C3207" t="s">
        <v>16</v>
      </c>
      <c r="D3207" t="s">
        <v>17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18</v>
      </c>
      <c r="N3207" s="2">
        <f t="shared" si="300"/>
        <v>513100.84723358526</v>
      </c>
      <c r="O3207">
        <f t="shared" si="301"/>
        <v>293750</v>
      </c>
      <c r="P3207" s="1">
        <f t="shared" si="302"/>
        <v>1.7467262884547583</v>
      </c>
      <c r="Q3207" t="str">
        <f t="shared" si="303"/>
        <v>Below</v>
      </c>
      <c r="R3207" t="str">
        <f t="shared" si="304"/>
        <v>No</v>
      </c>
      <c r="S3207">
        <f t="shared" si="305"/>
        <v>-1414420.3336060457</v>
      </c>
    </row>
    <row r="3208" spans="1:19" x14ac:dyDescent="0.3">
      <c r="A3208">
        <v>3207</v>
      </c>
      <c r="B3208">
        <v>0</v>
      </c>
      <c r="C3208" t="s">
        <v>19</v>
      </c>
      <c r="D3208" t="s">
        <v>17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18</v>
      </c>
      <c r="N3208" s="2">
        <f t="shared" si="300"/>
        <v>482889.7548166663</v>
      </c>
      <c r="O3208">
        <f t="shared" si="301"/>
        <v>406250</v>
      </c>
      <c r="P3208" s="1">
        <f t="shared" si="302"/>
        <v>1.1886517041641016</v>
      </c>
      <c r="Q3208" t="str">
        <f t="shared" si="303"/>
        <v>Below</v>
      </c>
      <c r="R3208" t="str">
        <f t="shared" si="304"/>
        <v>No</v>
      </c>
      <c r="S3208">
        <f t="shared" si="305"/>
        <v>-10068062.346799977</v>
      </c>
    </row>
    <row r="3209" spans="1:19" x14ac:dyDescent="0.3">
      <c r="A3209">
        <v>3208</v>
      </c>
      <c r="B3209">
        <v>4</v>
      </c>
      <c r="C3209" t="s">
        <v>16</v>
      </c>
      <c r="D3209" t="s">
        <v>20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18</v>
      </c>
      <c r="N3209" s="2">
        <f t="shared" si="300"/>
        <v>126624.90536050513</v>
      </c>
      <c r="O3209">
        <f t="shared" si="301"/>
        <v>200000</v>
      </c>
      <c r="P3209" s="1">
        <f t="shared" si="302"/>
        <v>0.63312452680252562</v>
      </c>
      <c r="Q3209" t="str">
        <f t="shared" si="303"/>
        <v>Above</v>
      </c>
      <c r="R3209" t="str">
        <f t="shared" si="304"/>
        <v>Yes</v>
      </c>
      <c r="S3209">
        <f t="shared" si="305"/>
        <v>-18889977.28652123</v>
      </c>
    </row>
    <row r="3210" spans="1:19" x14ac:dyDescent="0.3">
      <c r="A3210">
        <v>3209</v>
      </c>
      <c r="B3210">
        <v>4</v>
      </c>
      <c r="C3210" t="s">
        <v>16</v>
      </c>
      <c r="D3210" t="s">
        <v>17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21</v>
      </c>
      <c r="N3210" s="2">
        <f t="shared" si="300"/>
        <v>244377.40628373803</v>
      </c>
      <c r="O3210">
        <f t="shared" si="301"/>
        <v>287500</v>
      </c>
      <c r="P3210" s="1">
        <f t="shared" si="302"/>
        <v>0.8500083696825671</v>
      </c>
      <c r="Q3210" t="str">
        <f t="shared" si="303"/>
        <v>Below</v>
      </c>
      <c r="R3210" t="str">
        <f t="shared" si="304"/>
        <v>Yes</v>
      </c>
      <c r="S3210">
        <f t="shared" si="305"/>
        <v>-5095173.2524291389</v>
      </c>
    </row>
    <row r="3211" spans="1:19" x14ac:dyDescent="0.3">
      <c r="A3211">
        <v>3210</v>
      </c>
      <c r="B3211">
        <v>5</v>
      </c>
      <c r="C3211" t="s">
        <v>16</v>
      </c>
      <c r="D3211" t="s">
        <v>17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18</v>
      </c>
      <c r="N3211" s="2">
        <f t="shared" si="300"/>
        <v>25824.770712465725</v>
      </c>
      <c r="O3211">
        <f t="shared" si="301"/>
        <v>43750</v>
      </c>
      <c r="P3211" s="1">
        <f t="shared" si="302"/>
        <v>0.590280473427788</v>
      </c>
      <c r="Q3211" t="str">
        <f t="shared" si="303"/>
        <v>Below</v>
      </c>
      <c r="R3211" t="str">
        <f t="shared" si="304"/>
        <v>Yes</v>
      </c>
      <c r="S3211">
        <f t="shared" si="305"/>
        <v>-1298972.4854958868</v>
      </c>
    </row>
    <row r="3212" spans="1:19" x14ac:dyDescent="0.3">
      <c r="A3212">
        <v>3211</v>
      </c>
      <c r="B3212">
        <v>5</v>
      </c>
      <c r="C3212" t="s">
        <v>19</v>
      </c>
      <c r="D3212" t="s">
        <v>20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21</v>
      </c>
      <c r="N3212" s="2">
        <f t="shared" si="300"/>
        <v>268171.88352468814</v>
      </c>
      <c r="O3212">
        <f t="shared" si="301"/>
        <v>475000</v>
      </c>
      <c r="P3212" s="1">
        <f t="shared" si="302"/>
        <v>0.56457238636776452</v>
      </c>
      <c r="Q3212" t="str">
        <f t="shared" si="303"/>
        <v>Below</v>
      </c>
      <c r="R3212" t="str">
        <f t="shared" si="304"/>
        <v>Yes</v>
      </c>
      <c r="S3212">
        <f t="shared" si="305"/>
        <v>-9244500.8183700591</v>
      </c>
    </row>
    <row r="3213" spans="1:19" x14ac:dyDescent="0.3">
      <c r="A3213">
        <v>3212</v>
      </c>
      <c r="B3213">
        <v>4</v>
      </c>
      <c r="C3213" t="s">
        <v>16</v>
      </c>
      <c r="D3213" t="s">
        <v>17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18</v>
      </c>
      <c r="N3213" s="2">
        <f t="shared" si="300"/>
        <v>42257.387706920556</v>
      </c>
      <c r="O3213">
        <f t="shared" si="301"/>
        <v>75000</v>
      </c>
      <c r="P3213" s="1">
        <f t="shared" si="302"/>
        <v>0.5634318360922741</v>
      </c>
      <c r="Q3213" t="str">
        <f t="shared" si="303"/>
        <v>Above</v>
      </c>
      <c r="R3213" t="str">
        <f t="shared" si="304"/>
        <v>Yes</v>
      </c>
      <c r="S3213">
        <f t="shared" si="305"/>
        <v>-1456709.2198643731</v>
      </c>
    </row>
    <row r="3214" spans="1:19" x14ac:dyDescent="0.3">
      <c r="A3214">
        <v>3213</v>
      </c>
      <c r="B3214">
        <v>2</v>
      </c>
      <c r="C3214" t="s">
        <v>16</v>
      </c>
      <c r="D3214" t="s">
        <v>17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18</v>
      </c>
      <c r="N3214" s="2">
        <f t="shared" si="300"/>
        <v>216714.15833700798</v>
      </c>
      <c r="O3214">
        <f t="shared" si="301"/>
        <v>318750</v>
      </c>
      <c r="P3214" s="1">
        <f t="shared" si="302"/>
        <v>0.6798875555670838</v>
      </c>
      <c r="Q3214" t="str">
        <f t="shared" si="303"/>
        <v>Above</v>
      </c>
      <c r="R3214" t="str">
        <f t="shared" si="304"/>
        <v>Yes</v>
      </c>
      <c r="S3214">
        <f t="shared" si="305"/>
        <v>-14706838.800529148</v>
      </c>
    </row>
    <row r="3215" spans="1:19" x14ac:dyDescent="0.3">
      <c r="A3215">
        <v>3214</v>
      </c>
      <c r="B3215">
        <v>1</v>
      </c>
      <c r="C3215" t="s">
        <v>19</v>
      </c>
      <c r="D3215" t="s">
        <v>20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21</v>
      </c>
      <c r="N3215" s="2">
        <f t="shared" si="300"/>
        <v>200723.01285831071</v>
      </c>
      <c r="O3215">
        <f t="shared" si="301"/>
        <v>268750</v>
      </c>
      <c r="P3215" s="1">
        <f t="shared" si="302"/>
        <v>0.74687632691464456</v>
      </c>
      <c r="Q3215" t="str">
        <f t="shared" si="303"/>
        <v>Above</v>
      </c>
      <c r="R3215" t="str">
        <f t="shared" si="304"/>
        <v>Yes</v>
      </c>
      <c r="S3215">
        <f t="shared" si="305"/>
        <v>-17421466.1601962</v>
      </c>
    </row>
    <row r="3216" spans="1:19" x14ac:dyDescent="0.3">
      <c r="A3216">
        <v>3215</v>
      </c>
      <c r="B3216">
        <v>4</v>
      </c>
      <c r="C3216" t="s">
        <v>16</v>
      </c>
      <c r="D3216" t="s">
        <v>17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21</v>
      </c>
      <c r="N3216" s="2">
        <f t="shared" si="300"/>
        <v>13583.404590060867</v>
      </c>
      <c r="O3216">
        <f t="shared" si="301"/>
        <v>18750</v>
      </c>
      <c r="P3216" s="1">
        <f t="shared" si="302"/>
        <v>0.72444824480324621</v>
      </c>
      <c r="Q3216" t="str">
        <f t="shared" si="303"/>
        <v>Below</v>
      </c>
      <c r="R3216" t="str">
        <f t="shared" si="304"/>
        <v>Yes</v>
      </c>
      <c r="S3216">
        <f t="shared" si="305"/>
        <v>-1734015.3914531474</v>
      </c>
    </row>
    <row r="3217" spans="1:19" x14ac:dyDescent="0.3">
      <c r="A3217">
        <v>3216</v>
      </c>
      <c r="B3217">
        <v>2</v>
      </c>
      <c r="C3217" t="s">
        <v>16</v>
      </c>
      <c r="D3217" t="s">
        <v>20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18</v>
      </c>
      <c r="N3217" s="2">
        <f t="shared" si="300"/>
        <v>186512.23292336357</v>
      </c>
      <c r="O3217">
        <f t="shared" si="301"/>
        <v>250000</v>
      </c>
      <c r="P3217" s="1">
        <f t="shared" si="302"/>
        <v>0.74604893169345432</v>
      </c>
      <c r="Q3217" t="str">
        <f t="shared" si="303"/>
        <v>Below</v>
      </c>
      <c r="R3217" t="str">
        <f t="shared" si="304"/>
        <v>Yes</v>
      </c>
      <c r="S3217">
        <f t="shared" si="305"/>
        <v>-9381467.9508036319</v>
      </c>
    </row>
    <row r="3218" spans="1:19" x14ac:dyDescent="0.3">
      <c r="A3218">
        <v>3217</v>
      </c>
      <c r="B3218">
        <v>5</v>
      </c>
      <c r="C3218" t="s">
        <v>19</v>
      </c>
      <c r="D3218" t="s">
        <v>17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18</v>
      </c>
      <c r="N3218" s="2">
        <f t="shared" si="300"/>
        <v>195699.45207402538</v>
      </c>
      <c r="O3218">
        <f t="shared" si="301"/>
        <v>243750</v>
      </c>
      <c r="P3218" s="1">
        <f t="shared" si="302"/>
        <v>0.8028695469703605</v>
      </c>
      <c r="Q3218" t="str">
        <f t="shared" si="303"/>
        <v>Above</v>
      </c>
      <c r="R3218" t="str">
        <f t="shared" si="304"/>
        <v>Yes</v>
      </c>
      <c r="S3218">
        <f t="shared" si="305"/>
        <v>-13280721.098659655</v>
      </c>
    </row>
    <row r="3219" spans="1:19" x14ac:dyDescent="0.3">
      <c r="A3219">
        <v>3218</v>
      </c>
      <c r="B3219">
        <v>0</v>
      </c>
      <c r="C3219" t="s">
        <v>19</v>
      </c>
      <c r="D3219" t="s">
        <v>20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18</v>
      </c>
      <c r="N3219" s="2">
        <f t="shared" si="300"/>
        <v>241105.43147358039</v>
      </c>
      <c r="O3219">
        <f t="shared" si="301"/>
        <v>431250</v>
      </c>
      <c r="P3219" s="1">
        <f t="shared" si="302"/>
        <v>0.55908505848946177</v>
      </c>
      <c r="Q3219" t="str">
        <f t="shared" si="303"/>
        <v>Above</v>
      </c>
      <c r="R3219" t="str">
        <f t="shared" si="304"/>
        <v>Yes</v>
      </c>
      <c r="S3219">
        <f t="shared" si="305"/>
        <v>-30778773.198293366</v>
      </c>
    </row>
    <row r="3220" spans="1:19" x14ac:dyDescent="0.3">
      <c r="A3220">
        <v>3219</v>
      </c>
      <c r="B3220">
        <v>4</v>
      </c>
      <c r="C3220" t="s">
        <v>19</v>
      </c>
      <c r="D3220" t="s">
        <v>20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18</v>
      </c>
      <c r="N3220" s="2">
        <f t="shared" si="300"/>
        <v>345764.98565023555</v>
      </c>
      <c r="O3220">
        <f t="shared" si="301"/>
        <v>437500</v>
      </c>
      <c r="P3220" s="1">
        <f t="shared" si="302"/>
        <v>0.79031996720053843</v>
      </c>
      <c r="Q3220" t="str">
        <f t="shared" si="303"/>
        <v>Below</v>
      </c>
      <c r="R3220" t="str">
        <f t="shared" si="304"/>
        <v>Yes</v>
      </c>
      <c r="S3220">
        <f t="shared" si="305"/>
        <v>-17391798.278028261</v>
      </c>
    </row>
    <row r="3221" spans="1:19" x14ac:dyDescent="0.3">
      <c r="A3221">
        <v>3220</v>
      </c>
      <c r="B3221">
        <v>1</v>
      </c>
      <c r="C3221" t="s">
        <v>16</v>
      </c>
      <c r="D3221" t="s">
        <v>17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21</v>
      </c>
      <c r="N3221" s="2">
        <f t="shared" si="300"/>
        <v>201498.76244323861</v>
      </c>
      <c r="O3221">
        <f t="shared" si="301"/>
        <v>393750</v>
      </c>
      <c r="P3221" s="1">
        <f t="shared" si="302"/>
        <v>0.51174288874473295</v>
      </c>
      <c r="Q3221" t="str">
        <f t="shared" si="303"/>
        <v>Below</v>
      </c>
      <c r="R3221" t="str">
        <f t="shared" si="304"/>
        <v>Yes</v>
      </c>
      <c r="S3221">
        <f t="shared" si="305"/>
        <v>-30059702.986377269</v>
      </c>
    </row>
    <row r="3222" spans="1:19" x14ac:dyDescent="0.3">
      <c r="A3222">
        <v>3221</v>
      </c>
      <c r="B3222">
        <v>3</v>
      </c>
      <c r="C3222" t="s">
        <v>16</v>
      </c>
      <c r="D3222" t="s">
        <v>20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18</v>
      </c>
      <c r="N3222" s="2">
        <f t="shared" si="300"/>
        <v>295519.30682319269</v>
      </c>
      <c r="O3222">
        <f t="shared" si="301"/>
        <v>556250</v>
      </c>
      <c r="P3222" s="1">
        <f t="shared" si="302"/>
        <v>0.53127066395180711</v>
      </c>
      <c r="Q3222" t="str">
        <f t="shared" si="303"/>
        <v>Above</v>
      </c>
      <c r="R3222" t="str">
        <f t="shared" si="304"/>
        <v>Yes</v>
      </c>
      <c r="S3222">
        <f t="shared" si="305"/>
        <v>-20054780.18253975</v>
      </c>
    </row>
    <row r="3223" spans="1:19" x14ac:dyDescent="0.3">
      <c r="A3223">
        <v>3222</v>
      </c>
      <c r="B3223">
        <v>0</v>
      </c>
      <c r="C3223" t="s">
        <v>19</v>
      </c>
      <c r="D3223" t="s">
        <v>20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21</v>
      </c>
      <c r="N3223" s="2">
        <f t="shared" si="300"/>
        <v>315305.12365933025</v>
      </c>
      <c r="O3223">
        <f t="shared" si="301"/>
        <v>356250</v>
      </c>
      <c r="P3223" s="1">
        <f t="shared" si="302"/>
        <v>0.88506701378057617</v>
      </c>
      <c r="Q3223" t="str">
        <f t="shared" si="303"/>
        <v>Below</v>
      </c>
      <c r="R3223" t="str">
        <f t="shared" si="304"/>
        <v>Yes</v>
      </c>
      <c r="S3223">
        <f t="shared" si="305"/>
        <v>-10869291.871295705</v>
      </c>
    </row>
    <row r="3224" spans="1:19" x14ac:dyDescent="0.3">
      <c r="A3224">
        <v>3223</v>
      </c>
      <c r="B3224">
        <v>4</v>
      </c>
      <c r="C3224" t="s">
        <v>19</v>
      </c>
      <c r="D3224" t="s">
        <v>20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21</v>
      </c>
      <c r="N3224" s="2">
        <f t="shared" si="300"/>
        <v>262551.83557673485</v>
      </c>
      <c r="O3224">
        <f t="shared" si="301"/>
        <v>325000</v>
      </c>
      <c r="P3224" s="1">
        <f t="shared" si="302"/>
        <v>0.80785180177456883</v>
      </c>
      <c r="Q3224" t="str">
        <f t="shared" si="303"/>
        <v>Below</v>
      </c>
      <c r="R3224" t="str">
        <f t="shared" si="304"/>
        <v>Yes</v>
      </c>
      <c r="S3224">
        <f t="shared" si="305"/>
        <v>-13206220.269208178</v>
      </c>
    </row>
    <row r="3225" spans="1:19" x14ac:dyDescent="0.3">
      <c r="A3225">
        <v>3224</v>
      </c>
      <c r="B3225">
        <v>4</v>
      </c>
      <c r="C3225" t="s">
        <v>16</v>
      </c>
      <c r="D3225" t="s">
        <v>17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21</v>
      </c>
      <c r="N3225" s="2">
        <f t="shared" si="300"/>
        <v>460842.12005873589</v>
      </c>
      <c r="O3225">
        <f t="shared" si="301"/>
        <v>462500</v>
      </c>
      <c r="P3225" s="1">
        <f t="shared" si="302"/>
        <v>0.99641539472159113</v>
      </c>
      <c r="Q3225" t="str">
        <f t="shared" si="303"/>
        <v>Below</v>
      </c>
      <c r="R3225" t="str">
        <f t="shared" si="304"/>
        <v>Yes</v>
      </c>
      <c r="S3225">
        <f t="shared" si="305"/>
        <v>-4620421.7628193237</v>
      </c>
    </row>
    <row r="3226" spans="1:19" x14ac:dyDescent="0.3">
      <c r="A3226">
        <v>3225</v>
      </c>
      <c r="B3226">
        <v>5</v>
      </c>
      <c r="C3226" t="s">
        <v>16</v>
      </c>
      <c r="D3226" t="s">
        <v>17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21</v>
      </c>
      <c r="N3226" s="2">
        <f t="shared" si="300"/>
        <v>197028.7242780964</v>
      </c>
      <c r="O3226">
        <f t="shared" si="301"/>
        <v>406250</v>
      </c>
      <c r="P3226" s="1">
        <f t="shared" si="302"/>
        <v>0.48499378283839112</v>
      </c>
      <c r="Q3226" t="str">
        <f t="shared" si="303"/>
        <v>Below</v>
      </c>
      <c r="R3226" t="str">
        <f t="shared" si="304"/>
        <v>Yes</v>
      </c>
      <c r="S3226">
        <f t="shared" si="305"/>
        <v>-17100825.678720195</v>
      </c>
    </row>
    <row r="3227" spans="1:19" x14ac:dyDescent="0.3">
      <c r="A3227">
        <v>3226</v>
      </c>
      <c r="B3227">
        <v>3</v>
      </c>
      <c r="C3227" t="s">
        <v>16</v>
      </c>
      <c r="D3227" t="s">
        <v>17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18</v>
      </c>
      <c r="N3227" s="2">
        <f t="shared" si="300"/>
        <v>183482.9994839773</v>
      </c>
      <c r="O3227">
        <f t="shared" si="301"/>
        <v>387500</v>
      </c>
      <c r="P3227" s="1">
        <f t="shared" si="302"/>
        <v>0.47350451479736078</v>
      </c>
      <c r="Q3227" t="str">
        <f t="shared" si="303"/>
        <v>Below</v>
      </c>
      <c r="R3227" t="str">
        <f t="shared" si="304"/>
        <v>Yes</v>
      </c>
      <c r="S3227">
        <f t="shared" si="305"/>
        <v>-15925143.913308185</v>
      </c>
    </row>
    <row r="3228" spans="1:19" x14ac:dyDescent="0.3">
      <c r="A3228">
        <v>3227</v>
      </c>
      <c r="B3228">
        <v>5</v>
      </c>
      <c r="C3228" t="s">
        <v>19</v>
      </c>
      <c r="D3228" t="s">
        <v>20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21</v>
      </c>
      <c r="N3228" s="2">
        <f t="shared" si="300"/>
        <v>71570.598682024647</v>
      </c>
      <c r="O3228">
        <f t="shared" si="301"/>
        <v>150000</v>
      </c>
      <c r="P3228" s="1">
        <f t="shared" si="302"/>
        <v>0.477137324546831</v>
      </c>
      <c r="Q3228" t="str">
        <f t="shared" si="303"/>
        <v>Below</v>
      </c>
      <c r="R3228" t="str">
        <f t="shared" si="304"/>
        <v>Yes</v>
      </c>
      <c r="S3228">
        <f t="shared" si="305"/>
        <v>-10676943.683685914</v>
      </c>
    </row>
    <row r="3229" spans="1:19" x14ac:dyDescent="0.3">
      <c r="A3229">
        <v>3228</v>
      </c>
      <c r="B3229">
        <v>0</v>
      </c>
      <c r="C3229" t="s">
        <v>19</v>
      </c>
      <c r="D3229" t="s">
        <v>17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18</v>
      </c>
      <c r="N3229" s="2">
        <f t="shared" si="300"/>
        <v>101864.37336583702</v>
      </c>
      <c r="O3229">
        <f t="shared" si="301"/>
        <v>156250</v>
      </c>
      <c r="P3229" s="1">
        <f t="shared" si="302"/>
        <v>0.65193198954135689</v>
      </c>
      <c r="Q3229" t="str">
        <f t="shared" si="303"/>
        <v>Below</v>
      </c>
      <c r="R3229" t="str">
        <f t="shared" si="304"/>
        <v>Yes</v>
      </c>
      <c r="S3229">
        <f t="shared" si="305"/>
        <v>-5123724.803900443</v>
      </c>
    </row>
    <row r="3230" spans="1:19" x14ac:dyDescent="0.3">
      <c r="A3230">
        <v>3229</v>
      </c>
      <c r="B3230">
        <v>2</v>
      </c>
      <c r="C3230" t="s">
        <v>16</v>
      </c>
      <c r="D3230" t="s">
        <v>20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21</v>
      </c>
      <c r="N3230" s="2">
        <f t="shared" si="300"/>
        <v>93592.321353416832</v>
      </c>
      <c r="O3230">
        <f t="shared" si="301"/>
        <v>168750</v>
      </c>
      <c r="P3230" s="1">
        <f t="shared" si="302"/>
        <v>0.55462116357580349</v>
      </c>
      <c r="Q3230" t="str">
        <f t="shared" si="303"/>
        <v>Below</v>
      </c>
      <c r="R3230" t="str">
        <f t="shared" si="304"/>
        <v>Yes</v>
      </c>
      <c r="S3230">
        <f t="shared" si="305"/>
        <v>-13962157.124820039</v>
      </c>
    </row>
    <row r="3231" spans="1:19" x14ac:dyDescent="0.3">
      <c r="A3231">
        <v>3230</v>
      </c>
      <c r="B3231">
        <v>5</v>
      </c>
      <c r="C3231" t="s">
        <v>19</v>
      </c>
      <c r="D3231" t="s">
        <v>17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21</v>
      </c>
      <c r="N3231" s="2">
        <f t="shared" si="300"/>
        <v>148581.46302051272</v>
      </c>
      <c r="O3231">
        <f t="shared" si="301"/>
        <v>187500</v>
      </c>
      <c r="P3231" s="1">
        <f t="shared" si="302"/>
        <v>0.79243446944273455</v>
      </c>
      <c r="Q3231" t="str">
        <f t="shared" si="303"/>
        <v>Below</v>
      </c>
      <c r="R3231" t="str">
        <f t="shared" si="304"/>
        <v>Yes</v>
      </c>
      <c r="S3231">
        <f t="shared" si="305"/>
        <v>-3097865.3374769166</v>
      </c>
    </row>
    <row r="3232" spans="1:19" x14ac:dyDescent="0.3">
      <c r="A3232">
        <v>3231</v>
      </c>
      <c r="B3232">
        <v>4</v>
      </c>
      <c r="C3232" t="s">
        <v>16</v>
      </c>
      <c r="D3232" t="s">
        <v>20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21</v>
      </c>
      <c r="N3232" s="2">
        <f t="shared" si="300"/>
        <v>358140.16187421762</v>
      </c>
      <c r="O3232">
        <f t="shared" si="301"/>
        <v>381250</v>
      </c>
      <c r="P3232" s="1">
        <f t="shared" si="302"/>
        <v>0.93938403114548885</v>
      </c>
      <c r="Q3232" t="str">
        <f t="shared" si="303"/>
        <v>Below</v>
      </c>
      <c r="R3232" t="str">
        <f t="shared" si="304"/>
        <v>Yes</v>
      </c>
      <c r="S3232">
        <f t="shared" si="305"/>
        <v>-3590727.7699624449</v>
      </c>
    </row>
    <row r="3233" spans="1:19" x14ac:dyDescent="0.3">
      <c r="A3233">
        <v>3232</v>
      </c>
      <c r="B3233">
        <v>3</v>
      </c>
      <c r="C3233" t="s">
        <v>16</v>
      </c>
      <c r="D3233" t="s">
        <v>17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18</v>
      </c>
      <c r="N3233" s="2">
        <f t="shared" si="300"/>
        <v>61125.320655273899</v>
      </c>
      <c r="O3233">
        <f t="shared" si="301"/>
        <v>93750</v>
      </c>
      <c r="P3233" s="1">
        <f t="shared" si="302"/>
        <v>0.65200342032292158</v>
      </c>
      <c r="Q3233" t="str">
        <f t="shared" si="303"/>
        <v>Below</v>
      </c>
      <c r="R3233" t="str">
        <f t="shared" si="304"/>
        <v>Yes</v>
      </c>
      <c r="S3233">
        <f t="shared" si="305"/>
        <v>-7803069.2615391631</v>
      </c>
    </row>
    <row r="3234" spans="1:19" x14ac:dyDescent="0.3">
      <c r="A3234">
        <v>3233</v>
      </c>
      <c r="B3234">
        <v>2</v>
      </c>
      <c r="C3234" t="s">
        <v>16</v>
      </c>
      <c r="D3234" t="s">
        <v>17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18</v>
      </c>
      <c r="N3234" s="2">
        <f t="shared" si="300"/>
        <v>173631.56327007248</v>
      </c>
      <c r="O3234">
        <f t="shared" si="301"/>
        <v>406250</v>
      </c>
      <c r="P3234" s="1">
        <f t="shared" si="302"/>
        <v>0.42740077112633229</v>
      </c>
      <c r="Q3234" t="str">
        <f t="shared" si="303"/>
        <v>Below</v>
      </c>
      <c r="R3234" t="str">
        <f t="shared" si="304"/>
        <v>Yes</v>
      </c>
      <c r="S3234">
        <f t="shared" si="305"/>
        <v>-15070102.629372172</v>
      </c>
    </row>
    <row r="3235" spans="1:19" x14ac:dyDescent="0.3">
      <c r="A3235">
        <v>3234</v>
      </c>
      <c r="B3235">
        <v>4</v>
      </c>
      <c r="C3235" t="s">
        <v>19</v>
      </c>
      <c r="D3235" t="s">
        <v>17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18</v>
      </c>
      <c r="N3235" s="2">
        <f t="shared" si="300"/>
        <v>10042.966388181116</v>
      </c>
      <c r="O3235">
        <f t="shared" si="301"/>
        <v>12500</v>
      </c>
      <c r="P3235" s="1">
        <f t="shared" si="302"/>
        <v>0.80343731105448923</v>
      </c>
      <c r="Q3235" t="str">
        <f t="shared" si="303"/>
        <v>Below</v>
      </c>
      <c r="R3235" t="str">
        <f t="shared" si="304"/>
        <v>Yes</v>
      </c>
      <c r="S3235">
        <f t="shared" si="305"/>
        <v>-505155.9665817339</v>
      </c>
    </row>
    <row r="3236" spans="1:19" x14ac:dyDescent="0.3">
      <c r="A3236">
        <v>3235</v>
      </c>
      <c r="B3236">
        <v>1</v>
      </c>
      <c r="C3236" t="s">
        <v>19</v>
      </c>
      <c r="D3236" t="s">
        <v>17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18</v>
      </c>
      <c r="N3236" s="2">
        <f t="shared" si="300"/>
        <v>274651.6794887248</v>
      </c>
      <c r="O3236">
        <f t="shared" si="301"/>
        <v>618750</v>
      </c>
      <c r="P3236" s="1">
        <f t="shared" si="302"/>
        <v>0.44388150220399969</v>
      </c>
      <c r="Q3236" t="str">
        <f t="shared" si="303"/>
        <v>Below</v>
      </c>
      <c r="R3236" t="str">
        <f t="shared" si="304"/>
        <v>Yes</v>
      </c>
      <c r="S3236">
        <f t="shared" si="305"/>
        <v>-29333122.461835157</v>
      </c>
    </row>
    <row r="3237" spans="1:19" x14ac:dyDescent="0.3">
      <c r="A3237">
        <v>3236</v>
      </c>
      <c r="B3237">
        <v>4</v>
      </c>
      <c r="C3237" t="s">
        <v>16</v>
      </c>
      <c r="D3237" t="s">
        <v>17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21</v>
      </c>
      <c r="N3237" s="2">
        <f t="shared" si="300"/>
        <v>152356.62040662378</v>
      </c>
      <c r="O3237">
        <f t="shared" si="301"/>
        <v>343750</v>
      </c>
      <c r="P3237" s="1">
        <f t="shared" si="302"/>
        <v>0.44321925936472373</v>
      </c>
      <c r="Q3237" t="str">
        <f t="shared" si="303"/>
        <v>Below</v>
      </c>
      <c r="R3237" t="str">
        <f t="shared" si="304"/>
        <v>Yes</v>
      </c>
      <c r="S3237">
        <f t="shared" si="305"/>
        <v>-10339353.338553824</v>
      </c>
    </row>
    <row r="3238" spans="1:19" x14ac:dyDescent="0.3">
      <c r="A3238">
        <v>3237</v>
      </c>
      <c r="B3238">
        <v>4</v>
      </c>
      <c r="C3238" t="s">
        <v>16</v>
      </c>
      <c r="D3238" t="s">
        <v>17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18</v>
      </c>
      <c r="N3238" s="2">
        <f t="shared" si="300"/>
        <v>86020.847011875798</v>
      </c>
      <c r="O3238">
        <f t="shared" si="301"/>
        <v>75000</v>
      </c>
      <c r="P3238" s="1">
        <f t="shared" si="302"/>
        <v>1.1469446268250105</v>
      </c>
      <c r="Q3238" t="str">
        <f t="shared" si="303"/>
        <v>Above</v>
      </c>
      <c r="R3238" t="str">
        <f t="shared" si="304"/>
        <v>No</v>
      </c>
      <c r="S3238">
        <f t="shared" si="305"/>
        <v>-1793500.9848550577</v>
      </c>
    </row>
    <row r="3239" spans="1:19" x14ac:dyDescent="0.3">
      <c r="A3239">
        <v>3238</v>
      </c>
      <c r="B3239">
        <v>4</v>
      </c>
      <c r="C3239" t="s">
        <v>16</v>
      </c>
      <c r="D3239" t="s">
        <v>20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21</v>
      </c>
      <c r="N3239" s="2">
        <f t="shared" si="300"/>
        <v>228653.97726602457</v>
      </c>
      <c r="O3239">
        <f t="shared" si="301"/>
        <v>431250</v>
      </c>
      <c r="P3239" s="1">
        <f t="shared" si="302"/>
        <v>0.53021212119657868</v>
      </c>
      <c r="Q3239" t="str">
        <f t="shared" si="303"/>
        <v>Below</v>
      </c>
      <c r="R3239" t="str">
        <f t="shared" si="304"/>
        <v>Yes</v>
      </c>
      <c r="S3239">
        <f t="shared" si="305"/>
        <v>-29189259.089461304</v>
      </c>
    </row>
    <row r="3240" spans="1:19" x14ac:dyDescent="0.3">
      <c r="A3240">
        <v>3239</v>
      </c>
      <c r="B3240">
        <v>3</v>
      </c>
      <c r="C3240" t="s">
        <v>16</v>
      </c>
      <c r="D3240" t="s">
        <v>20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18</v>
      </c>
      <c r="N3240" s="2">
        <f t="shared" si="300"/>
        <v>666246.03642777249</v>
      </c>
      <c r="O3240">
        <f t="shared" si="301"/>
        <v>500000</v>
      </c>
      <c r="P3240" s="1">
        <f t="shared" si="302"/>
        <v>1.3324920728555449</v>
      </c>
      <c r="Q3240" t="str">
        <f t="shared" si="303"/>
        <v>Below</v>
      </c>
      <c r="R3240" t="str">
        <f t="shared" si="304"/>
        <v>No</v>
      </c>
      <c r="S3240">
        <f t="shared" si="305"/>
        <v>-6679809.7485330813</v>
      </c>
    </row>
    <row r="3241" spans="1:19" x14ac:dyDescent="0.3">
      <c r="A3241">
        <v>3240</v>
      </c>
      <c r="B3241">
        <v>3</v>
      </c>
      <c r="C3241" t="s">
        <v>19</v>
      </c>
      <c r="D3241" t="s">
        <v>20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21</v>
      </c>
      <c r="N3241" s="2">
        <f t="shared" si="300"/>
        <v>153050.97256617577</v>
      </c>
      <c r="O3241">
        <f t="shared" si="301"/>
        <v>256250</v>
      </c>
      <c r="P3241" s="1">
        <f t="shared" si="302"/>
        <v>0.59727208806312493</v>
      </c>
      <c r="Q3241" t="str">
        <f t="shared" si="303"/>
        <v>Below</v>
      </c>
      <c r="R3241" t="str">
        <f t="shared" si="304"/>
        <v>Yes</v>
      </c>
      <c r="S3241">
        <f t="shared" si="305"/>
        <v>-22832233.415882185</v>
      </c>
    </row>
    <row r="3242" spans="1:19" x14ac:dyDescent="0.3">
      <c r="A3242">
        <v>3241</v>
      </c>
      <c r="B3242">
        <v>2</v>
      </c>
      <c r="C3242" t="s">
        <v>16</v>
      </c>
      <c r="D3242" t="s">
        <v>17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18</v>
      </c>
      <c r="N3242" s="2">
        <f t="shared" si="300"/>
        <v>51751.048277771668</v>
      </c>
      <c r="O3242">
        <f t="shared" si="301"/>
        <v>87500</v>
      </c>
      <c r="P3242" s="1">
        <f t="shared" si="302"/>
        <v>0.59144055174596188</v>
      </c>
      <c r="Q3242" t="str">
        <f t="shared" si="303"/>
        <v>Below</v>
      </c>
      <c r="R3242" t="str">
        <f t="shared" si="304"/>
        <v>Yes</v>
      </c>
      <c r="S3242">
        <f t="shared" si="305"/>
        <v>-7720251.5866652001</v>
      </c>
    </row>
    <row r="3243" spans="1:19" x14ac:dyDescent="0.3">
      <c r="A3243">
        <v>3242</v>
      </c>
      <c r="B3243">
        <v>4</v>
      </c>
      <c r="C3243" t="s">
        <v>19</v>
      </c>
      <c r="D3243" t="s">
        <v>20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21</v>
      </c>
      <c r="N3243" s="2">
        <f t="shared" si="300"/>
        <v>35234.756274227519</v>
      </c>
      <c r="O3243">
        <f t="shared" si="301"/>
        <v>100000</v>
      </c>
      <c r="P3243" s="1">
        <f t="shared" si="302"/>
        <v>0.35234756274227519</v>
      </c>
      <c r="Q3243" t="str">
        <f t="shared" si="303"/>
        <v>Below</v>
      </c>
      <c r="R3243" t="str">
        <f t="shared" si="304"/>
        <v>Yes</v>
      </c>
      <c r="S3243">
        <f t="shared" si="305"/>
        <v>-5256341.5058146045</v>
      </c>
    </row>
    <row r="3244" spans="1:19" x14ac:dyDescent="0.3">
      <c r="A3244">
        <v>3243</v>
      </c>
      <c r="B3244">
        <v>1</v>
      </c>
      <c r="C3244" t="s">
        <v>16</v>
      </c>
      <c r="D3244" t="s">
        <v>17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21</v>
      </c>
      <c r="N3244" s="2">
        <f t="shared" si="300"/>
        <v>55163.603940329303</v>
      </c>
      <c r="O3244">
        <f t="shared" si="301"/>
        <v>131250</v>
      </c>
      <c r="P3244" s="1">
        <f t="shared" si="302"/>
        <v>0.42029412525965182</v>
      </c>
      <c r="Q3244" t="str">
        <f t="shared" si="303"/>
        <v>Below</v>
      </c>
      <c r="R3244" t="str">
        <f t="shared" si="304"/>
        <v>Yes</v>
      </c>
      <c r="S3244">
        <f t="shared" si="305"/>
        <v>-3743558.9674074193</v>
      </c>
    </row>
    <row r="3245" spans="1:19" x14ac:dyDescent="0.3">
      <c r="A3245">
        <v>3244</v>
      </c>
      <c r="B3245">
        <v>1</v>
      </c>
      <c r="C3245" t="s">
        <v>19</v>
      </c>
      <c r="D3245" t="s">
        <v>17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18</v>
      </c>
      <c r="N3245" s="2">
        <f t="shared" si="300"/>
        <v>341849.01551653177</v>
      </c>
      <c r="O3245">
        <f t="shared" si="301"/>
        <v>550000</v>
      </c>
      <c r="P3245" s="1">
        <f t="shared" si="302"/>
        <v>0.62154366457551236</v>
      </c>
      <c r="Q3245" t="str">
        <f t="shared" si="303"/>
        <v>Above</v>
      </c>
      <c r="R3245" t="str">
        <f t="shared" si="304"/>
        <v>Yes</v>
      </c>
      <c r="S3245">
        <f t="shared" si="305"/>
        <v>-43639387.35157086</v>
      </c>
    </row>
    <row r="3246" spans="1:19" x14ac:dyDescent="0.3">
      <c r="A3246">
        <v>3245</v>
      </c>
      <c r="B3246">
        <v>3</v>
      </c>
      <c r="C3246" t="s">
        <v>19</v>
      </c>
      <c r="D3246" t="s">
        <v>20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18</v>
      </c>
      <c r="N3246" s="2">
        <f t="shared" si="300"/>
        <v>364416.20894257189</v>
      </c>
      <c r="O3246">
        <f t="shared" si="301"/>
        <v>443750</v>
      </c>
      <c r="P3246" s="1">
        <f t="shared" si="302"/>
        <v>0.82121962578607755</v>
      </c>
      <c r="Q3246" t="str">
        <f t="shared" si="303"/>
        <v>Above</v>
      </c>
      <c r="R3246" t="str">
        <f t="shared" si="304"/>
        <v>Yes</v>
      </c>
      <c r="S3246">
        <f t="shared" si="305"/>
        <v>-18329945.073108628</v>
      </c>
    </row>
    <row r="3247" spans="1:19" x14ac:dyDescent="0.3">
      <c r="A3247">
        <v>3246</v>
      </c>
      <c r="B3247">
        <v>1</v>
      </c>
      <c r="C3247" t="s">
        <v>19</v>
      </c>
      <c r="D3247" t="s">
        <v>17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18</v>
      </c>
      <c r="N3247" s="2">
        <f t="shared" si="300"/>
        <v>369723.4146963603</v>
      </c>
      <c r="O3247">
        <f t="shared" si="301"/>
        <v>537500</v>
      </c>
      <c r="P3247" s="1">
        <f t="shared" si="302"/>
        <v>0.68785751571415865</v>
      </c>
      <c r="Q3247" t="str">
        <f t="shared" si="303"/>
        <v>Below</v>
      </c>
      <c r="R3247" t="str">
        <f t="shared" si="304"/>
        <v>Yes</v>
      </c>
      <c r="S3247">
        <f t="shared" si="305"/>
        <v>-39486895.621701181</v>
      </c>
    </row>
    <row r="3248" spans="1:19" x14ac:dyDescent="0.3">
      <c r="A3248">
        <v>3247</v>
      </c>
      <c r="B3248">
        <v>2</v>
      </c>
      <c r="C3248" t="s">
        <v>19</v>
      </c>
      <c r="D3248" t="s">
        <v>20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18</v>
      </c>
      <c r="N3248" s="2">
        <f t="shared" si="300"/>
        <v>289342.84903994581</v>
      </c>
      <c r="O3248">
        <f t="shared" si="301"/>
        <v>337500</v>
      </c>
      <c r="P3248" s="1">
        <f t="shared" si="302"/>
        <v>0.85731214530354316</v>
      </c>
      <c r="Q3248" t="str">
        <f t="shared" si="303"/>
        <v>Above</v>
      </c>
      <c r="R3248" t="str">
        <f t="shared" si="304"/>
        <v>Yes</v>
      </c>
      <c r="S3248">
        <f t="shared" si="305"/>
        <v>-6032685.130876096</v>
      </c>
    </row>
    <row r="3249" spans="1:19" x14ac:dyDescent="0.3">
      <c r="A3249">
        <v>3248</v>
      </c>
      <c r="B3249">
        <v>3</v>
      </c>
      <c r="C3249" t="s">
        <v>16</v>
      </c>
      <c r="D3249" t="s">
        <v>20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18</v>
      </c>
      <c r="N3249" s="2">
        <f t="shared" si="300"/>
        <v>48875.481256747611</v>
      </c>
      <c r="O3249">
        <f t="shared" si="301"/>
        <v>62500</v>
      </c>
      <c r="P3249" s="1">
        <f t="shared" si="302"/>
        <v>0.78200770010796172</v>
      </c>
      <c r="Q3249" t="str">
        <f t="shared" si="303"/>
        <v>Above</v>
      </c>
      <c r="R3249" t="str">
        <f t="shared" si="304"/>
        <v>Yes</v>
      </c>
      <c r="S3249">
        <f t="shared" si="305"/>
        <v>-1019034.6504858281</v>
      </c>
    </row>
    <row r="3250" spans="1:19" x14ac:dyDescent="0.3">
      <c r="A3250">
        <v>3249</v>
      </c>
      <c r="B3250">
        <v>0</v>
      </c>
      <c r="C3250" t="s">
        <v>16</v>
      </c>
      <c r="D3250" t="s">
        <v>17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18</v>
      </c>
      <c r="N3250" s="2">
        <f t="shared" si="300"/>
        <v>299052.2822335916</v>
      </c>
      <c r="O3250">
        <f t="shared" si="301"/>
        <v>337500</v>
      </c>
      <c r="P3250" s="1">
        <f t="shared" si="302"/>
        <v>0.88608083624767886</v>
      </c>
      <c r="Q3250" t="str">
        <f t="shared" si="303"/>
        <v>Below</v>
      </c>
      <c r="R3250" t="str">
        <f t="shared" si="304"/>
        <v>Yes</v>
      </c>
      <c r="S3250">
        <f t="shared" si="305"/>
        <v>-10309019.094424795</v>
      </c>
    </row>
    <row r="3251" spans="1:19" x14ac:dyDescent="0.3">
      <c r="A3251">
        <v>3250</v>
      </c>
      <c r="B3251">
        <v>2</v>
      </c>
      <c r="C3251" t="s">
        <v>16</v>
      </c>
      <c r="D3251" t="s">
        <v>17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18</v>
      </c>
      <c r="N3251" s="2">
        <f t="shared" si="300"/>
        <v>442408.43525638647</v>
      </c>
      <c r="O3251">
        <f t="shared" si="301"/>
        <v>262500</v>
      </c>
      <c r="P3251" s="1">
        <f t="shared" si="302"/>
        <v>1.6853654676433769</v>
      </c>
      <c r="Q3251" t="str">
        <f t="shared" si="303"/>
        <v>Above</v>
      </c>
      <c r="R3251" t="str">
        <f t="shared" si="304"/>
        <v>No</v>
      </c>
      <c r="S3251">
        <f t="shared" si="305"/>
        <v>-4435604.8923065513</v>
      </c>
    </row>
    <row r="3252" spans="1:19" x14ac:dyDescent="0.3">
      <c r="A3252">
        <v>3251</v>
      </c>
      <c r="B3252">
        <v>2</v>
      </c>
      <c r="C3252" t="s">
        <v>19</v>
      </c>
      <c r="D3252" t="s">
        <v>17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18</v>
      </c>
      <c r="N3252" s="2">
        <f t="shared" si="300"/>
        <v>275840.213989335</v>
      </c>
      <c r="O3252">
        <f t="shared" si="301"/>
        <v>468750</v>
      </c>
      <c r="P3252" s="1">
        <f t="shared" si="302"/>
        <v>0.58845912317724802</v>
      </c>
      <c r="Q3252" t="str">
        <f t="shared" si="303"/>
        <v>Below</v>
      </c>
      <c r="R3252" t="str">
        <f t="shared" si="304"/>
        <v>Yes</v>
      </c>
      <c r="S3252">
        <f t="shared" si="305"/>
        <v>-23941155.950208277</v>
      </c>
    </row>
    <row r="3253" spans="1:19" x14ac:dyDescent="0.3">
      <c r="A3253">
        <v>3252</v>
      </c>
      <c r="B3253">
        <v>4</v>
      </c>
      <c r="C3253" t="s">
        <v>16</v>
      </c>
      <c r="D3253" t="s">
        <v>17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18</v>
      </c>
      <c r="N3253" s="2">
        <f t="shared" si="300"/>
        <v>155342.45833677353</v>
      </c>
      <c r="O3253">
        <f t="shared" si="301"/>
        <v>75000</v>
      </c>
      <c r="P3253" s="1">
        <f t="shared" si="302"/>
        <v>2.071232777823647</v>
      </c>
      <c r="Q3253" t="str">
        <f t="shared" si="303"/>
        <v>Below</v>
      </c>
      <c r="R3253" t="str">
        <f t="shared" si="304"/>
        <v>No</v>
      </c>
      <c r="S3253">
        <f t="shared" si="305"/>
        <v>-428219.00008256454</v>
      </c>
    </row>
    <row r="3254" spans="1:19" x14ac:dyDescent="0.3">
      <c r="A3254">
        <v>3253</v>
      </c>
      <c r="B3254">
        <v>4</v>
      </c>
      <c r="C3254" t="s">
        <v>16</v>
      </c>
      <c r="D3254" t="s">
        <v>20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21</v>
      </c>
      <c r="N3254" s="2">
        <f t="shared" si="300"/>
        <v>208032.87518375166</v>
      </c>
      <c r="O3254">
        <f t="shared" si="301"/>
        <v>393750</v>
      </c>
      <c r="P3254" s="1">
        <f t="shared" si="302"/>
        <v>0.52833746078413124</v>
      </c>
      <c r="Q3254" t="str">
        <f t="shared" si="303"/>
        <v>Below</v>
      </c>
      <c r="R3254" t="str">
        <f t="shared" si="304"/>
        <v>Yes</v>
      </c>
      <c r="S3254">
        <f t="shared" si="305"/>
        <v>-10463945.022050198</v>
      </c>
    </row>
    <row r="3255" spans="1:19" x14ac:dyDescent="0.3">
      <c r="A3255">
        <v>3254</v>
      </c>
      <c r="B3255">
        <v>4</v>
      </c>
      <c r="C3255" t="s">
        <v>16</v>
      </c>
      <c r="D3255" t="s">
        <v>20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18</v>
      </c>
      <c r="N3255" s="2">
        <f t="shared" si="300"/>
        <v>23700.451888734988</v>
      </c>
      <c r="O3255">
        <f t="shared" si="301"/>
        <v>18750</v>
      </c>
      <c r="P3255" s="1">
        <f t="shared" si="302"/>
        <v>1.2640241007325326</v>
      </c>
      <c r="Q3255" t="str">
        <f t="shared" si="303"/>
        <v>Above</v>
      </c>
      <c r="R3255" t="str">
        <f t="shared" si="304"/>
        <v>No</v>
      </c>
      <c r="S3255">
        <f t="shared" si="305"/>
        <v>-237621.69065927959</v>
      </c>
    </row>
    <row r="3256" spans="1:19" x14ac:dyDescent="0.3">
      <c r="A3256">
        <v>3255</v>
      </c>
      <c r="B3256">
        <v>3</v>
      </c>
      <c r="C3256" t="s">
        <v>16</v>
      </c>
      <c r="D3256" t="s">
        <v>17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21</v>
      </c>
      <c r="N3256" s="2">
        <f t="shared" si="300"/>
        <v>468081.83306127379</v>
      </c>
      <c r="O3256">
        <f t="shared" si="301"/>
        <v>462500</v>
      </c>
      <c r="P3256" s="1">
        <f t="shared" si="302"/>
        <v>1.0120688282405921</v>
      </c>
      <c r="Q3256" t="str">
        <f t="shared" si="303"/>
        <v>Below</v>
      </c>
      <c r="R3256" t="str">
        <f t="shared" si="304"/>
        <v>No</v>
      </c>
      <c r="S3256">
        <f t="shared" si="305"/>
        <v>-16135855.973882291</v>
      </c>
    </row>
    <row r="3257" spans="1:19" x14ac:dyDescent="0.3">
      <c r="A3257">
        <v>3256</v>
      </c>
      <c r="B3257">
        <v>5</v>
      </c>
      <c r="C3257" t="s">
        <v>19</v>
      </c>
      <c r="D3257" t="s">
        <v>17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18</v>
      </c>
      <c r="N3257" s="2">
        <f t="shared" si="300"/>
        <v>70924.633637566236</v>
      </c>
      <c r="O3257">
        <f t="shared" si="301"/>
        <v>137500</v>
      </c>
      <c r="P3257" s="1">
        <f t="shared" si="302"/>
        <v>0.51581551736411813</v>
      </c>
      <c r="Q3257" t="str">
        <f t="shared" si="303"/>
        <v>Above</v>
      </c>
      <c r="R3257" t="str">
        <f t="shared" si="304"/>
        <v>Yes</v>
      </c>
      <c r="S3257">
        <f t="shared" si="305"/>
        <v>-4813147.2438095389</v>
      </c>
    </row>
    <row r="3258" spans="1:19" x14ac:dyDescent="0.3">
      <c r="A3258">
        <v>3257</v>
      </c>
      <c r="B3258">
        <v>5</v>
      </c>
      <c r="C3258" t="s">
        <v>16</v>
      </c>
      <c r="D3258" t="s">
        <v>17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21</v>
      </c>
      <c r="N3258" s="2">
        <f t="shared" si="300"/>
        <v>130558.56304635451</v>
      </c>
      <c r="O3258">
        <f t="shared" si="301"/>
        <v>250000</v>
      </c>
      <c r="P3258" s="1">
        <f t="shared" si="302"/>
        <v>0.52223425218541808</v>
      </c>
      <c r="Q3258" t="str">
        <f t="shared" si="303"/>
        <v>Below</v>
      </c>
      <c r="R3258" t="str">
        <f t="shared" si="304"/>
        <v>Yes</v>
      </c>
      <c r="S3258">
        <f t="shared" si="305"/>
        <v>-6567027.5655625388</v>
      </c>
    </row>
    <row r="3259" spans="1:19" x14ac:dyDescent="0.3">
      <c r="A3259">
        <v>3258</v>
      </c>
      <c r="B3259">
        <v>4</v>
      </c>
      <c r="C3259" t="s">
        <v>16</v>
      </c>
      <c r="D3259" t="s">
        <v>20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18</v>
      </c>
      <c r="N3259" s="2">
        <f t="shared" si="300"/>
        <v>122067.41310609991</v>
      </c>
      <c r="O3259">
        <f t="shared" si="301"/>
        <v>168750</v>
      </c>
      <c r="P3259" s="1">
        <f t="shared" si="302"/>
        <v>0.72336244803614758</v>
      </c>
      <c r="Q3259" t="str">
        <f t="shared" si="303"/>
        <v>Below</v>
      </c>
      <c r="R3259" t="str">
        <f t="shared" si="304"/>
        <v>Yes</v>
      </c>
      <c r="S3259">
        <f t="shared" si="305"/>
        <v>-13036943.31637118</v>
      </c>
    </row>
    <row r="3260" spans="1:19" x14ac:dyDescent="0.3">
      <c r="A3260">
        <v>3259</v>
      </c>
      <c r="B3260">
        <v>0</v>
      </c>
      <c r="C3260" t="s">
        <v>19</v>
      </c>
      <c r="D3260" t="s">
        <v>20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18</v>
      </c>
      <c r="N3260" s="2">
        <f t="shared" si="300"/>
        <v>181703.4644803016</v>
      </c>
      <c r="O3260">
        <f t="shared" si="301"/>
        <v>125000</v>
      </c>
      <c r="P3260" s="1">
        <f t="shared" si="302"/>
        <v>1.4536277158424127</v>
      </c>
      <c r="Q3260" t="str">
        <f t="shared" si="303"/>
        <v>Below</v>
      </c>
      <c r="R3260" t="str">
        <f t="shared" si="304"/>
        <v>No</v>
      </c>
      <c r="S3260">
        <f t="shared" si="305"/>
        <v>-1821766.2950544767</v>
      </c>
    </row>
    <row r="3261" spans="1:19" x14ac:dyDescent="0.3">
      <c r="A3261">
        <v>3260</v>
      </c>
      <c r="B3261">
        <v>4</v>
      </c>
      <c r="C3261" t="s">
        <v>19</v>
      </c>
      <c r="D3261" t="s">
        <v>17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21</v>
      </c>
      <c r="N3261" s="2">
        <f t="shared" si="300"/>
        <v>289342.84903994581</v>
      </c>
      <c r="O3261">
        <f t="shared" si="301"/>
        <v>400000</v>
      </c>
      <c r="P3261" s="1">
        <f t="shared" si="302"/>
        <v>0.72335712259986451</v>
      </c>
      <c r="Q3261" t="str">
        <f t="shared" si="303"/>
        <v>Below</v>
      </c>
      <c r="R3261" t="str">
        <f t="shared" si="304"/>
        <v>Yes</v>
      </c>
      <c r="S3261">
        <f t="shared" si="305"/>
        <v>-6032685.130876096</v>
      </c>
    </row>
    <row r="3262" spans="1:19" x14ac:dyDescent="0.3">
      <c r="A3262">
        <v>3261</v>
      </c>
      <c r="B3262">
        <v>5</v>
      </c>
      <c r="C3262" t="s">
        <v>19</v>
      </c>
      <c r="D3262" t="s">
        <v>20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18</v>
      </c>
      <c r="N3262" s="2">
        <f t="shared" si="300"/>
        <v>134302.5607028316</v>
      </c>
      <c r="O3262">
        <f t="shared" si="301"/>
        <v>87500</v>
      </c>
      <c r="P3262" s="1">
        <f t="shared" si="302"/>
        <v>1.5348864080323612</v>
      </c>
      <c r="Q3262" t="str">
        <f t="shared" si="303"/>
        <v>Below</v>
      </c>
      <c r="R3262" t="str">
        <f t="shared" si="304"/>
        <v>No</v>
      </c>
      <c r="S3262">
        <f t="shared" si="305"/>
        <v>-1346522.9137359168</v>
      </c>
    </row>
    <row r="3263" spans="1:19" x14ac:dyDescent="0.3">
      <c r="A3263">
        <v>3262</v>
      </c>
      <c r="B3263">
        <v>0</v>
      </c>
      <c r="C3263" t="s">
        <v>19</v>
      </c>
      <c r="D3263" t="s">
        <v>20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18</v>
      </c>
      <c r="N3263" s="2">
        <f t="shared" si="300"/>
        <v>82745.405910493952</v>
      </c>
      <c r="O3263">
        <f t="shared" si="301"/>
        <v>175000</v>
      </c>
      <c r="P3263" s="1">
        <f t="shared" si="302"/>
        <v>0.47283089091710828</v>
      </c>
      <c r="Q3263" t="str">
        <f t="shared" si="303"/>
        <v>Below</v>
      </c>
      <c r="R3263" t="str">
        <f t="shared" si="304"/>
        <v>Yes</v>
      </c>
      <c r="S3263">
        <f t="shared" si="305"/>
        <v>-5615338.4511111286</v>
      </c>
    </row>
    <row r="3264" spans="1:19" x14ac:dyDescent="0.3">
      <c r="A3264">
        <v>3263</v>
      </c>
      <c r="B3264">
        <v>2</v>
      </c>
      <c r="C3264" t="s">
        <v>19</v>
      </c>
      <c r="D3264" t="s">
        <v>20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21</v>
      </c>
      <c r="N3264" s="2">
        <f t="shared" si="300"/>
        <v>353420.27417383547</v>
      </c>
      <c r="O3264">
        <f t="shared" si="301"/>
        <v>512500</v>
      </c>
      <c r="P3264" s="1">
        <f t="shared" si="302"/>
        <v>0.68960053497333751</v>
      </c>
      <c r="Q3264" t="str">
        <f t="shared" si="303"/>
        <v>Below</v>
      </c>
      <c r="R3264" t="str">
        <f t="shared" si="304"/>
        <v>Yes</v>
      </c>
      <c r="S3264">
        <f t="shared" si="305"/>
        <v>-30674606.061204359</v>
      </c>
    </row>
    <row r="3265" spans="1:19" x14ac:dyDescent="0.3">
      <c r="A3265">
        <v>3264</v>
      </c>
      <c r="B3265">
        <v>3</v>
      </c>
      <c r="C3265" t="s">
        <v>19</v>
      </c>
      <c r="D3265" t="s">
        <v>17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18</v>
      </c>
      <c r="N3265" s="2">
        <f t="shared" si="300"/>
        <v>328791.6836390734</v>
      </c>
      <c r="O3265">
        <f t="shared" si="301"/>
        <v>562500</v>
      </c>
      <c r="P3265" s="1">
        <f t="shared" si="302"/>
        <v>0.58451854869168607</v>
      </c>
      <c r="Q3265" t="str">
        <f t="shared" si="303"/>
        <v>Below</v>
      </c>
      <c r="R3265" t="str">
        <f t="shared" si="304"/>
        <v>Yes</v>
      </c>
      <c r="S3265">
        <f t="shared" si="305"/>
        <v>-28537002.851364326</v>
      </c>
    </row>
    <row r="3266" spans="1:19" x14ac:dyDescent="0.3">
      <c r="A3266">
        <v>3265</v>
      </c>
      <c r="B3266">
        <v>5</v>
      </c>
      <c r="C3266" t="s">
        <v>19</v>
      </c>
      <c r="D3266" t="s">
        <v>20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21</v>
      </c>
      <c r="N3266" s="2">
        <f t="shared" si="300"/>
        <v>27581.801970164652</v>
      </c>
      <c r="O3266">
        <f t="shared" si="301"/>
        <v>50000</v>
      </c>
      <c r="P3266" s="1">
        <f t="shared" si="302"/>
        <v>0.55163603940329309</v>
      </c>
      <c r="Q3266" t="str">
        <f t="shared" si="303"/>
        <v>Below</v>
      </c>
      <c r="R3266" t="str">
        <f t="shared" si="304"/>
        <v>Yes</v>
      </c>
      <c r="S3266">
        <f t="shared" si="305"/>
        <v>-1871779.4837037097</v>
      </c>
    </row>
    <row r="3267" spans="1:19" x14ac:dyDescent="0.3">
      <c r="A3267">
        <v>3266</v>
      </c>
      <c r="B3267">
        <v>4</v>
      </c>
      <c r="C3267" t="s">
        <v>19</v>
      </c>
      <c r="D3267" t="s">
        <v>20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18</v>
      </c>
      <c r="N3267" s="2">
        <f t="shared" ref="N3267:N3330" si="306">PMT(1%,G3267*12,-F3267)</f>
        <v>414464.08105721977</v>
      </c>
      <c r="O3267">
        <f t="shared" ref="O3267:O3330" si="307">(E3267*0.75)/12</f>
        <v>381250</v>
      </c>
      <c r="P3267" s="1">
        <f t="shared" ref="P3267:P3330" si="308">N3267/O3267</f>
        <v>1.0871189011336913</v>
      </c>
      <c r="Q3267" t="str">
        <f t="shared" ref="Q3267:Q3330" si="309">IF(H3267&gt;700,"Above","Below")</f>
        <v>Above</v>
      </c>
      <c r="R3267" t="str">
        <f t="shared" ref="R3267:R3330" si="310">IF(O3267&gt;=N3267,"Yes","No")</f>
        <v>No</v>
      </c>
      <c r="S3267">
        <f t="shared" ref="S3267:S3330" si="311">CUMIPMT(1%,G3267*12,F3267,1,G3267*12,0)</f>
        <v>-8641413.8361198232</v>
      </c>
    </row>
    <row r="3268" spans="1:19" x14ac:dyDescent="0.3">
      <c r="A3268">
        <v>3267</v>
      </c>
      <c r="B3268">
        <v>4</v>
      </c>
      <c r="C3268" t="s">
        <v>19</v>
      </c>
      <c r="D3268" t="s">
        <v>20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18</v>
      </c>
      <c r="N3268" s="2">
        <f t="shared" si="306"/>
        <v>442490.63889868819</v>
      </c>
      <c r="O3268">
        <f t="shared" si="307"/>
        <v>150000</v>
      </c>
      <c r="P3268" s="1">
        <f t="shared" si="308"/>
        <v>2.9499375926579212</v>
      </c>
      <c r="Q3268" t="str">
        <f t="shared" si="309"/>
        <v>Above</v>
      </c>
      <c r="R3268" t="str">
        <f t="shared" si="310"/>
        <v>No</v>
      </c>
      <c r="S3268">
        <f t="shared" si="311"/>
        <v>-1219775.333568519</v>
      </c>
    </row>
    <row r="3269" spans="1:19" x14ac:dyDescent="0.3">
      <c r="A3269">
        <v>3268</v>
      </c>
      <c r="B3269">
        <v>4</v>
      </c>
      <c r="C3269" t="s">
        <v>16</v>
      </c>
      <c r="D3269" t="s">
        <v>20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18</v>
      </c>
      <c r="N3269" s="2">
        <f t="shared" si="306"/>
        <v>223281.25404419005</v>
      </c>
      <c r="O3269">
        <f t="shared" si="307"/>
        <v>375000</v>
      </c>
      <c r="P3269" s="1">
        <f t="shared" si="308"/>
        <v>0.59541667745117344</v>
      </c>
      <c r="Q3269" t="str">
        <f t="shared" si="309"/>
        <v>Below</v>
      </c>
      <c r="R3269" t="str">
        <f t="shared" si="310"/>
        <v>Yes</v>
      </c>
      <c r="S3269">
        <f t="shared" si="311"/>
        <v>-15152500.582363363</v>
      </c>
    </row>
    <row r="3270" spans="1:19" x14ac:dyDescent="0.3">
      <c r="A3270">
        <v>3269</v>
      </c>
      <c r="B3270">
        <v>2</v>
      </c>
      <c r="C3270" t="s">
        <v>19</v>
      </c>
      <c r="D3270" t="s">
        <v>20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18</v>
      </c>
      <c r="N3270" s="2">
        <f t="shared" si="306"/>
        <v>439879.33131072845</v>
      </c>
      <c r="O3270">
        <f t="shared" si="307"/>
        <v>493750</v>
      </c>
      <c r="P3270" s="1">
        <f t="shared" si="308"/>
        <v>0.89089484822426013</v>
      </c>
      <c r="Q3270" t="str">
        <f t="shared" si="309"/>
        <v>Below</v>
      </c>
      <c r="R3270" t="str">
        <f t="shared" si="310"/>
        <v>Yes</v>
      </c>
      <c r="S3270">
        <f t="shared" si="311"/>
        <v>-9171311.8543724492</v>
      </c>
    </row>
    <row r="3271" spans="1:19" x14ac:dyDescent="0.3">
      <c r="A3271">
        <v>3270</v>
      </c>
      <c r="B3271">
        <v>3</v>
      </c>
      <c r="C3271" t="s">
        <v>16</v>
      </c>
      <c r="D3271" t="s">
        <v>20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21</v>
      </c>
      <c r="N3271" s="2">
        <f t="shared" si="306"/>
        <v>290911.24830380356</v>
      </c>
      <c r="O3271">
        <f t="shared" si="307"/>
        <v>593750</v>
      </c>
      <c r="P3271" s="1">
        <f t="shared" si="308"/>
        <v>0.48995578661693229</v>
      </c>
      <c r="Q3271" t="str">
        <f t="shared" si="309"/>
        <v>Below</v>
      </c>
      <c r="R3271" t="str">
        <f t="shared" si="310"/>
        <v>Yes</v>
      </c>
      <c r="S3271">
        <f t="shared" si="311"/>
        <v>-37136829.633621566</v>
      </c>
    </row>
    <row r="3272" spans="1:19" x14ac:dyDescent="0.3">
      <c r="A3272">
        <v>3271</v>
      </c>
      <c r="B3272">
        <v>3</v>
      </c>
      <c r="C3272" t="s">
        <v>19</v>
      </c>
      <c r="D3272" t="s">
        <v>20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21</v>
      </c>
      <c r="N3272" s="2">
        <f t="shared" si="306"/>
        <v>70469.512548455037</v>
      </c>
      <c r="O3272">
        <f t="shared" si="307"/>
        <v>112500</v>
      </c>
      <c r="P3272" s="1">
        <f t="shared" si="308"/>
        <v>0.62639566709737815</v>
      </c>
      <c r="Q3272" t="str">
        <f t="shared" si="309"/>
        <v>Below</v>
      </c>
      <c r="R3272" t="str">
        <f t="shared" si="310"/>
        <v>Yes</v>
      </c>
      <c r="S3272">
        <f t="shared" si="311"/>
        <v>-10512683.011629209</v>
      </c>
    </row>
    <row r="3273" spans="1:19" x14ac:dyDescent="0.3">
      <c r="A3273">
        <v>3272</v>
      </c>
      <c r="B3273">
        <v>3</v>
      </c>
      <c r="C3273" t="s">
        <v>19</v>
      </c>
      <c r="D3273" t="s">
        <v>20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18</v>
      </c>
      <c r="N3273" s="2">
        <f t="shared" si="306"/>
        <v>185192.09894253407</v>
      </c>
      <c r="O3273">
        <f t="shared" si="307"/>
        <v>362500</v>
      </c>
      <c r="P3273" s="1">
        <f t="shared" si="308"/>
        <v>0.51087475570354224</v>
      </c>
      <c r="Q3273" t="str">
        <f t="shared" si="309"/>
        <v>Above</v>
      </c>
      <c r="R3273" t="str">
        <f t="shared" si="310"/>
        <v>Yes</v>
      </c>
      <c r="S3273">
        <f t="shared" si="311"/>
        <v>-12567662.247724907</v>
      </c>
    </row>
    <row r="3274" spans="1:19" x14ac:dyDescent="0.3">
      <c r="A3274">
        <v>3273</v>
      </c>
      <c r="B3274">
        <v>3</v>
      </c>
      <c r="C3274" t="s">
        <v>16</v>
      </c>
      <c r="D3274" t="s">
        <v>17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21</v>
      </c>
      <c r="N3274" s="2">
        <f t="shared" si="306"/>
        <v>134862.69149843213</v>
      </c>
      <c r="O3274">
        <f t="shared" si="307"/>
        <v>175000</v>
      </c>
      <c r="P3274" s="1">
        <f t="shared" si="308"/>
        <v>0.77064395141961217</v>
      </c>
      <c r="Q3274" t="str">
        <f t="shared" si="309"/>
        <v>Below</v>
      </c>
      <c r="R3274" t="str">
        <f t="shared" si="310"/>
        <v>Yes</v>
      </c>
      <c r="S3274">
        <f t="shared" si="311"/>
        <v>-6783522.9798118565</v>
      </c>
    </row>
    <row r="3275" spans="1:19" x14ac:dyDescent="0.3">
      <c r="A3275">
        <v>3274</v>
      </c>
      <c r="B3275">
        <v>3</v>
      </c>
      <c r="C3275" t="s">
        <v>16</v>
      </c>
      <c r="D3275" t="s">
        <v>20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21</v>
      </c>
      <c r="N3275" s="2">
        <f t="shared" si="306"/>
        <v>134898.58383363098</v>
      </c>
      <c r="O3275">
        <f t="shared" si="307"/>
        <v>250000</v>
      </c>
      <c r="P3275" s="1">
        <f t="shared" si="308"/>
        <v>0.53959433533452394</v>
      </c>
      <c r="Q3275" t="str">
        <f t="shared" si="309"/>
        <v>Below</v>
      </c>
      <c r="R3275" t="str">
        <f t="shared" si="310"/>
        <v>Yes</v>
      </c>
      <c r="S3275">
        <f t="shared" si="311"/>
        <v>-4650264.0480285743</v>
      </c>
    </row>
    <row r="3276" spans="1:19" x14ac:dyDescent="0.3">
      <c r="A3276">
        <v>3275</v>
      </c>
      <c r="B3276">
        <v>1</v>
      </c>
      <c r="C3276" t="s">
        <v>19</v>
      </c>
      <c r="D3276" t="s">
        <v>17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18</v>
      </c>
      <c r="N3276" s="2">
        <f t="shared" si="306"/>
        <v>38486.313005172451</v>
      </c>
      <c r="O3276">
        <f t="shared" si="307"/>
        <v>62500</v>
      </c>
      <c r="P3276" s="1">
        <f t="shared" si="308"/>
        <v>0.61578100808275926</v>
      </c>
      <c r="Q3276" t="str">
        <f t="shared" si="309"/>
        <v>Below</v>
      </c>
      <c r="R3276" t="str">
        <f t="shared" si="310"/>
        <v>Yes</v>
      </c>
      <c r="S3276">
        <f t="shared" si="311"/>
        <v>-4913043.609117249</v>
      </c>
    </row>
    <row r="3277" spans="1:19" x14ac:dyDescent="0.3">
      <c r="A3277">
        <v>3276</v>
      </c>
      <c r="B3277">
        <v>0</v>
      </c>
      <c r="C3277" t="s">
        <v>16</v>
      </c>
      <c r="D3277" t="s">
        <v>17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18</v>
      </c>
      <c r="N3277" s="2">
        <f t="shared" si="306"/>
        <v>232329.17418318772</v>
      </c>
      <c r="O3277">
        <f t="shared" si="307"/>
        <v>568750</v>
      </c>
      <c r="P3277" s="1">
        <f t="shared" si="308"/>
        <v>0.40849085570670368</v>
      </c>
      <c r="Q3277" t="str">
        <f t="shared" si="309"/>
        <v>Below</v>
      </c>
      <c r="R3277" t="str">
        <f t="shared" si="310"/>
        <v>Yes</v>
      </c>
      <c r="S3277">
        <f t="shared" si="311"/>
        <v>-34659001.803965054</v>
      </c>
    </row>
    <row r="3278" spans="1:19" x14ac:dyDescent="0.3">
      <c r="A3278">
        <v>3277</v>
      </c>
      <c r="B3278">
        <v>0</v>
      </c>
      <c r="C3278" t="s">
        <v>16</v>
      </c>
      <c r="D3278" t="s">
        <v>17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21</v>
      </c>
      <c r="N3278" s="2">
        <f t="shared" si="306"/>
        <v>222888.7443395966</v>
      </c>
      <c r="O3278">
        <f t="shared" si="307"/>
        <v>287500</v>
      </c>
      <c r="P3278" s="1">
        <f t="shared" si="308"/>
        <v>0.77526519770294466</v>
      </c>
      <c r="Q3278" t="str">
        <f t="shared" si="309"/>
        <v>Below</v>
      </c>
      <c r="R3278" t="str">
        <f t="shared" si="310"/>
        <v>Yes</v>
      </c>
      <c r="S3278">
        <f t="shared" si="311"/>
        <v>-19345309.049052227</v>
      </c>
    </row>
    <row r="3279" spans="1:19" x14ac:dyDescent="0.3">
      <c r="A3279">
        <v>3278</v>
      </c>
      <c r="B3279">
        <v>2</v>
      </c>
      <c r="C3279" t="s">
        <v>19</v>
      </c>
      <c r="D3279" t="s">
        <v>17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18</v>
      </c>
      <c r="N3279" s="2">
        <f t="shared" si="306"/>
        <v>330398.25329561386</v>
      </c>
      <c r="O3279">
        <f t="shared" si="307"/>
        <v>487500</v>
      </c>
      <c r="P3279" s="1">
        <f t="shared" si="308"/>
        <v>0.6777400067602336</v>
      </c>
      <c r="Q3279" t="str">
        <f t="shared" si="309"/>
        <v>Above</v>
      </c>
      <c r="R3279" t="str">
        <f t="shared" si="310"/>
        <v>Yes</v>
      </c>
      <c r="S3279">
        <f t="shared" si="311"/>
        <v>-6888674.2372841984</v>
      </c>
    </row>
    <row r="3280" spans="1:19" x14ac:dyDescent="0.3">
      <c r="A3280">
        <v>3279</v>
      </c>
      <c r="B3280">
        <v>4</v>
      </c>
      <c r="C3280" t="s">
        <v>16</v>
      </c>
      <c r="D3280" t="s">
        <v>20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21</v>
      </c>
      <c r="N3280" s="2">
        <f t="shared" si="306"/>
        <v>269725.38299686427</v>
      </c>
      <c r="O3280">
        <f t="shared" si="307"/>
        <v>412500</v>
      </c>
      <c r="P3280" s="1">
        <f t="shared" si="308"/>
        <v>0.65387971635603459</v>
      </c>
      <c r="Q3280" t="str">
        <f t="shared" si="309"/>
        <v>Below</v>
      </c>
      <c r="R3280" t="str">
        <f t="shared" si="310"/>
        <v>Yes</v>
      </c>
      <c r="S3280">
        <f t="shared" si="311"/>
        <v>-13567045.959623713</v>
      </c>
    </row>
    <row r="3281" spans="1:19" x14ac:dyDescent="0.3">
      <c r="A3281">
        <v>3280</v>
      </c>
      <c r="B3281">
        <v>5</v>
      </c>
      <c r="C3281" t="s">
        <v>19</v>
      </c>
      <c r="D3281" t="s">
        <v>17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18</v>
      </c>
      <c r="N3281" s="2">
        <f t="shared" si="306"/>
        <v>349369.49162208557</v>
      </c>
      <c r="O3281">
        <f t="shared" si="307"/>
        <v>612500</v>
      </c>
      <c r="P3281" s="1">
        <f t="shared" si="308"/>
        <v>0.57039916999524176</v>
      </c>
      <c r="Q3281" t="str">
        <f t="shared" si="309"/>
        <v>Below</v>
      </c>
      <c r="R3281" t="str">
        <f t="shared" si="310"/>
        <v>Yes</v>
      </c>
      <c r="S3281">
        <f t="shared" si="311"/>
        <v>-23709206.793580323</v>
      </c>
    </row>
    <row r="3282" spans="1:19" x14ac:dyDescent="0.3">
      <c r="A3282">
        <v>3281</v>
      </c>
      <c r="B3282">
        <v>1</v>
      </c>
      <c r="C3282" t="s">
        <v>16</v>
      </c>
      <c r="D3282" t="s">
        <v>17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21</v>
      </c>
      <c r="N3282" s="2">
        <f t="shared" si="306"/>
        <v>301098.8017463492</v>
      </c>
      <c r="O3282">
        <f t="shared" si="307"/>
        <v>462500</v>
      </c>
      <c r="P3282" s="1">
        <f t="shared" si="308"/>
        <v>0.65102443620832262</v>
      </c>
      <c r="Q3282" t="str">
        <f t="shared" si="309"/>
        <v>Below</v>
      </c>
      <c r="R3282" t="str">
        <f t="shared" si="310"/>
        <v>Yes</v>
      </c>
      <c r="S3282">
        <f t="shared" si="311"/>
        <v>-38437341.177211426</v>
      </c>
    </row>
    <row r="3283" spans="1:19" x14ac:dyDescent="0.3">
      <c r="A3283">
        <v>3282</v>
      </c>
      <c r="B3283">
        <v>3</v>
      </c>
      <c r="C3283" t="s">
        <v>16</v>
      </c>
      <c r="D3283" t="s">
        <v>20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18</v>
      </c>
      <c r="N3283" s="2">
        <f t="shared" si="306"/>
        <v>238161.77434829503</v>
      </c>
      <c r="O3283">
        <f t="shared" si="307"/>
        <v>268750</v>
      </c>
      <c r="P3283" s="1">
        <f t="shared" si="308"/>
        <v>0.8861833464122606</v>
      </c>
      <c r="Q3283" t="str">
        <f t="shared" si="309"/>
        <v>Below</v>
      </c>
      <c r="R3283" t="str">
        <f t="shared" si="310"/>
        <v>Yes</v>
      </c>
      <c r="S3283">
        <f t="shared" si="311"/>
        <v>-11979412.921795404</v>
      </c>
    </row>
    <row r="3284" spans="1:19" x14ac:dyDescent="0.3">
      <c r="A3284">
        <v>3283</v>
      </c>
      <c r="B3284">
        <v>2</v>
      </c>
      <c r="C3284" t="s">
        <v>19</v>
      </c>
      <c r="D3284" t="s">
        <v>20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18</v>
      </c>
      <c r="N3284" s="2">
        <f t="shared" si="306"/>
        <v>406108.8936029863</v>
      </c>
      <c r="O3284">
        <f t="shared" si="307"/>
        <v>612500</v>
      </c>
      <c r="P3284" s="1">
        <f t="shared" si="308"/>
        <v>0.6630349283314062</v>
      </c>
      <c r="Q3284" t="str">
        <f t="shared" si="309"/>
        <v>Above</v>
      </c>
      <c r="R3284" t="str">
        <f t="shared" si="310"/>
        <v>Yes</v>
      </c>
      <c r="S3284">
        <f t="shared" si="311"/>
        <v>-43372907.571773365</v>
      </c>
    </row>
    <row r="3285" spans="1:19" x14ac:dyDescent="0.3">
      <c r="A3285">
        <v>3284</v>
      </c>
      <c r="B3285">
        <v>5</v>
      </c>
      <c r="C3285" t="s">
        <v>19</v>
      </c>
      <c r="D3285" t="s">
        <v>17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18</v>
      </c>
      <c r="N3285" s="2">
        <f t="shared" si="306"/>
        <v>42942.359209214788</v>
      </c>
      <c r="O3285">
        <f t="shared" si="307"/>
        <v>68750</v>
      </c>
      <c r="P3285" s="1">
        <f t="shared" si="308"/>
        <v>0.62461613395221505</v>
      </c>
      <c r="Q3285" t="str">
        <f t="shared" si="309"/>
        <v>Above</v>
      </c>
      <c r="R3285" t="str">
        <f t="shared" si="310"/>
        <v>Yes</v>
      </c>
      <c r="S3285">
        <f t="shared" si="311"/>
        <v>-6406166.210211549</v>
      </c>
    </row>
    <row r="3286" spans="1:19" x14ac:dyDescent="0.3">
      <c r="A3286">
        <v>3285</v>
      </c>
      <c r="B3286">
        <v>3</v>
      </c>
      <c r="C3286" t="s">
        <v>16</v>
      </c>
      <c r="D3286" t="s">
        <v>20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18</v>
      </c>
      <c r="N3286" s="2">
        <f t="shared" si="306"/>
        <v>240036.77711817497</v>
      </c>
      <c r="O3286">
        <f t="shared" si="307"/>
        <v>537500</v>
      </c>
      <c r="P3286" s="1">
        <f t="shared" si="308"/>
        <v>0.44658005045241855</v>
      </c>
      <c r="Q3286" t="str">
        <f t="shared" si="309"/>
        <v>Below</v>
      </c>
      <c r="R3286" t="str">
        <f t="shared" si="310"/>
        <v>Yes</v>
      </c>
      <c r="S3286">
        <f t="shared" si="311"/>
        <v>-35808826.508361995</v>
      </c>
    </row>
    <row r="3287" spans="1:19" x14ac:dyDescent="0.3">
      <c r="A3287">
        <v>3286</v>
      </c>
      <c r="B3287">
        <v>0</v>
      </c>
      <c r="C3287" t="s">
        <v>19</v>
      </c>
      <c r="D3287" t="s">
        <v>20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18</v>
      </c>
      <c r="N3287" s="2">
        <f t="shared" si="306"/>
        <v>416672.41973716795</v>
      </c>
      <c r="O3287">
        <f t="shared" si="307"/>
        <v>587500</v>
      </c>
      <c r="P3287" s="1">
        <f t="shared" si="308"/>
        <v>0.70922965061645604</v>
      </c>
      <c r="Q3287" t="str">
        <f t="shared" si="309"/>
        <v>Below</v>
      </c>
      <c r="R3287" t="str">
        <f t="shared" si="310"/>
        <v>Yes</v>
      </c>
      <c r="S3287">
        <f t="shared" si="311"/>
        <v>-44501104.58953625</v>
      </c>
    </row>
    <row r="3288" spans="1:19" x14ac:dyDescent="0.3">
      <c r="A3288">
        <v>3287</v>
      </c>
      <c r="B3288">
        <v>3</v>
      </c>
      <c r="C3288" t="s">
        <v>16</v>
      </c>
      <c r="D3288" t="s">
        <v>20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21</v>
      </c>
      <c r="N3288" s="2">
        <f t="shared" si="306"/>
        <v>249980.19392783486</v>
      </c>
      <c r="O3288">
        <f t="shared" si="307"/>
        <v>331250</v>
      </c>
      <c r="P3288" s="1">
        <f t="shared" si="308"/>
        <v>0.75465718921610525</v>
      </c>
      <c r="Q3288" t="str">
        <f t="shared" si="309"/>
        <v>Below</v>
      </c>
      <c r="R3288" t="str">
        <f t="shared" si="310"/>
        <v>Yes</v>
      </c>
      <c r="S3288">
        <f t="shared" si="311"/>
        <v>-21696672.579876255</v>
      </c>
    </row>
    <row r="3289" spans="1:19" x14ac:dyDescent="0.3">
      <c r="A3289">
        <v>3288</v>
      </c>
      <c r="B3289">
        <v>1</v>
      </c>
      <c r="C3289" t="s">
        <v>19</v>
      </c>
      <c r="D3289" t="s">
        <v>20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18</v>
      </c>
      <c r="N3289" s="2">
        <f t="shared" si="306"/>
        <v>382599.2292867144</v>
      </c>
      <c r="O3289">
        <f t="shared" si="307"/>
        <v>543750</v>
      </c>
      <c r="P3289" s="1">
        <f t="shared" si="308"/>
        <v>0.70363076650430234</v>
      </c>
      <c r="Q3289" t="str">
        <f t="shared" si="309"/>
        <v>Below</v>
      </c>
      <c r="R3289" t="str">
        <f t="shared" si="310"/>
        <v>Yes</v>
      </c>
      <c r="S3289">
        <f t="shared" si="311"/>
        <v>-48841433.525930315</v>
      </c>
    </row>
    <row r="3290" spans="1:19" x14ac:dyDescent="0.3">
      <c r="A3290">
        <v>3289</v>
      </c>
      <c r="B3290">
        <v>3</v>
      </c>
      <c r="C3290" t="s">
        <v>16</v>
      </c>
      <c r="D3290" t="s">
        <v>20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21</v>
      </c>
      <c r="N3290" s="2">
        <f t="shared" si="306"/>
        <v>186505.5180839705</v>
      </c>
      <c r="O3290">
        <f t="shared" si="307"/>
        <v>300000</v>
      </c>
      <c r="P3290" s="1">
        <f t="shared" si="308"/>
        <v>0.62168506027990167</v>
      </c>
      <c r="Q3290" t="str">
        <f t="shared" si="309"/>
        <v>Below</v>
      </c>
      <c r="R3290" t="str">
        <f t="shared" si="310"/>
        <v>Yes</v>
      </c>
      <c r="S3290">
        <f t="shared" si="311"/>
        <v>-12656794.60409175</v>
      </c>
    </row>
    <row r="3291" spans="1:19" x14ac:dyDescent="0.3">
      <c r="A3291">
        <v>3290</v>
      </c>
      <c r="B3291">
        <v>4</v>
      </c>
      <c r="C3291" t="s">
        <v>19</v>
      </c>
      <c r="D3291" t="s">
        <v>17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18</v>
      </c>
      <c r="N3291" s="2">
        <f t="shared" si="306"/>
        <v>110931.13748549708</v>
      </c>
      <c r="O3291">
        <f t="shared" si="307"/>
        <v>275000</v>
      </c>
      <c r="P3291" s="1">
        <f t="shared" si="308"/>
        <v>0.40338595449271664</v>
      </c>
      <c r="Q3291" t="str">
        <f t="shared" si="309"/>
        <v>Above</v>
      </c>
      <c r="R3291" t="str">
        <f t="shared" si="310"/>
        <v>Yes</v>
      </c>
      <c r="S3291">
        <f t="shared" si="311"/>
        <v>-14161125.696867369</v>
      </c>
    </row>
    <row r="3292" spans="1:19" x14ac:dyDescent="0.3">
      <c r="A3292">
        <v>3291</v>
      </c>
      <c r="B3292">
        <v>1</v>
      </c>
      <c r="C3292" t="s">
        <v>16</v>
      </c>
      <c r="D3292" t="s">
        <v>20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18</v>
      </c>
      <c r="N3292" s="2">
        <f t="shared" si="306"/>
        <v>253489.8942972275</v>
      </c>
      <c r="O3292">
        <f t="shared" si="307"/>
        <v>337500</v>
      </c>
      <c r="P3292" s="1">
        <f t="shared" si="308"/>
        <v>0.75108116828808147</v>
      </c>
      <c r="Q3292" t="str">
        <f t="shared" si="309"/>
        <v>Above</v>
      </c>
      <c r="R3292" t="str">
        <f t="shared" si="310"/>
        <v>Yes</v>
      </c>
      <c r="S3292">
        <f t="shared" si="311"/>
        <v>-17202544.778800756</v>
      </c>
    </row>
    <row r="3293" spans="1:19" x14ac:dyDescent="0.3">
      <c r="A3293">
        <v>3292</v>
      </c>
      <c r="B3293">
        <v>5</v>
      </c>
      <c r="C3293" t="s">
        <v>19</v>
      </c>
      <c r="D3293" t="s">
        <v>20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18</v>
      </c>
      <c r="N3293" s="2">
        <f t="shared" si="306"/>
        <v>457672.32540425367</v>
      </c>
      <c r="O3293">
        <f t="shared" si="307"/>
        <v>525000</v>
      </c>
      <c r="P3293" s="1">
        <f t="shared" si="308"/>
        <v>0.87175681029381646</v>
      </c>
      <c r="Q3293" t="str">
        <f t="shared" si="309"/>
        <v>Below</v>
      </c>
      <c r="R3293" t="str">
        <f t="shared" si="310"/>
        <v>Yes</v>
      </c>
      <c r="S3293">
        <f t="shared" si="311"/>
        <v>-23020679.04851044</v>
      </c>
    </row>
    <row r="3294" spans="1:19" x14ac:dyDescent="0.3">
      <c r="A3294">
        <v>3293</v>
      </c>
      <c r="B3294">
        <v>1</v>
      </c>
      <c r="C3294" t="s">
        <v>16</v>
      </c>
      <c r="D3294" t="s">
        <v>20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18</v>
      </c>
      <c r="N3294" s="2">
        <f t="shared" si="306"/>
        <v>220730.32458848908</v>
      </c>
      <c r="O3294">
        <f t="shared" si="307"/>
        <v>337500</v>
      </c>
      <c r="P3294" s="1">
        <f t="shared" si="308"/>
        <v>0.65401577655848619</v>
      </c>
      <c r="Q3294" t="str">
        <f t="shared" si="309"/>
        <v>Below</v>
      </c>
      <c r="R3294" t="str">
        <f t="shared" si="310"/>
        <v>Yes</v>
      </c>
      <c r="S3294">
        <f t="shared" si="311"/>
        <v>-28177750.111113634</v>
      </c>
    </row>
    <row r="3295" spans="1:19" x14ac:dyDescent="0.3">
      <c r="A3295">
        <v>3294</v>
      </c>
      <c r="B3295">
        <v>3</v>
      </c>
      <c r="C3295" t="s">
        <v>19</v>
      </c>
      <c r="D3295" t="s">
        <v>20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18</v>
      </c>
      <c r="N3295" s="2">
        <f t="shared" si="306"/>
        <v>460541.74437230546</v>
      </c>
      <c r="O3295">
        <f t="shared" si="307"/>
        <v>587500</v>
      </c>
      <c r="P3295" s="1">
        <f t="shared" si="308"/>
        <v>0.78390084148477523</v>
      </c>
      <c r="Q3295" t="str">
        <f t="shared" si="309"/>
        <v>Below</v>
      </c>
      <c r="R3295" t="str">
        <f t="shared" si="310"/>
        <v>Yes</v>
      </c>
      <c r="S3295">
        <f t="shared" si="311"/>
        <v>-23165009.324676652</v>
      </c>
    </row>
    <row r="3296" spans="1:19" x14ac:dyDescent="0.3">
      <c r="A3296">
        <v>3295</v>
      </c>
      <c r="B3296">
        <v>0</v>
      </c>
      <c r="C3296" t="s">
        <v>19</v>
      </c>
      <c r="D3296" t="s">
        <v>20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18</v>
      </c>
      <c r="N3296" s="2">
        <f t="shared" si="306"/>
        <v>63201.205036626634</v>
      </c>
      <c r="O3296">
        <f t="shared" si="307"/>
        <v>50000</v>
      </c>
      <c r="P3296" s="1">
        <f t="shared" si="308"/>
        <v>1.2640241007325326</v>
      </c>
      <c r="Q3296" t="str">
        <f t="shared" si="309"/>
        <v>Below</v>
      </c>
      <c r="R3296" t="str">
        <f t="shared" si="310"/>
        <v>No</v>
      </c>
      <c r="S3296">
        <f t="shared" si="311"/>
        <v>-633657.84175807843</v>
      </c>
    </row>
    <row r="3297" spans="1:19" x14ac:dyDescent="0.3">
      <c r="A3297">
        <v>3296</v>
      </c>
      <c r="B3297">
        <v>0</v>
      </c>
      <c r="C3297" t="s">
        <v>19</v>
      </c>
      <c r="D3297" t="s">
        <v>17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21</v>
      </c>
      <c r="N3297" s="2">
        <f t="shared" si="306"/>
        <v>212337.00363582929</v>
      </c>
      <c r="O3297">
        <f t="shared" si="307"/>
        <v>237500</v>
      </c>
      <c r="P3297" s="1">
        <f t="shared" si="308"/>
        <v>0.89405054162454434</v>
      </c>
      <c r="Q3297" t="str">
        <f t="shared" si="309"/>
        <v>Below</v>
      </c>
      <c r="R3297" t="str">
        <f t="shared" si="310"/>
        <v>Yes</v>
      </c>
      <c r="S3297">
        <f t="shared" si="311"/>
        <v>-10680440.436299514</v>
      </c>
    </row>
    <row r="3298" spans="1:19" x14ac:dyDescent="0.3">
      <c r="A3298">
        <v>3297</v>
      </c>
      <c r="B3298">
        <v>4</v>
      </c>
      <c r="C3298" t="s">
        <v>16</v>
      </c>
      <c r="D3298" t="s">
        <v>17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21</v>
      </c>
      <c r="N3298" s="2">
        <f t="shared" si="306"/>
        <v>165903.16322114493</v>
      </c>
      <c r="O3298">
        <f t="shared" si="307"/>
        <v>193750</v>
      </c>
      <c r="P3298" s="1">
        <f t="shared" si="308"/>
        <v>0.85627439081881251</v>
      </c>
      <c r="Q3298" t="str">
        <f t="shared" si="309"/>
        <v>Below</v>
      </c>
      <c r="R3298" t="str">
        <f t="shared" si="310"/>
        <v>Yes</v>
      </c>
      <c r="S3298">
        <f t="shared" si="311"/>
        <v>-1663351.8346149577</v>
      </c>
    </row>
    <row r="3299" spans="1:19" x14ac:dyDescent="0.3">
      <c r="A3299">
        <v>3298</v>
      </c>
      <c r="B3299">
        <v>3</v>
      </c>
      <c r="C3299" t="s">
        <v>19</v>
      </c>
      <c r="D3299" t="s">
        <v>20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18</v>
      </c>
      <c r="N3299" s="2">
        <f t="shared" si="306"/>
        <v>560910.69470006134</v>
      </c>
      <c r="O3299">
        <f t="shared" si="307"/>
        <v>375000</v>
      </c>
      <c r="P3299" s="1">
        <f t="shared" si="308"/>
        <v>1.495761852533497</v>
      </c>
      <c r="Q3299" t="str">
        <f t="shared" si="309"/>
        <v>Above</v>
      </c>
      <c r="R3299" t="str">
        <f t="shared" si="310"/>
        <v>No</v>
      </c>
      <c r="S3299">
        <f t="shared" si="311"/>
        <v>-5623713.3456029482</v>
      </c>
    </row>
    <row r="3300" spans="1:19" x14ac:dyDescent="0.3">
      <c r="A3300">
        <v>3299</v>
      </c>
      <c r="B3300">
        <v>2</v>
      </c>
      <c r="C3300" t="s">
        <v>19</v>
      </c>
      <c r="D3300" t="s">
        <v>20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21</v>
      </c>
      <c r="N3300" s="2">
        <f t="shared" si="306"/>
        <v>203579.96692264386</v>
      </c>
      <c r="O3300">
        <f t="shared" si="307"/>
        <v>425000</v>
      </c>
      <c r="P3300" s="1">
        <f t="shared" si="308"/>
        <v>0.47901168687680906</v>
      </c>
      <c r="Q3300" t="str">
        <f t="shared" si="309"/>
        <v>Below</v>
      </c>
      <c r="R3300" t="str">
        <f t="shared" si="310"/>
        <v>Yes</v>
      </c>
      <c r="S3300">
        <f t="shared" si="311"/>
        <v>-13815515.236860715</v>
      </c>
    </row>
    <row r="3301" spans="1:19" x14ac:dyDescent="0.3">
      <c r="A3301">
        <v>3300</v>
      </c>
      <c r="B3301">
        <v>5</v>
      </c>
      <c r="C3301" t="s">
        <v>19</v>
      </c>
      <c r="D3301" t="s">
        <v>17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18</v>
      </c>
      <c r="N3301" s="2">
        <f t="shared" si="306"/>
        <v>228737.25228157878</v>
      </c>
      <c r="O3301">
        <f t="shared" si="307"/>
        <v>325000</v>
      </c>
      <c r="P3301" s="1">
        <f t="shared" si="308"/>
        <v>0.70380693009716544</v>
      </c>
      <c r="Q3301" t="str">
        <f t="shared" si="309"/>
        <v>Below</v>
      </c>
      <c r="R3301" t="str">
        <f t="shared" si="310"/>
        <v>Yes</v>
      </c>
      <c r="S3301">
        <f t="shared" si="311"/>
        <v>-4769082.1642736718</v>
      </c>
    </row>
    <row r="3302" spans="1:19" x14ac:dyDescent="0.3">
      <c r="A3302">
        <v>3301</v>
      </c>
      <c r="B3302">
        <v>0</v>
      </c>
      <c r="C3302" t="s">
        <v>19</v>
      </c>
      <c r="D3302" t="s">
        <v>17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18</v>
      </c>
      <c r="N3302" s="2">
        <f t="shared" si="306"/>
        <v>87999.082476239593</v>
      </c>
      <c r="O3302">
        <f t="shared" si="307"/>
        <v>118750</v>
      </c>
      <c r="P3302" s="1">
        <f t="shared" si="308"/>
        <v>0.7410449050630703</v>
      </c>
      <c r="Q3302" t="str">
        <f t="shared" si="309"/>
        <v>Below</v>
      </c>
      <c r="R3302" t="str">
        <f t="shared" si="310"/>
        <v>Yes</v>
      </c>
      <c r="S3302">
        <f t="shared" si="311"/>
        <v>-5971867.8765785033</v>
      </c>
    </row>
    <row r="3303" spans="1:19" x14ac:dyDescent="0.3">
      <c r="A3303">
        <v>3302</v>
      </c>
      <c r="B3303">
        <v>5</v>
      </c>
      <c r="C3303" t="s">
        <v>16</v>
      </c>
      <c r="D3303" t="s">
        <v>20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18</v>
      </c>
      <c r="N3303" s="2">
        <f t="shared" si="306"/>
        <v>93592.321353416832</v>
      </c>
      <c r="O3303">
        <f t="shared" si="307"/>
        <v>225000</v>
      </c>
      <c r="P3303" s="1">
        <f t="shared" si="308"/>
        <v>0.41596587268185259</v>
      </c>
      <c r="Q3303" t="str">
        <f t="shared" si="309"/>
        <v>Below</v>
      </c>
      <c r="R3303" t="str">
        <f t="shared" si="310"/>
        <v>Yes</v>
      </c>
      <c r="S3303">
        <f t="shared" si="311"/>
        <v>-13962157.124820039</v>
      </c>
    </row>
    <row r="3304" spans="1:19" x14ac:dyDescent="0.3">
      <c r="A3304">
        <v>3303</v>
      </c>
      <c r="B3304">
        <v>3</v>
      </c>
      <c r="C3304" t="s">
        <v>16</v>
      </c>
      <c r="D3304" t="s">
        <v>20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18</v>
      </c>
      <c r="N3304" s="2">
        <f t="shared" si="306"/>
        <v>50488.61059626221</v>
      </c>
      <c r="O3304">
        <f t="shared" si="307"/>
        <v>93750</v>
      </c>
      <c r="P3304" s="1">
        <f t="shared" si="308"/>
        <v>0.5385451796934636</v>
      </c>
      <c r="Q3304" t="str">
        <f t="shared" si="309"/>
        <v>Below</v>
      </c>
      <c r="R3304" t="str">
        <f t="shared" si="310"/>
        <v>Yes</v>
      </c>
      <c r="S3304">
        <f t="shared" si="311"/>
        <v>-4382086.5801720507</v>
      </c>
    </row>
    <row r="3305" spans="1:19" x14ac:dyDescent="0.3">
      <c r="A3305">
        <v>3304</v>
      </c>
      <c r="B3305">
        <v>3</v>
      </c>
      <c r="C3305" t="s">
        <v>19</v>
      </c>
      <c r="D3305" t="s">
        <v>17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18</v>
      </c>
      <c r="N3305" s="2">
        <f t="shared" si="306"/>
        <v>94266.480269284308</v>
      </c>
      <c r="O3305">
        <f t="shared" si="307"/>
        <v>125000</v>
      </c>
      <c r="P3305" s="1">
        <f t="shared" si="308"/>
        <v>0.75413184215427442</v>
      </c>
      <c r="Q3305" t="str">
        <f t="shared" si="309"/>
        <v>Above</v>
      </c>
      <c r="R3305" t="str">
        <f t="shared" si="310"/>
        <v>Yes</v>
      </c>
      <c r="S3305">
        <f t="shared" si="311"/>
        <v>-3249582.1058512926</v>
      </c>
    </row>
    <row r="3306" spans="1:19" x14ac:dyDescent="0.3">
      <c r="A3306">
        <v>3305</v>
      </c>
      <c r="B3306">
        <v>5</v>
      </c>
      <c r="C3306" t="s">
        <v>16</v>
      </c>
      <c r="D3306" t="s">
        <v>17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21</v>
      </c>
      <c r="N3306" s="2">
        <f t="shared" si="306"/>
        <v>204802.02084394745</v>
      </c>
      <c r="O3306">
        <f t="shared" si="307"/>
        <v>575000</v>
      </c>
      <c r="P3306" s="1">
        <f t="shared" si="308"/>
        <v>0.35617742755469123</v>
      </c>
      <c r="Q3306" t="str">
        <f t="shared" si="309"/>
        <v>Below</v>
      </c>
      <c r="R3306" t="str">
        <f t="shared" si="310"/>
        <v>Yes</v>
      </c>
      <c r="S3306">
        <f t="shared" si="311"/>
        <v>-30552485.002547391</v>
      </c>
    </row>
    <row r="3307" spans="1:19" x14ac:dyDescent="0.3">
      <c r="A3307">
        <v>3306</v>
      </c>
      <c r="B3307">
        <v>0</v>
      </c>
      <c r="C3307" t="s">
        <v>19</v>
      </c>
      <c r="D3307" t="s">
        <v>20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21</v>
      </c>
      <c r="N3307" s="2">
        <f t="shared" si="306"/>
        <v>179980.11081830648</v>
      </c>
      <c r="O3307">
        <f t="shared" si="307"/>
        <v>381250</v>
      </c>
      <c r="P3307" s="1">
        <f t="shared" si="308"/>
        <v>0.47207897919555797</v>
      </c>
      <c r="Q3307" t="str">
        <f t="shared" si="309"/>
        <v>Below</v>
      </c>
      <c r="R3307" t="str">
        <f t="shared" si="310"/>
        <v>Yes</v>
      </c>
      <c r="S3307">
        <f t="shared" si="311"/>
        <v>-22975703.936754197</v>
      </c>
    </row>
    <row r="3308" spans="1:19" x14ac:dyDescent="0.3">
      <c r="A3308">
        <v>3307</v>
      </c>
      <c r="B3308">
        <v>5</v>
      </c>
      <c r="C3308" t="s">
        <v>19</v>
      </c>
      <c r="D3308" t="s">
        <v>17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21</v>
      </c>
      <c r="N3308" s="2">
        <f t="shared" si="306"/>
        <v>8126.4207128693361</v>
      </c>
      <c r="O3308">
        <f t="shared" si="307"/>
        <v>18750</v>
      </c>
      <c r="P3308" s="1">
        <f t="shared" si="308"/>
        <v>0.43340910468636457</v>
      </c>
      <c r="Q3308" t="str">
        <f t="shared" si="309"/>
        <v>Below</v>
      </c>
      <c r="R3308" t="str">
        <f t="shared" si="310"/>
        <v>Yes</v>
      </c>
      <c r="S3308">
        <f t="shared" si="311"/>
        <v>-280136.38843545626</v>
      </c>
    </row>
    <row r="3309" spans="1:19" x14ac:dyDescent="0.3">
      <c r="A3309">
        <v>3308</v>
      </c>
      <c r="B3309">
        <v>1</v>
      </c>
      <c r="C3309" t="s">
        <v>16</v>
      </c>
      <c r="D3309" t="s">
        <v>17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18</v>
      </c>
      <c r="N3309" s="2">
        <f t="shared" si="306"/>
        <v>32998.318132595094</v>
      </c>
      <c r="O3309">
        <f t="shared" si="307"/>
        <v>50000</v>
      </c>
      <c r="P3309" s="1">
        <f t="shared" si="308"/>
        <v>0.65996636265190189</v>
      </c>
      <c r="Q3309" t="str">
        <f t="shared" si="309"/>
        <v>Above</v>
      </c>
      <c r="R3309" t="str">
        <f t="shared" si="310"/>
        <v>Yes</v>
      </c>
      <c r="S3309">
        <f t="shared" si="311"/>
        <v>-1659798.1759114112</v>
      </c>
    </row>
    <row r="3310" spans="1:19" x14ac:dyDescent="0.3">
      <c r="A3310">
        <v>3309</v>
      </c>
      <c r="B3310">
        <v>0</v>
      </c>
      <c r="C3310" t="s">
        <v>19</v>
      </c>
      <c r="D3310" t="s">
        <v>17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18</v>
      </c>
      <c r="N3310" s="2">
        <f t="shared" si="306"/>
        <v>105635.26134181723</v>
      </c>
      <c r="O3310">
        <f t="shared" si="307"/>
        <v>206250</v>
      </c>
      <c r="P3310" s="1">
        <f t="shared" si="308"/>
        <v>0.51217096408153806</v>
      </c>
      <c r="Q3310" t="str">
        <f t="shared" si="309"/>
        <v>Above</v>
      </c>
      <c r="R3310" t="str">
        <f t="shared" si="310"/>
        <v>Yes</v>
      </c>
      <c r="S3310">
        <f t="shared" si="311"/>
        <v>-11281970.177628908</v>
      </c>
    </row>
    <row r="3311" spans="1:19" x14ac:dyDescent="0.3">
      <c r="A3311">
        <v>3310</v>
      </c>
      <c r="B3311">
        <v>1</v>
      </c>
      <c r="C3311" t="s">
        <v>19</v>
      </c>
      <c r="D3311" t="s">
        <v>17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18</v>
      </c>
      <c r="N3311" s="2">
        <f t="shared" si="306"/>
        <v>205903.10697751705</v>
      </c>
      <c r="O3311">
        <f t="shared" si="307"/>
        <v>362500</v>
      </c>
      <c r="P3311" s="1">
        <f t="shared" si="308"/>
        <v>0.56800857097246082</v>
      </c>
      <c r="Q3311" t="str">
        <f t="shared" si="309"/>
        <v>Below</v>
      </c>
      <c r="R3311" t="str">
        <f t="shared" si="310"/>
        <v>Yes</v>
      </c>
      <c r="S3311">
        <f t="shared" si="311"/>
        <v>-30716745.674604088</v>
      </c>
    </row>
    <row r="3312" spans="1:19" x14ac:dyDescent="0.3">
      <c r="A3312">
        <v>3311</v>
      </c>
      <c r="B3312">
        <v>5</v>
      </c>
      <c r="C3312" t="s">
        <v>19</v>
      </c>
      <c r="D3312" t="s">
        <v>17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18</v>
      </c>
      <c r="N3312" s="2">
        <f t="shared" si="306"/>
        <v>274651.6794887248</v>
      </c>
      <c r="O3312">
        <f t="shared" si="307"/>
        <v>531250</v>
      </c>
      <c r="P3312" s="1">
        <f t="shared" si="308"/>
        <v>0.51699139668465843</v>
      </c>
      <c r="Q3312" t="str">
        <f t="shared" si="309"/>
        <v>Below</v>
      </c>
      <c r="R3312" t="str">
        <f t="shared" si="310"/>
        <v>Yes</v>
      </c>
      <c r="S3312">
        <f t="shared" si="311"/>
        <v>-29333122.461835157</v>
      </c>
    </row>
    <row r="3313" spans="1:19" x14ac:dyDescent="0.3">
      <c r="A3313">
        <v>3312</v>
      </c>
      <c r="B3313">
        <v>0</v>
      </c>
      <c r="C3313" t="s">
        <v>19</v>
      </c>
      <c r="D3313" t="s">
        <v>20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18</v>
      </c>
      <c r="N3313" s="2">
        <f t="shared" si="306"/>
        <v>208036.37024945501</v>
      </c>
      <c r="O3313">
        <f t="shared" si="307"/>
        <v>256250</v>
      </c>
      <c r="P3313" s="1">
        <f t="shared" si="308"/>
        <v>0.81184924975397077</v>
      </c>
      <c r="Q3313" t="str">
        <f t="shared" si="309"/>
        <v>Above</v>
      </c>
      <c r="R3313" t="str">
        <f t="shared" si="310"/>
        <v>Yes</v>
      </c>
      <c r="S3313">
        <f t="shared" si="311"/>
        <v>-7171491.5439476818</v>
      </c>
    </row>
    <row r="3314" spans="1:19" x14ac:dyDescent="0.3">
      <c r="A3314">
        <v>3313</v>
      </c>
      <c r="B3314">
        <v>2</v>
      </c>
      <c r="C3314" t="s">
        <v>16</v>
      </c>
      <c r="D3314" t="s">
        <v>17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18</v>
      </c>
      <c r="N3314" s="2">
        <f t="shared" si="306"/>
        <v>695213.25540289294</v>
      </c>
      <c r="O3314">
        <f t="shared" si="307"/>
        <v>487500</v>
      </c>
      <c r="P3314" s="1">
        <f t="shared" si="308"/>
        <v>1.4260784726213189</v>
      </c>
      <c r="Q3314" t="str">
        <f t="shared" si="309"/>
        <v>Above</v>
      </c>
      <c r="R3314" t="str">
        <f t="shared" si="310"/>
        <v>No</v>
      </c>
      <c r="S3314">
        <f t="shared" si="311"/>
        <v>-6970236.2593388669</v>
      </c>
    </row>
    <row r="3315" spans="1:19" x14ac:dyDescent="0.3">
      <c r="A3315">
        <v>3314</v>
      </c>
      <c r="B3315">
        <v>0</v>
      </c>
      <c r="C3315" t="s">
        <v>16</v>
      </c>
      <c r="D3315" t="s">
        <v>17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18</v>
      </c>
      <c r="N3315" s="2">
        <f t="shared" si="306"/>
        <v>283228.79114976362</v>
      </c>
      <c r="O3315">
        <f t="shared" si="307"/>
        <v>468750</v>
      </c>
      <c r="P3315" s="1">
        <f t="shared" si="308"/>
        <v>0.60422142111949573</v>
      </c>
      <c r="Q3315" t="str">
        <f t="shared" si="309"/>
        <v>Above</v>
      </c>
      <c r="R3315" t="str">
        <f t="shared" si="310"/>
        <v>Yes</v>
      </c>
      <c r="S3315">
        <f t="shared" si="311"/>
        <v>-24582436.913160283</v>
      </c>
    </row>
    <row r="3316" spans="1:19" x14ac:dyDescent="0.3">
      <c r="A3316">
        <v>3315</v>
      </c>
      <c r="B3316">
        <v>2</v>
      </c>
      <c r="C3316" t="s">
        <v>16</v>
      </c>
      <c r="D3316" t="s">
        <v>17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21</v>
      </c>
      <c r="N3316" s="2">
        <f t="shared" si="306"/>
        <v>99611.633660446358</v>
      </c>
      <c r="O3316">
        <f t="shared" si="307"/>
        <v>143750</v>
      </c>
      <c r="P3316" s="1">
        <f t="shared" si="308"/>
        <v>0.69295049502919204</v>
      </c>
      <c r="Q3316" t="str">
        <f t="shared" si="309"/>
        <v>Below</v>
      </c>
      <c r="R3316" t="str">
        <f t="shared" si="310"/>
        <v>Yes</v>
      </c>
      <c r="S3316">
        <f t="shared" si="311"/>
        <v>-12716112.870656412</v>
      </c>
    </row>
    <row r="3317" spans="1:19" x14ac:dyDescent="0.3">
      <c r="A3317">
        <v>3316</v>
      </c>
      <c r="B3317">
        <v>4</v>
      </c>
      <c r="C3317" t="s">
        <v>16</v>
      </c>
      <c r="D3317" t="s">
        <v>20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21</v>
      </c>
      <c r="N3317" s="2">
        <f t="shared" si="306"/>
        <v>44965.442756207798</v>
      </c>
      <c r="O3317">
        <f t="shared" si="307"/>
        <v>37500</v>
      </c>
      <c r="P3317" s="1">
        <f t="shared" si="308"/>
        <v>1.1990784734988746</v>
      </c>
      <c r="Q3317" t="str">
        <f t="shared" si="309"/>
        <v>Below</v>
      </c>
      <c r="R3317" t="str">
        <f t="shared" si="310"/>
        <v>No</v>
      </c>
      <c r="S3317">
        <f t="shared" si="311"/>
        <v>-937511.87844696129</v>
      </c>
    </row>
    <row r="3318" spans="1:19" x14ac:dyDescent="0.3">
      <c r="A3318">
        <v>3317</v>
      </c>
      <c r="B3318">
        <v>1</v>
      </c>
      <c r="C3318" t="s">
        <v>19</v>
      </c>
      <c r="D3318" t="s">
        <v>17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21</v>
      </c>
      <c r="N3318" s="2">
        <f t="shared" si="306"/>
        <v>126624.90536050513</v>
      </c>
      <c r="O3318">
        <f t="shared" si="307"/>
        <v>181250</v>
      </c>
      <c r="P3318" s="1">
        <f t="shared" si="308"/>
        <v>0.69862016750623523</v>
      </c>
      <c r="Q3318" t="str">
        <f t="shared" si="309"/>
        <v>Below</v>
      </c>
      <c r="R3318" t="str">
        <f t="shared" si="310"/>
        <v>Yes</v>
      </c>
      <c r="S3318">
        <f t="shared" si="311"/>
        <v>-18889977.28652123</v>
      </c>
    </row>
    <row r="3319" spans="1:19" x14ac:dyDescent="0.3">
      <c r="A3319">
        <v>3318</v>
      </c>
      <c r="B3319">
        <v>5</v>
      </c>
      <c r="C3319" t="s">
        <v>19</v>
      </c>
      <c r="D3319" t="s">
        <v>17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21</v>
      </c>
      <c r="N3319" s="2">
        <f t="shared" si="306"/>
        <v>103561.63889118235</v>
      </c>
      <c r="O3319">
        <f t="shared" si="307"/>
        <v>56250</v>
      </c>
      <c r="P3319" s="1">
        <f t="shared" si="308"/>
        <v>1.8410958025099085</v>
      </c>
      <c r="Q3319" t="str">
        <f t="shared" si="309"/>
        <v>Below</v>
      </c>
      <c r="R3319" t="str">
        <f t="shared" si="310"/>
        <v>No</v>
      </c>
      <c r="S3319">
        <f t="shared" si="311"/>
        <v>-285479.33338837652</v>
      </c>
    </row>
    <row r="3320" spans="1:19" x14ac:dyDescent="0.3">
      <c r="A3320">
        <v>3319</v>
      </c>
      <c r="B3320">
        <v>5</v>
      </c>
      <c r="C3320" t="s">
        <v>16</v>
      </c>
      <c r="D3320" t="s">
        <v>20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21</v>
      </c>
      <c r="N3320" s="2">
        <f t="shared" si="306"/>
        <v>398823.92705506051</v>
      </c>
      <c r="O3320">
        <f t="shared" si="307"/>
        <v>562500</v>
      </c>
      <c r="P3320" s="1">
        <f t="shared" si="308"/>
        <v>0.70902031476455207</v>
      </c>
      <c r="Q3320" t="str">
        <f t="shared" si="309"/>
        <v>Below</v>
      </c>
      <c r="R3320" t="str">
        <f t="shared" si="310"/>
        <v>Yes</v>
      </c>
      <c r="S3320">
        <f t="shared" si="311"/>
        <v>-8315322.7479643524</v>
      </c>
    </row>
    <row r="3321" spans="1:19" x14ac:dyDescent="0.3">
      <c r="A3321">
        <v>3320</v>
      </c>
      <c r="B3321">
        <v>1</v>
      </c>
      <c r="C3321" t="s">
        <v>19</v>
      </c>
      <c r="D3321" t="s">
        <v>17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21</v>
      </c>
      <c r="N3321" s="2">
        <f t="shared" si="306"/>
        <v>376573.84667656705</v>
      </c>
      <c r="O3321">
        <f t="shared" si="307"/>
        <v>300000</v>
      </c>
      <c r="P3321" s="1">
        <f t="shared" si="308"/>
        <v>1.2552461555885568</v>
      </c>
      <c r="Q3321" t="str">
        <f t="shared" si="309"/>
        <v>Below</v>
      </c>
      <c r="R3321" t="str">
        <f t="shared" si="310"/>
        <v>No</v>
      </c>
      <c r="S3321">
        <f t="shared" si="311"/>
        <v>-3775544.6404752191</v>
      </c>
    </row>
    <row r="3322" spans="1:19" x14ac:dyDescent="0.3">
      <c r="A3322">
        <v>3321</v>
      </c>
      <c r="B3322">
        <v>1</v>
      </c>
      <c r="C3322" t="s">
        <v>16</v>
      </c>
      <c r="D3322" t="s">
        <v>17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21</v>
      </c>
      <c r="N3322" s="2">
        <f t="shared" si="306"/>
        <v>60417.280506074952</v>
      </c>
      <c r="O3322">
        <f t="shared" si="307"/>
        <v>100000</v>
      </c>
      <c r="P3322" s="1">
        <f t="shared" si="308"/>
        <v>0.60417280506074955</v>
      </c>
      <c r="Q3322" t="str">
        <f t="shared" si="309"/>
        <v>Below</v>
      </c>
      <c r="R3322" t="str">
        <f t="shared" si="310"/>
        <v>Yes</v>
      </c>
      <c r="S3322">
        <f t="shared" si="311"/>
        <v>-4100088.3928747931</v>
      </c>
    </row>
    <row r="3323" spans="1:19" x14ac:dyDescent="0.3">
      <c r="A3323">
        <v>3322</v>
      </c>
      <c r="B3323">
        <v>3</v>
      </c>
      <c r="C3323" t="s">
        <v>19</v>
      </c>
      <c r="D3323" t="s">
        <v>17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21</v>
      </c>
      <c r="N3323" s="2">
        <f t="shared" si="306"/>
        <v>106386.95045634937</v>
      </c>
      <c r="O3323">
        <f t="shared" si="307"/>
        <v>162500</v>
      </c>
      <c r="P3323" s="1">
        <f t="shared" si="308"/>
        <v>0.65468892588522687</v>
      </c>
      <c r="Q3323" t="str">
        <f t="shared" si="309"/>
        <v>Below</v>
      </c>
      <c r="R3323" t="str">
        <f t="shared" si="310"/>
        <v>Yes</v>
      </c>
      <c r="S3323">
        <f t="shared" si="311"/>
        <v>-7219720.8657143107</v>
      </c>
    </row>
    <row r="3324" spans="1:19" x14ac:dyDescent="0.3">
      <c r="A3324">
        <v>3323</v>
      </c>
      <c r="B3324">
        <v>4</v>
      </c>
      <c r="C3324" t="s">
        <v>16</v>
      </c>
      <c r="D3324" t="s">
        <v>20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21</v>
      </c>
      <c r="N3324" s="2">
        <f t="shared" si="306"/>
        <v>56645.758229952728</v>
      </c>
      <c r="O3324">
        <f t="shared" si="307"/>
        <v>112500</v>
      </c>
      <c r="P3324" s="1">
        <f t="shared" si="308"/>
        <v>0.50351785093291312</v>
      </c>
      <c r="Q3324" t="str">
        <f t="shared" si="309"/>
        <v>Below</v>
      </c>
      <c r="R3324" t="str">
        <f t="shared" si="310"/>
        <v>Yes</v>
      </c>
      <c r="S3324">
        <f t="shared" si="311"/>
        <v>-4916487.3826320581</v>
      </c>
    </row>
    <row r="3325" spans="1:19" x14ac:dyDescent="0.3">
      <c r="A3325">
        <v>3324</v>
      </c>
      <c r="B3325">
        <v>5</v>
      </c>
      <c r="C3325" t="s">
        <v>16</v>
      </c>
      <c r="D3325" t="s">
        <v>20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18</v>
      </c>
      <c r="N3325" s="2">
        <f t="shared" si="306"/>
        <v>129928.16376121396</v>
      </c>
      <c r="O3325">
        <f t="shared" si="307"/>
        <v>275000</v>
      </c>
      <c r="P3325" s="1">
        <f t="shared" si="308"/>
        <v>0.47246605004077802</v>
      </c>
      <c r="Q3325" t="str">
        <f t="shared" si="309"/>
        <v>Below</v>
      </c>
      <c r="R3325" t="str">
        <f t="shared" si="310"/>
        <v>Yes</v>
      </c>
      <c r="S3325">
        <f t="shared" si="311"/>
        <v>-19382759.302691355</v>
      </c>
    </row>
    <row r="3326" spans="1:19" x14ac:dyDescent="0.3">
      <c r="A3326">
        <v>3325</v>
      </c>
      <c r="B3326">
        <v>2</v>
      </c>
      <c r="C3326" t="s">
        <v>19</v>
      </c>
      <c r="D3326" t="s">
        <v>17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21</v>
      </c>
      <c r="N3326" s="2">
        <f t="shared" si="306"/>
        <v>3303.2584007088299</v>
      </c>
      <c r="O3326">
        <f t="shared" si="307"/>
        <v>12500</v>
      </c>
      <c r="P3326" s="1">
        <f t="shared" si="308"/>
        <v>0.26426067205670639</v>
      </c>
      <c r="Q3326" t="str">
        <f t="shared" si="309"/>
        <v>Below</v>
      </c>
      <c r="R3326" t="str">
        <f t="shared" si="310"/>
        <v>Yes</v>
      </c>
      <c r="S3326">
        <f t="shared" si="311"/>
        <v>-492782.01617011917</v>
      </c>
    </row>
    <row r="3327" spans="1:19" x14ac:dyDescent="0.3">
      <c r="A3327">
        <v>3326</v>
      </c>
      <c r="B3327">
        <v>4</v>
      </c>
      <c r="C3327" t="s">
        <v>19</v>
      </c>
      <c r="D3327" t="s">
        <v>20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21</v>
      </c>
      <c r="N3327" s="2">
        <f t="shared" si="306"/>
        <v>41055.404255667992</v>
      </c>
      <c r="O3327">
        <f t="shared" si="307"/>
        <v>50000</v>
      </c>
      <c r="P3327" s="1">
        <f t="shared" si="308"/>
        <v>0.82110808511335986</v>
      </c>
      <c r="Q3327" t="str">
        <f t="shared" si="309"/>
        <v>Below</v>
      </c>
      <c r="R3327" t="str">
        <f t="shared" si="310"/>
        <v>Yes</v>
      </c>
      <c r="S3327">
        <f t="shared" si="311"/>
        <v>-855989.10640809545</v>
      </c>
    </row>
    <row r="3328" spans="1:19" x14ac:dyDescent="0.3">
      <c r="A3328">
        <v>3327</v>
      </c>
      <c r="B3328">
        <v>3</v>
      </c>
      <c r="C3328" t="s">
        <v>16</v>
      </c>
      <c r="D3328" t="s">
        <v>17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18</v>
      </c>
      <c r="N3328" s="2">
        <f t="shared" si="306"/>
        <v>84268.273382168845</v>
      </c>
      <c r="O3328">
        <f t="shared" si="307"/>
        <v>93750</v>
      </c>
      <c r="P3328" s="1">
        <f t="shared" si="308"/>
        <v>0.89886158274313432</v>
      </c>
      <c r="Q3328" t="str">
        <f t="shared" si="309"/>
        <v>Above</v>
      </c>
      <c r="R3328" t="str">
        <f t="shared" si="310"/>
        <v>Yes</v>
      </c>
      <c r="S3328">
        <f t="shared" si="311"/>
        <v>-844877.12234410504</v>
      </c>
    </row>
    <row r="3329" spans="1:19" x14ac:dyDescent="0.3">
      <c r="A3329">
        <v>3328</v>
      </c>
      <c r="B3329">
        <v>0</v>
      </c>
      <c r="C3329" t="s">
        <v>19</v>
      </c>
      <c r="D3329" t="s">
        <v>20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21</v>
      </c>
      <c r="N3329" s="2">
        <f t="shared" si="306"/>
        <v>208111.59001873937</v>
      </c>
      <c r="O3329">
        <f t="shared" si="307"/>
        <v>481250</v>
      </c>
      <c r="P3329" s="1">
        <f t="shared" si="308"/>
        <v>0.43243966757140651</v>
      </c>
      <c r="Q3329" t="str">
        <f t="shared" si="309"/>
        <v>Below</v>
      </c>
      <c r="R3329" t="str">
        <f t="shared" si="310"/>
        <v>Yes</v>
      </c>
      <c r="S3329">
        <f t="shared" si="311"/>
        <v>-18062747.123148214</v>
      </c>
    </row>
    <row r="3330" spans="1:19" x14ac:dyDescent="0.3">
      <c r="A3330">
        <v>3329</v>
      </c>
      <c r="B3330">
        <v>5</v>
      </c>
      <c r="C3330" t="s">
        <v>16</v>
      </c>
      <c r="D3330" t="s">
        <v>20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18</v>
      </c>
      <c r="N3330" s="2">
        <f t="shared" si="306"/>
        <v>1002664.9583555381</v>
      </c>
      <c r="O3330">
        <f t="shared" si="307"/>
        <v>450000</v>
      </c>
      <c r="P3330" s="1">
        <f t="shared" si="308"/>
        <v>2.2281443519011956</v>
      </c>
      <c r="Q3330" t="str">
        <f t="shared" si="309"/>
        <v>Above</v>
      </c>
      <c r="R3330" t="str">
        <f t="shared" si="310"/>
        <v>No</v>
      </c>
      <c r="S3330">
        <f t="shared" si="311"/>
        <v>-2763959.0005329177</v>
      </c>
    </row>
    <row r="3331" spans="1:19" x14ac:dyDescent="0.3">
      <c r="A3331">
        <v>3330</v>
      </c>
      <c r="B3331">
        <v>4</v>
      </c>
      <c r="C3331" t="s">
        <v>16</v>
      </c>
      <c r="D3331" t="s">
        <v>17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21</v>
      </c>
      <c r="N3331" s="2">
        <f t="shared" ref="N3331:N3394" si="312">PMT(1%,G3331*12,-F3331)</f>
        <v>26995.677898464404</v>
      </c>
      <c r="O3331">
        <f t="shared" ref="O3331:O3394" si="313">(E3331*0.75)/12</f>
        <v>62500</v>
      </c>
      <c r="P3331" s="1">
        <f t="shared" ref="P3331:P3394" si="314">N3331/O3331</f>
        <v>0.43193084637543044</v>
      </c>
      <c r="Q3331" t="str">
        <f t="shared" ref="Q3331:Q3394" si="315">IF(H3331&gt;700,"Above","Below")</f>
        <v>Below</v>
      </c>
      <c r="R3331" t="str">
        <f t="shared" ref="R3331:R3394" si="316">IF(O3331&gt;=N3331,"Yes","No")</f>
        <v>Yes</v>
      </c>
      <c r="S3331">
        <f t="shared" ref="S3331:S3394" si="317">CUMIPMT(1%,G3331*12,F3331,1,G3331*12,0)</f>
        <v>-2883170.1565051656</v>
      </c>
    </row>
    <row r="3332" spans="1:19" x14ac:dyDescent="0.3">
      <c r="A3332">
        <v>3331</v>
      </c>
      <c r="B3332">
        <v>1</v>
      </c>
      <c r="C3332" t="s">
        <v>16</v>
      </c>
      <c r="D3332" t="s">
        <v>17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18</v>
      </c>
      <c r="N3332" s="2">
        <f t="shared" si="312"/>
        <v>225908.09232706286</v>
      </c>
      <c r="O3332">
        <f t="shared" si="313"/>
        <v>393750</v>
      </c>
      <c r="P3332" s="1">
        <f t="shared" si="314"/>
        <v>0.57373483765603261</v>
      </c>
      <c r="Q3332" t="str">
        <f t="shared" si="315"/>
        <v>Above</v>
      </c>
      <c r="R3332" t="str">
        <f t="shared" si="316"/>
        <v>Yes</v>
      </c>
      <c r="S3332">
        <f t="shared" si="317"/>
        <v>-15330765.295097053</v>
      </c>
    </row>
    <row r="3333" spans="1:19" x14ac:dyDescent="0.3">
      <c r="A3333">
        <v>3332</v>
      </c>
      <c r="B3333">
        <v>3</v>
      </c>
      <c r="C3333" t="s">
        <v>16</v>
      </c>
      <c r="D3333" t="s">
        <v>17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18</v>
      </c>
      <c r="N3333" s="2">
        <f t="shared" si="312"/>
        <v>53850.184798892886</v>
      </c>
      <c r="O3333">
        <f t="shared" si="313"/>
        <v>118750</v>
      </c>
      <c r="P3333" s="1">
        <f t="shared" si="314"/>
        <v>0.45347524041172954</v>
      </c>
      <c r="Q3333" t="str">
        <f t="shared" si="315"/>
        <v>Above</v>
      </c>
      <c r="R3333" t="str">
        <f t="shared" si="316"/>
        <v>Yes</v>
      </c>
      <c r="S3333">
        <f t="shared" si="317"/>
        <v>-3654426.6110405759</v>
      </c>
    </row>
    <row r="3334" spans="1:19" x14ac:dyDescent="0.3">
      <c r="A3334">
        <v>3333</v>
      </c>
      <c r="B3334">
        <v>5</v>
      </c>
      <c r="C3334" t="s">
        <v>16</v>
      </c>
      <c r="D3334" t="s">
        <v>17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18</v>
      </c>
      <c r="N3334" s="2">
        <f t="shared" si="312"/>
        <v>402907.6821084948</v>
      </c>
      <c r="O3334">
        <f t="shared" si="313"/>
        <v>275000</v>
      </c>
      <c r="P3334" s="1">
        <f t="shared" si="314"/>
        <v>1.4651188440308902</v>
      </c>
      <c r="Q3334" t="str">
        <f t="shared" si="315"/>
        <v>Below</v>
      </c>
      <c r="R3334" t="str">
        <f t="shared" si="316"/>
        <v>No</v>
      </c>
      <c r="S3334">
        <f t="shared" si="317"/>
        <v>-4039568.7412077505</v>
      </c>
    </row>
    <row r="3335" spans="1:19" x14ac:dyDescent="0.3">
      <c r="A3335">
        <v>3334</v>
      </c>
      <c r="B3335">
        <v>0</v>
      </c>
      <c r="C3335" t="s">
        <v>19</v>
      </c>
      <c r="D3335" t="s">
        <v>17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21</v>
      </c>
      <c r="N3335" s="2">
        <f t="shared" si="312"/>
        <v>516125.08207125473</v>
      </c>
      <c r="O3335">
        <f t="shared" si="313"/>
        <v>568750</v>
      </c>
      <c r="P3335" s="1">
        <f t="shared" si="314"/>
        <v>0.90747267177363466</v>
      </c>
      <c r="Q3335" t="str">
        <f t="shared" si="315"/>
        <v>Below</v>
      </c>
      <c r="R3335" t="str">
        <f t="shared" si="316"/>
        <v>Yes</v>
      </c>
      <c r="S3335">
        <f t="shared" si="317"/>
        <v>-10761005.909130342</v>
      </c>
    </row>
    <row r="3336" spans="1:19" x14ac:dyDescent="0.3">
      <c r="A3336">
        <v>3335</v>
      </c>
      <c r="B3336">
        <v>2</v>
      </c>
      <c r="C3336" t="s">
        <v>16</v>
      </c>
      <c r="D3336" t="s">
        <v>20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21</v>
      </c>
      <c r="N3336" s="2">
        <f t="shared" si="312"/>
        <v>25324.981072101029</v>
      </c>
      <c r="O3336">
        <f t="shared" si="313"/>
        <v>56250</v>
      </c>
      <c r="P3336" s="1">
        <f t="shared" si="314"/>
        <v>0.4502218857262405</v>
      </c>
      <c r="Q3336" t="str">
        <f t="shared" si="315"/>
        <v>Below</v>
      </c>
      <c r="R3336" t="str">
        <f t="shared" si="316"/>
        <v>Yes</v>
      </c>
      <c r="S3336">
        <f t="shared" si="317"/>
        <v>-3777995.4573042467</v>
      </c>
    </row>
    <row r="3337" spans="1:19" x14ac:dyDescent="0.3">
      <c r="A3337">
        <v>3336</v>
      </c>
      <c r="B3337">
        <v>0</v>
      </c>
      <c r="C3337" t="s">
        <v>16</v>
      </c>
      <c r="D3337" t="s">
        <v>20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21</v>
      </c>
      <c r="N3337" s="2">
        <f t="shared" si="312"/>
        <v>157610.29697236946</v>
      </c>
      <c r="O3337">
        <f t="shared" si="313"/>
        <v>287500</v>
      </c>
      <c r="P3337" s="1">
        <f t="shared" si="314"/>
        <v>0.54820972859954598</v>
      </c>
      <c r="Q3337" t="str">
        <f t="shared" si="315"/>
        <v>Below</v>
      </c>
      <c r="R3337" t="str">
        <f t="shared" si="316"/>
        <v>Yes</v>
      </c>
      <c r="S3337">
        <f t="shared" si="317"/>
        <v>-10695882.764021203</v>
      </c>
    </row>
    <row r="3338" spans="1:19" x14ac:dyDescent="0.3">
      <c r="A3338">
        <v>3337</v>
      </c>
      <c r="B3338">
        <v>2</v>
      </c>
      <c r="C3338" t="s">
        <v>16</v>
      </c>
      <c r="D3338" t="s">
        <v>20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21</v>
      </c>
      <c r="N3338" s="2">
        <f t="shared" si="312"/>
        <v>279534.50256954931</v>
      </c>
      <c r="O3338">
        <f t="shared" si="313"/>
        <v>587500</v>
      </c>
      <c r="P3338" s="1">
        <f t="shared" si="314"/>
        <v>0.4758034086290201</v>
      </c>
      <c r="Q3338" t="str">
        <f t="shared" si="315"/>
        <v>Below</v>
      </c>
      <c r="R3338" t="str">
        <f t="shared" si="316"/>
        <v>Yes</v>
      </c>
      <c r="S3338">
        <f t="shared" si="317"/>
        <v>-24261796.431684285</v>
      </c>
    </row>
    <row r="3339" spans="1:19" x14ac:dyDescent="0.3">
      <c r="A3339">
        <v>3338</v>
      </c>
      <c r="B3339">
        <v>5</v>
      </c>
      <c r="C3339" t="s">
        <v>16</v>
      </c>
      <c r="D3339" t="s">
        <v>17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21</v>
      </c>
      <c r="N3339" s="2">
        <f t="shared" si="312"/>
        <v>311037.15839535079</v>
      </c>
      <c r="O3339">
        <f t="shared" si="313"/>
        <v>431250</v>
      </c>
      <c r="P3339" s="1">
        <f t="shared" si="314"/>
        <v>0.72124558468487143</v>
      </c>
      <c r="Q3339" t="str">
        <f t="shared" si="315"/>
        <v>Below</v>
      </c>
      <c r="R3339" t="str">
        <f t="shared" si="316"/>
        <v>Yes</v>
      </c>
      <c r="S3339">
        <f t="shared" si="317"/>
        <v>-33219134.411907349</v>
      </c>
    </row>
    <row r="3340" spans="1:19" x14ac:dyDescent="0.3">
      <c r="A3340">
        <v>3339</v>
      </c>
      <c r="B3340">
        <v>2</v>
      </c>
      <c r="C3340" t="s">
        <v>16</v>
      </c>
      <c r="D3340" t="s">
        <v>17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18</v>
      </c>
      <c r="N3340" s="2">
        <f t="shared" si="312"/>
        <v>14627.557283164806</v>
      </c>
      <c r="O3340">
        <f t="shared" si="313"/>
        <v>18750</v>
      </c>
      <c r="P3340" s="1">
        <f t="shared" si="314"/>
        <v>0.7801363884354563</v>
      </c>
      <c r="Q3340" t="str">
        <f t="shared" si="315"/>
        <v>Above</v>
      </c>
      <c r="R3340" t="str">
        <f t="shared" si="316"/>
        <v>Yes</v>
      </c>
      <c r="S3340">
        <f t="shared" si="317"/>
        <v>-504245.49918382161</v>
      </c>
    </row>
    <row r="3341" spans="1:19" x14ac:dyDescent="0.3">
      <c r="A3341">
        <v>3340</v>
      </c>
      <c r="B3341">
        <v>5</v>
      </c>
      <c r="C3341" t="s">
        <v>16</v>
      </c>
      <c r="D3341" t="s">
        <v>20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18</v>
      </c>
      <c r="N3341" s="2">
        <f t="shared" si="312"/>
        <v>315392.2638958735</v>
      </c>
      <c r="O3341">
        <f t="shared" si="313"/>
        <v>118750</v>
      </c>
      <c r="P3341" s="1">
        <f t="shared" si="314"/>
        <v>2.6559348538599874</v>
      </c>
      <c r="Q3341" t="str">
        <f t="shared" si="315"/>
        <v>Below</v>
      </c>
      <c r="R3341" t="str">
        <f t="shared" si="316"/>
        <v>No</v>
      </c>
      <c r="S3341">
        <f t="shared" si="317"/>
        <v>-869414.33350096457</v>
      </c>
    </row>
    <row r="3342" spans="1:19" x14ac:dyDescent="0.3">
      <c r="A3342">
        <v>3341</v>
      </c>
      <c r="B3342">
        <v>4</v>
      </c>
      <c r="C3342" t="s">
        <v>16</v>
      </c>
      <c r="D3342" t="s">
        <v>20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21</v>
      </c>
      <c r="N3342" s="2">
        <f t="shared" si="312"/>
        <v>320623.15704426431</v>
      </c>
      <c r="O3342">
        <f t="shared" si="313"/>
        <v>275000</v>
      </c>
      <c r="P3342" s="1">
        <f t="shared" si="314"/>
        <v>1.1659023892518703</v>
      </c>
      <c r="Q3342" t="str">
        <f t="shared" si="315"/>
        <v>Below</v>
      </c>
      <c r="R3342" t="str">
        <f t="shared" si="316"/>
        <v>No</v>
      </c>
      <c r="S3342">
        <f t="shared" si="317"/>
        <v>-6684867.3071870301</v>
      </c>
    </row>
    <row r="3343" spans="1:19" x14ac:dyDescent="0.3">
      <c r="A3343">
        <v>3342</v>
      </c>
      <c r="B3343">
        <v>4</v>
      </c>
      <c r="C3343" t="s">
        <v>19</v>
      </c>
      <c r="D3343" t="s">
        <v>20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18</v>
      </c>
      <c r="N3343" s="2">
        <f t="shared" si="312"/>
        <v>48122.730166827852</v>
      </c>
      <c r="O3343">
        <f t="shared" si="313"/>
        <v>75000</v>
      </c>
      <c r="P3343" s="1">
        <f t="shared" si="314"/>
        <v>0.64163640222437135</v>
      </c>
      <c r="Q3343" t="str">
        <f t="shared" si="315"/>
        <v>Below</v>
      </c>
      <c r="R3343" t="str">
        <f t="shared" si="316"/>
        <v>Yes</v>
      </c>
      <c r="S3343">
        <f t="shared" si="317"/>
        <v>-5139564.1920309477</v>
      </c>
    </row>
    <row r="3344" spans="1:19" x14ac:dyDescent="0.3">
      <c r="A3344">
        <v>3343</v>
      </c>
      <c r="B3344">
        <v>1</v>
      </c>
      <c r="C3344" t="s">
        <v>16</v>
      </c>
      <c r="D3344" t="s">
        <v>20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18</v>
      </c>
      <c r="N3344" s="2">
        <f t="shared" si="312"/>
        <v>43041.284520776208</v>
      </c>
      <c r="O3344">
        <f t="shared" si="313"/>
        <v>62500</v>
      </c>
      <c r="P3344" s="1">
        <f t="shared" si="314"/>
        <v>0.6886605523324193</v>
      </c>
      <c r="Q3344" t="str">
        <f t="shared" si="315"/>
        <v>Above</v>
      </c>
      <c r="R3344" t="str">
        <f t="shared" si="316"/>
        <v>Yes</v>
      </c>
      <c r="S3344">
        <f t="shared" si="317"/>
        <v>-2164954.1424931446</v>
      </c>
    </row>
    <row r="3345" spans="1:19" x14ac:dyDescent="0.3">
      <c r="A3345">
        <v>3344</v>
      </c>
      <c r="B3345">
        <v>0</v>
      </c>
      <c r="C3345" t="s">
        <v>16</v>
      </c>
      <c r="D3345" t="s">
        <v>17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18</v>
      </c>
      <c r="N3345" s="2">
        <f t="shared" si="312"/>
        <v>117722.8397805275</v>
      </c>
      <c r="O3345">
        <f t="shared" si="313"/>
        <v>193750</v>
      </c>
      <c r="P3345" s="1">
        <f t="shared" si="314"/>
        <v>0.60760175370594838</v>
      </c>
      <c r="Q3345" t="str">
        <f t="shared" si="315"/>
        <v>Below</v>
      </c>
      <c r="R3345" t="str">
        <f t="shared" si="316"/>
        <v>Yes</v>
      </c>
      <c r="S3345">
        <f t="shared" si="317"/>
        <v>-15028133.392593939</v>
      </c>
    </row>
    <row r="3346" spans="1:19" x14ac:dyDescent="0.3">
      <c r="A3346">
        <v>3345</v>
      </c>
      <c r="B3346">
        <v>1</v>
      </c>
      <c r="C3346" t="s">
        <v>16</v>
      </c>
      <c r="D3346" t="s">
        <v>20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18</v>
      </c>
      <c r="N3346" s="2">
        <f t="shared" si="312"/>
        <v>73944.682939272068</v>
      </c>
      <c r="O3346">
        <f t="shared" si="313"/>
        <v>131250</v>
      </c>
      <c r="P3346" s="1">
        <f t="shared" si="314"/>
        <v>0.56338806048969192</v>
      </c>
      <c r="Q3346" t="str">
        <f t="shared" si="315"/>
        <v>Above</v>
      </c>
      <c r="R3346" t="str">
        <f t="shared" si="316"/>
        <v>Yes</v>
      </c>
      <c r="S3346">
        <f t="shared" si="317"/>
        <v>-7897379.1243402362</v>
      </c>
    </row>
    <row r="3347" spans="1:19" x14ac:dyDescent="0.3">
      <c r="A3347">
        <v>3346</v>
      </c>
      <c r="B3347">
        <v>0</v>
      </c>
      <c r="C3347" t="s">
        <v>19</v>
      </c>
      <c r="D3347" t="s">
        <v>17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21</v>
      </c>
      <c r="N3347" s="2">
        <f t="shared" si="312"/>
        <v>221245.3194493441</v>
      </c>
      <c r="O3347">
        <f t="shared" si="313"/>
        <v>131250</v>
      </c>
      <c r="P3347" s="1">
        <f t="shared" si="314"/>
        <v>1.6856786243759549</v>
      </c>
      <c r="Q3347" t="str">
        <f t="shared" si="315"/>
        <v>Below</v>
      </c>
      <c r="R3347" t="str">
        <f t="shared" si="316"/>
        <v>No</v>
      </c>
      <c r="S3347">
        <f t="shared" si="317"/>
        <v>-609887.66678425949</v>
      </c>
    </row>
    <row r="3348" spans="1:19" x14ac:dyDescent="0.3">
      <c r="A3348">
        <v>3347</v>
      </c>
      <c r="B3348">
        <v>4</v>
      </c>
      <c r="C3348" t="s">
        <v>16</v>
      </c>
      <c r="D3348" t="s">
        <v>17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21</v>
      </c>
      <c r="N3348" s="2">
        <f t="shared" si="312"/>
        <v>376939.47737418907</v>
      </c>
      <c r="O3348">
        <f t="shared" si="313"/>
        <v>587500</v>
      </c>
      <c r="P3348" s="1">
        <f t="shared" si="314"/>
        <v>0.64159911042415163</v>
      </c>
      <c r="Q3348" t="str">
        <f t="shared" si="315"/>
        <v>Below</v>
      </c>
      <c r="R3348" t="str">
        <f t="shared" si="316"/>
        <v>Yes</v>
      </c>
      <c r="S3348">
        <f t="shared" si="317"/>
        <v>-48118927.112824842</v>
      </c>
    </row>
    <row r="3349" spans="1:19" x14ac:dyDescent="0.3">
      <c r="A3349">
        <v>3348</v>
      </c>
      <c r="B3349">
        <v>2</v>
      </c>
      <c r="C3349" t="s">
        <v>19</v>
      </c>
      <c r="D3349" t="s">
        <v>17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18</v>
      </c>
      <c r="N3349" s="2">
        <f t="shared" si="312"/>
        <v>737042.25735175388</v>
      </c>
      <c r="O3349">
        <f t="shared" si="313"/>
        <v>606250</v>
      </c>
      <c r="P3349" s="1">
        <f t="shared" si="314"/>
        <v>1.2157398059410374</v>
      </c>
      <c r="Q3349" t="str">
        <f t="shared" si="315"/>
        <v>Below</v>
      </c>
      <c r="R3349" t="str">
        <f t="shared" si="316"/>
        <v>No</v>
      </c>
      <c r="S3349">
        <f t="shared" si="317"/>
        <v>-15367042.529326282</v>
      </c>
    </row>
    <row r="3350" spans="1:19" x14ac:dyDescent="0.3">
      <c r="A3350">
        <v>3349</v>
      </c>
      <c r="B3350">
        <v>4</v>
      </c>
      <c r="C3350" t="s">
        <v>16</v>
      </c>
      <c r="D3350" t="s">
        <v>17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18</v>
      </c>
      <c r="N3350" s="2">
        <f t="shared" si="312"/>
        <v>30562.66032763695</v>
      </c>
      <c r="O3350">
        <f t="shared" si="313"/>
        <v>87500</v>
      </c>
      <c r="P3350" s="1">
        <f t="shared" si="314"/>
        <v>0.34928754660156514</v>
      </c>
      <c r="Q3350" t="str">
        <f t="shared" si="315"/>
        <v>Above</v>
      </c>
      <c r="R3350" t="str">
        <f t="shared" si="316"/>
        <v>Yes</v>
      </c>
      <c r="S3350">
        <f t="shared" si="317"/>
        <v>-3901534.6307695815</v>
      </c>
    </row>
    <row r="3351" spans="1:19" x14ac:dyDescent="0.3">
      <c r="A3351">
        <v>3350</v>
      </c>
      <c r="B3351">
        <v>2</v>
      </c>
      <c r="C3351" t="s">
        <v>19</v>
      </c>
      <c r="D3351" t="s">
        <v>17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18</v>
      </c>
      <c r="N3351" s="2">
        <f t="shared" si="312"/>
        <v>160758.57550116305</v>
      </c>
      <c r="O3351">
        <f t="shared" si="313"/>
        <v>293750</v>
      </c>
      <c r="P3351" s="1">
        <f t="shared" si="314"/>
        <v>0.54726323574864022</v>
      </c>
      <c r="Q3351" t="str">
        <f t="shared" si="315"/>
        <v>Below</v>
      </c>
      <c r="R3351" t="str">
        <f t="shared" si="316"/>
        <v>Yes</v>
      </c>
      <c r="S3351">
        <f t="shared" si="317"/>
        <v>-23982058.120279133</v>
      </c>
    </row>
    <row r="3352" spans="1:19" x14ac:dyDescent="0.3">
      <c r="A3352">
        <v>3351</v>
      </c>
      <c r="B3352">
        <v>3</v>
      </c>
      <c r="C3352" t="s">
        <v>19</v>
      </c>
      <c r="D3352" t="s">
        <v>20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18</v>
      </c>
      <c r="N3352" s="2">
        <f t="shared" si="312"/>
        <v>190816.36137544119</v>
      </c>
      <c r="O3352">
        <f t="shared" si="313"/>
        <v>256250</v>
      </c>
      <c r="P3352" s="1">
        <f t="shared" si="314"/>
        <v>0.74464921512367299</v>
      </c>
      <c r="Q3352" t="str">
        <f t="shared" si="315"/>
        <v>Below</v>
      </c>
      <c r="R3352" t="str">
        <f t="shared" si="316"/>
        <v>Yes</v>
      </c>
      <c r="S3352">
        <f t="shared" si="317"/>
        <v>-9597963.3650529422</v>
      </c>
    </row>
    <row r="3353" spans="1:19" x14ac:dyDescent="0.3">
      <c r="A3353">
        <v>3352</v>
      </c>
      <c r="B3353">
        <v>4</v>
      </c>
      <c r="C3353" t="s">
        <v>19</v>
      </c>
      <c r="D3353" t="s">
        <v>20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21</v>
      </c>
      <c r="N3353" s="2">
        <f t="shared" si="312"/>
        <v>54740.539007557316</v>
      </c>
      <c r="O3353">
        <f t="shared" si="313"/>
        <v>75000</v>
      </c>
      <c r="P3353" s="1">
        <f t="shared" si="314"/>
        <v>0.7298738534340975</v>
      </c>
      <c r="Q3353" t="str">
        <f t="shared" si="315"/>
        <v>Below</v>
      </c>
      <c r="R3353" t="str">
        <f t="shared" si="316"/>
        <v>Yes</v>
      </c>
      <c r="S3353">
        <f t="shared" si="317"/>
        <v>-1141318.8085441268</v>
      </c>
    </row>
    <row r="3354" spans="1:19" x14ac:dyDescent="0.3">
      <c r="A3354">
        <v>3353</v>
      </c>
      <c r="B3354">
        <v>5</v>
      </c>
      <c r="C3354" t="s">
        <v>19</v>
      </c>
      <c r="D3354" t="s">
        <v>17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18</v>
      </c>
      <c r="N3354" s="2">
        <f t="shared" si="312"/>
        <v>326295.5850336132</v>
      </c>
      <c r="O3354">
        <f t="shared" si="313"/>
        <v>493750</v>
      </c>
      <c r="P3354" s="1">
        <f t="shared" si="314"/>
        <v>0.66085181778959634</v>
      </c>
      <c r="Q3354" t="str">
        <f t="shared" si="315"/>
        <v>Above</v>
      </c>
      <c r="R3354" t="str">
        <f t="shared" si="316"/>
        <v>Yes</v>
      </c>
      <c r="S3354">
        <f t="shared" si="317"/>
        <v>-34848752.32645373</v>
      </c>
    </row>
    <row r="3355" spans="1:19" x14ac:dyDescent="0.3">
      <c r="A3355">
        <v>3354</v>
      </c>
      <c r="B3355">
        <v>2</v>
      </c>
      <c r="C3355" t="s">
        <v>19</v>
      </c>
      <c r="D3355" t="s">
        <v>17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21</v>
      </c>
      <c r="N3355" s="2">
        <f t="shared" si="312"/>
        <v>176058.76890302874</v>
      </c>
      <c r="O3355">
        <f t="shared" si="313"/>
        <v>412500</v>
      </c>
      <c r="P3355" s="1">
        <f t="shared" si="314"/>
        <v>0.42680913673461512</v>
      </c>
      <c r="Q3355" t="str">
        <f t="shared" si="315"/>
        <v>Below</v>
      </c>
      <c r="R3355" t="str">
        <f t="shared" si="316"/>
        <v>Yes</v>
      </c>
      <c r="S3355">
        <f t="shared" si="317"/>
        <v>-18803283.629381523</v>
      </c>
    </row>
    <row r="3356" spans="1:19" x14ac:dyDescent="0.3">
      <c r="A3356">
        <v>3355</v>
      </c>
      <c r="B3356">
        <v>0</v>
      </c>
      <c r="C3356" t="s">
        <v>19</v>
      </c>
      <c r="D3356" t="s">
        <v>17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18</v>
      </c>
      <c r="N3356" s="2">
        <f t="shared" si="312"/>
        <v>231737.75180096432</v>
      </c>
      <c r="O3356">
        <f t="shared" si="313"/>
        <v>137500</v>
      </c>
      <c r="P3356" s="1">
        <f t="shared" si="314"/>
        <v>1.6853654676433769</v>
      </c>
      <c r="Q3356" t="str">
        <f t="shared" si="315"/>
        <v>Below</v>
      </c>
      <c r="R3356" t="str">
        <f t="shared" si="316"/>
        <v>No</v>
      </c>
      <c r="S3356">
        <f t="shared" si="317"/>
        <v>-2323412.0864462871</v>
      </c>
    </row>
    <row r="3357" spans="1:19" x14ac:dyDescent="0.3">
      <c r="A3357">
        <v>3356</v>
      </c>
      <c r="B3357">
        <v>3</v>
      </c>
      <c r="C3357" t="s">
        <v>19</v>
      </c>
      <c r="D3357" t="s">
        <v>17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18</v>
      </c>
      <c r="N3357" s="2">
        <f t="shared" si="312"/>
        <v>286050.00909300061</v>
      </c>
      <c r="O3357">
        <f t="shared" si="313"/>
        <v>343750</v>
      </c>
      <c r="P3357" s="1">
        <f t="shared" si="314"/>
        <v>0.83214548099781993</v>
      </c>
      <c r="Q3357" t="str">
        <f t="shared" si="315"/>
        <v>Above</v>
      </c>
      <c r="R3357" t="str">
        <f t="shared" si="316"/>
        <v>Yes</v>
      </c>
      <c r="S3357">
        <f t="shared" si="317"/>
        <v>-9860800.8729280643</v>
      </c>
    </row>
    <row r="3358" spans="1:19" x14ac:dyDescent="0.3">
      <c r="A3358">
        <v>3357</v>
      </c>
      <c r="B3358">
        <v>4</v>
      </c>
      <c r="C3358" t="s">
        <v>16</v>
      </c>
      <c r="D3358" t="s">
        <v>17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21</v>
      </c>
      <c r="N3358" s="2">
        <f t="shared" si="312"/>
        <v>251919.04209894943</v>
      </c>
      <c r="O3358">
        <f t="shared" si="313"/>
        <v>318750</v>
      </c>
      <c r="P3358" s="1">
        <f t="shared" si="314"/>
        <v>0.79033424972219424</v>
      </c>
      <c r="Q3358" t="str">
        <f t="shared" si="315"/>
        <v>Below</v>
      </c>
      <c r="R3358" t="str">
        <f t="shared" si="316"/>
        <v>Yes</v>
      </c>
      <c r="S3358">
        <f t="shared" si="317"/>
        <v>-8684228.0414991453</v>
      </c>
    </row>
    <row r="3359" spans="1:19" x14ac:dyDescent="0.3">
      <c r="A3359">
        <v>3358</v>
      </c>
      <c r="B3359">
        <v>2</v>
      </c>
      <c r="C3359" t="s">
        <v>19</v>
      </c>
      <c r="D3359" t="s">
        <v>20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21</v>
      </c>
      <c r="N3359" s="2">
        <f t="shared" si="312"/>
        <v>110472.63026999228</v>
      </c>
      <c r="O3359">
        <f t="shared" si="313"/>
        <v>243750</v>
      </c>
      <c r="P3359" s="1">
        <f t="shared" si="314"/>
        <v>0.4532210472615068</v>
      </c>
      <c r="Q3359" t="str">
        <f t="shared" si="315"/>
        <v>Below</v>
      </c>
      <c r="R3359" t="str">
        <f t="shared" si="316"/>
        <v>Yes</v>
      </c>
      <c r="S3359">
        <f t="shared" si="317"/>
        <v>-5556715.6323990738</v>
      </c>
    </row>
    <row r="3360" spans="1:19" x14ac:dyDescent="0.3">
      <c r="A3360">
        <v>3359</v>
      </c>
      <c r="B3360">
        <v>5</v>
      </c>
      <c r="C3360" t="s">
        <v>16</v>
      </c>
      <c r="D3360" t="s">
        <v>17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18</v>
      </c>
      <c r="N3360" s="2">
        <f t="shared" si="312"/>
        <v>7820.0770010796168</v>
      </c>
      <c r="O3360">
        <f t="shared" si="313"/>
        <v>12500</v>
      </c>
      <c r="P3360" s="1">
        <f t="shared" si="314"/>
        <v>0.62560616008636938</v>
      </c>
      <c r="Q3360" t="str">
        <f t="shared" si="315"/>
        <v>Above</v>
      </c>
      <c r="R3360" t="str">
        <f t="shared" si="316"/>
        <v>Yes</v>
      </c>
      <c r="S3360">
        <f t="shared" si="317"/>
        <v>-163045.54407773237</v>
      </c>
    </row>
    <row r="3361" spans="1:19" x14ac:dyDescent="0.3">
      <c r="A3361">
        <v>3360</v>
      </c>
      <c r="B3361">
        <v>4</v>
      </c>
      <c r="C3361" t="s">
        <v>16</v>
      </c>
      <c r="D3361" t="s">
        <v>17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18</v>
      </c>
      <c r="N3361" s="2">
        <f t="shared" si="312"/>
        <v>210902.29415180342</v>
      </c>
      <c r="O3361">
        <f t="shared" si="313"/>
        <v>362500</v>
      </c>
      <c r="P3361" s="1">
        <f t="shared" si="314"/>
        <v>0.58179943214290597</v>
      </c>
      <c r="Q3361" t="str">
        <f t="shared" si="315"/>
        <v>Below</v>
      </c>
      <c r="R3361" t="str">
        <f t="shared" si="316"/>
        <v>Yes</v>
      </c>
      <c r="S3361">
        <f t="shared" si="317"/>
        <v>-10608275.29821641</v>
      </c>
    </row>
    <row r="3362" spans="1:19" x14ac:dyDescent="0.3">
      <c r="A3362">
        <v>3361</v>
      </c>
      <c r="B3362">
        <v>5</v>
      </c>
      <c r="C3362" t="s">
        <v>19</v>
      </c>
      <c r="D3362" t="s">
        <v>17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21</v>
      </c>
      <c r="N3362" s="2">
        <f t="shared" si="312"/>
        <v>974420.87502157933</v>
      </c>
      <c r="O3362">
        <f t="shared" si="313"/>
        <v>518750</v>
      </c>
      <c r="P3362" s="1">
        <f t="shared" si="314"/>
        <v>1.8784016867885867</v>
      </c>
      <c r="Q3362" t="str">
        <f t="shared" si="315"/>
        <v>Below</v>
      </c>
      <c r="R3362" t="str">
        <f t="shared" si="316"/>
        <v>No</v>
      </c>
      <c r="S3362">
        <f t="shared" si="317"/>
        <v>-2686101.0005179048</v>
      </c>
    </row>
    <row r="3363" spans="1:19" x14ac:dyDescent="0.3">
      <c r="A3363">
        <v>3362</v>
      </c>
      <c r="B3363">
        <v>5</v>
      </c>
      <c r="C3363" t="s">
        <v>16</v>
      </c>
      <c r="D3363" t="s">
        <v>20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18</v>
      </c>
      <c r="N3363" s="2">
        <f t="shared" si="312"/>
        <v>89390.627841562702</v>
      </c>
      <c r="O3363">
        <f t="shared" si="313"/>
        <v>162500</v>
      </c>
      <c r="P3363" s="1">
        <f t="shared" si="314"/>
        <v>0.55009617133269351</v>
      </c>
      <c r="Q3363" t="str">
        <f t="shared" si="315"/>
        <v>Below</v>
      </c>
      <c r="R3363" t="str">
        <f t="shared" si="316"/>
        <v>Yes</v>
      </c>
      <c r="S3363">
        <f t="shared" si="317"/>
        <v>-3081500.2727900185</v>
      </c>
    </row>
    <row r="3364" spans="1:19" x14ac:dyDescent="0.3">
      <c r="A3364">
        <v>3363</v>
      </c>
      <c r="B3364">
        <v>1</v>
      </c>
      <c r="C3364" t="s">
        <v>16</v>
      </c>
      <c r="D3364" t="s">
        <v>17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18</v>
      </c>
      <c r="N3364" s="2">
        <f t="shared" si="312"/>
        <v>158356.55927186224</v>
      </c>
      <c r="O3364">
        <f t="shared" si="313"/>
        <v>131250</v>
      </c>
      <c r="P3364" s="1">
        <f t="shared" si="314"/>
        <v>1.206526165880855</v>
      </c>
      <c r="Q3364" t="str">
        <f t="shared" si="315"/>
        <v>Above</v>
      </c>
      <c r="R3364" t="str">
        <f t="shared" si="316"/>
        <v>No</v>
      </c>
      <c r="S3364">
        <f t="shared" si="317"/>
        <v>-3301672.2675740812</v>
      </c>
    </row>
    <row r="3365" spans="1:19" x14ac:dyDescent="0.3">
      <c r="A3365">
        <v>3364</v>
      </c>
      <c r="B3365">
        <v>4</v>
      </c>
      <c r="C3365" t="s">
        <v>19</v>
      </c>
      <c r="D3365" t="s">
        <v>17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21</v>
      </c>
      <c r="N3365" s="2">
        <f t="shared" si="312"/>
        <v>118917.30242551788</v>
      </c>
      <c r="O3365">
        <f t="shared" si="313"/>
        <v>243750</v>
      </c>
      <c r="P3365" s="1">
        <f t="shared" si="314"/>
        <v>0.48786585610468874</v>
      </c>
      <c r="Q3365" t="str">
        <f t="shared" si="315"/>
        <v>Below</v>
      </c>
      <c r="R3365" t="str">
        <f t="shared" si="316"/>
        <v>Yes</v>
      </c>
      <c r="S3365">
        <f t="shared" si="317"/>
        <v>-17740152.582124289</v>
      </c>
    </row>
    <row r="3366" spans="1:19" x14ac:dyDescent="0.3">
      <c r="A3366">
        <v>3365</v>
      </c>
      <c r="B3366">
        <v>1</v>
      </c>
      <c r="C3366" t="s">
        <v>16</v>
      </c>
      <c r="D3366" t="s">
        <v>20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21</v>
      </c>
      <c r="N3366" s="2">
        <f t="shared" si="312"/>
        <v>318668.13779399439</v>
      </c>
      <c r="O3366">
        <f t="shared" si="313"/>
        <v>325000</v>
      </c>
      <c r="P3366" s="1">
        <f t="shared" si="314"/>
        <v>0.98051734705844429</v>
      </c>
      <c r="Q3366" t="str">
        <f t="shared" si="315"/>
        <v>Below</v>
      </c>
      <c r="R3366" t="str">
        <f t="shared" si="316"/>
        <v>Yes</v>
      </c>
      <c r="S3366">
        <f t="shared" si="317"/>
        <v>-6644105.9211675972</v>
      </c>
    </row>
    <row r="3367" spans="1:19" x14ac:dyDescent="0.3">
      <c r="A3367">
        <v>3366</v>
      </c>
      <c r="B3367">
        <v>3</v>
      </c>
      <c r="C3367" t="s">
        <v>19</v>
      </c>
      <c r="D3367" t="s">
        <v>20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21</v>
      </c>
      <c r="N3367" s="2">
        <f t="shared" si="312"/>
        <v>268665.01659098483</v>
      </c>
      <c r="O3367">
        <f t="shared" si="313"/>
        <v>487500</v>
      </c>
      <c r="P3367" s="1">
        <f t="shared" si="314"/>
        <v>0.55110772634048166</v>
      </c>
      <c r="Q3367" t="str">
        <f t="shared" si="315"/>
        <v>Below</v>
      </c>
      <c r="R3367" t="str">
        <f t="shared" si="316"/>
        <v>Yes</v>
      </c>
      <c r="S3367">
        <f t="shared" si="317"/>
        <v>-40079603.981836356</v>
      </c>
    </row>
    <row r="3368" spans="1:19" x14ac:dyDescent="0.3">
      <c r="A3368">
        <v>3367</v>
      </c>
      <c r="B3368">
        <v>3</v>
      </c>
      <c r="C3368" t="s">
        <v>19</v>
      </c>
      <c r="D3368" t="s">
        <v>20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18</v>
      </c>
      <c r="N3368" s="2">
        <f t="shared" si="312"/>
        <v>376573.84667656705</v>
      </c>
      <c r="O3368">
        <f t="shared" si="313"/>
        <v>337500</v>
      </c>
      <c r="P3368" s="1">
        <f t="shared" si="314"/>
        <v>1.1157743605231616</v>
      </c>
      <c r="Q3368" t="str">
        <f t="shared" si="315"/>
        <v>Below</v>
      </c>
      <c r="R3368" t="str">
        <f t="shared" si="316"/>
        <v>No</v>
      </c>
      <c r="S3368">
        <f t="shared" si="317"/>
        <v>-3775544.6404752191</v>
      </c>
    </row>
    <row r="3369" spans="1:19" x14ac:dyDescent="0.3">
      <c r="A3369">
        <v>3368</v>
      </c>
      <c r="B3369">
        <v>2</v>
      </c>
      <c r="C3369" t="s">
        <v>19</v>
      </c>
      <c r="D3369" t="s">
        <v>17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18</v>
      </c>
      <c r="N3369" s="2">
        <f t="shared" si="312"/>
        <v>517808.19445591175</v>
      </c>
      <c r="O3369">
        <f t="shared" si="313"/>
        <v>181250</v>
      </c>
      <c r="P3369" s="1">
        <f t="shared" si="314"/>
        <v>2.8568727969981338</v>
      </c>
      <c r="Q3369" t="str">
        <f t="shared" si="315"/>
        <v>Above</v>
      </c>
      <c r="R3369" t="str">
        <f t="shared" si="316"/>
        <v>No</v>
      </c>
      <c r="S3369">
        <f t="shared" si="317"/>
        <v>-1427396.6669418812</v>
      </c>
    </row>
    <row r="3370" spans="1:19" x14ac:dyDescent="0.3">
      <c r="A3370">
        <v>3369</v>
      </c>
      <c r="B3370">
        <v>4</v>
      </c>
      <c r="C3370" t="s">
        <v>16</v>
      </c>
      <c r="D3370" t="s">
        <v>17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18</v>
      </c>
      <c r="N3370" s="2">
        <f t="shared" si="312"/>
        <v>553270.44782638294</v>
      </c>
      <c r="O3370">
        <f t="shared" si="313"/>
        <v>443750</v>
      </c>
      <c r="P3370" s="1">
        <f t="shared" si="314"/>
        <v>1.2468066429890319</v>
      </c>
      <c r="Q3370" t="str">
        <f t="shared" si="315"/>
        <v>Above</v>
      </c>
      <c r="R3370" t="str">
        <f t="shared" si="316"/>
        <v>No</v>
      </c>
      <c r="S3370">
        <f t="shared" si="317"/>
        <v>-11535472.243499566</v>
      </c>
    </row>
    <row r="3371" spans="1:19" x14ac:dyDescent="0.3">
      <c r="A3371">
        <v>3370</v>
      </c>
      <c r="B3371">
        <v>1</v>
      </c>
      <c r="C3371" t="s">
        <v>16</v>
      </c>
      <c r="D3371" t="s">
        <v>20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18</v>
      </c>
      <c r="N3371" s="2">
        <f t="shared" si="312"/>
        <v>65834.588579819421</v>
      </c>
      <c r="O3371">
        <f t="shared" si="313"/>
        <v>50000</v>
      </c>
      <c r="P3371" s="1">
        <f t="shared" si="314"/>
        <v>1.3166917715963884</v>
      </c>
      <c r="Q3371" t="str">
        <f t="shared" si="315"/>
        <v>Below</v>
      </c>
      <c r="R3371" t="str">
        <f t="shared" si="316"/>
        <v>No</v>
      </c>
      <c r="S3371">
        <f t="shared" si="317"/>
        <v>-660060.25183133222</v>
      </c>
    </row>
    <row r="3372" spans="1:19" x14ac:dyDescent="0.3">
      <c r="A3372">
        <v>3371</v>
      </c>
      <c r="B3372">
        <v>5</v>
      </c>
      <c r="C3372" t="s">
        <v>16</v>
      </c>
      <c r="D3372" t="s">
        <v>20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18</v>
      </c>
      <c r="N3372" s="2">
        <f t="shared" si="312"/>
        <v>183642.81395531181</v>
      </c>
      <c r="O3372">
        <f t="shared" si="313"/>
        <v>212500</v>
      </c>
      <c r="P3372" s="1">
        <f t="shared" si="314"/>
        <v>0.86420147743676146</v>
      </c>
      <c r="Q3372" t="str">
        <f t="shared" si="315"/>
        <v>Above</v>
      </c>
      <c r="R3372" t="str">
        <f t="shared" si="316"/>
        <v>Yes</v>
      </c>
      <c r="S3372">
        <f t="shared" si="317"/>
        <v>-9237137.6746374182</v>
      </c>
    </row>
    <row r="3373" spans="1:19" x14ac:dyDescent="0.3">
      <c r="A3373">
        <v>3372</v>
      </c>
      <c r="B3373">
        <v>1</v>
      </c>
      <c r="C3373" t="s">
        <v>16</v>
      </c>
      <c r="D3373" t="s">
        <v>20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21</v>
      </c>
      <c r="N3373" s="2">
        <f t="shared" si="312"/>
        <v>216731.59670590606</v>
      </c>
      <c r="O3373">
        <f t="shared" si="313"/>
        <v>425000</v>
      </c>
      <c r="P3373" s="1">
        <f t="shared" si="314"/>
        <v>0.50995669813154365</v>
      </c>
      <c r="Q3373" t="str">
        <f t="shared" si="315"/>
        <v>Below</v>
      </c>
      <c r="R3373" t="str">
        <f t="shared" si="316"/>
        <v>Yes</v>
      </c>
      <c r="S3373">
        <f t="shared" si="317"/>
        <v>-18810908.246592216</v>
      </c>
    </row>
    <row r="3374" spans="1:19" x14ac:dyDescent="0.3">
      <c r="A3374">
        <v>3373</v>
      </c>
      <c r="B3374">
        <v>4</v>
      </c>
      <c r="C3374" t="s">
        <v>16</v>
      </c>
      <c r="D3374" t="s">
        <v>20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18</v>
      </c>
      <c r="N3374" s="2">
        <f t="shared" si="312"/>
        <v>355936.58732926764</v>
      </c>
      <c r="O3374">
        <f t="shared" si="313"/>
        <v>437500</v>
      </c>
      <c r="P3374" s="1">
        <f t="shared" si="314"/>
        <v>0.81356934246689749</v>
      </c>
      <c r="Q3374" t="str">
        <f t="shared" si="315"/>
        <v>Above</v>
      </c>
      <c r="R3374" t="str">
        <f t="shared" si="316"/>
        <v>Yes</v>
      </c>
      <c r="S3374">
        <f t="shared" si="317"/>
        <v>-24154868.575414538</v>
      </c>
    </row>
    <row r="3375" spans="1:19" x14ac:dyDescent="0.3">
      <c r="A3375">
        <v>3374</v>
      </c>
      <c r="B3375">
        <v>0</v>
      </c>
      <c r="C3375" t="s">
        <v>16</v>
      </c>
      <c r="D3375" t="s">
        <v>20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18</v>
      </c>
      <c r="N3375" s="2">
        <f t="shared" si="312"/>
        <v>351503.82358633907</v>
      </c>
      <c r="O3375">
        <f t="shared" si="313"/>
        <v>581250</v>
      </c>
      <c r="P3375" s="1">
        <f t="shared" si="314"/>
        <v>0.60473776100875543</v>
      </c>
      <c r="Q3375" t="str">
        <f t="shared" si="315"/>
        <v>Below</v>
      </c>
      <c r="R3375" t="str">
        <f t="shared" si="316"/>
        <v>Yes</v>
      </c>
      <c r="S3375">
        <f t="shared" si="317"/>
        <v>-17680458.830360685</v>
      </c>
    </row>
    <row r="3376" spans="1:19" x14ac:dyDescent="0.3">
      <c r="A3376">
        <v>3375</v>
      </c>
      <c r="B3376">
        <v>2</v>
      </c>
      <c r="C3376" t="s">
        <v>16</v>
      </c>
      <c r="D3376" t="s">
        <v>17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18</v>
      </c>
      <c r="N3376" s="2">
        <f t="shared" si="312"/>
        <v>285507.18732114887</v>
      </c>
      <c r="O3376">
        <f t="shared" si="313"/>
        <v>468750</v>
      </c>
      <c r="P3376" s="1">
        <f t="shared" si="314"/>
        <v>0.60908199961845089</v>
      </c>
      <c r="Q3376" t="str">
        <f t="shared" si="315"/>
        <v>Above</v>
      </c>
      <c r="R3376" t="str">
        <f t="shared" si="316"/>
        <v>Yes</v>
      </c>
      <c r="S3376">
        <f t="shared" si="317"/>
        <v>-14360862.478537865</v>
      </c>
    </row>
    <row r="3377" spans="1:19" x14ac:dyDescent="0.3">
      <c r="A3377">
        <v>3376</v>
      </c>
      <c r="B3377">
        <v>3</v>
      </c>
      <c r="C3377" t="s">
        <v>16</v>
      </c>
      <c r="D3377" t="s">
        <v>20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21</v>
      </c>
      <c r="N3377" s="2">
        <f t="shared" si="312"/>
        <v>343538.87367371831</v>
      </c>
      <c r="O3377">
        <f t="shared" si="313"/>
        <v>500000</v>
      </c>
      <c r="P3377" s="1">
        <f t="shared" si="314"/>
        <v>0.68707774734743665</v>
      </c>
      <c r="Q3377" t="str">
        <f t="shared" si="315"/>
        <v>Below</v>
      </c>
      <c r="R3377" t="str">
        <f t="shared" si="316"/>
        <v>Yes</v>
      </c>
      <c r="S3377">
        <f t="shared" si="317"/>
        <v>-51249329.681692392</v>
      </c>
    </row>
    <row r="3378" spans="1:19" x14ac:dyDescent="0.3">
      <c r="A3378">
        <v>3377</v>
      </c>
      <c r="B3378">
        <v>5</v>
      </c>
      <c r="C3378" t="s">
        <v>16</v>
      </c>
      <c r="D3378" t="s">
        <v>20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18</v>
      </c>
      <c r="N3378" s="2">
        <f t="shared" si="312"/>
        <v>193001.23611538528</v>
      </c>
      <c r="O3378">
        <f t="shared" si="313"/>
        <v>100000</v>
      </c>
      <c r="P3378" s="1">
        <f t="shared" si="314"/>
        <v>1.9300123611538529</v>
      </c>
      <c r="Q3378" t="str">
        <f t="shared" si="315"/>
        <v>Above</v>
      </c>
      <c r="R3378" t="str">
        <f t="shared" si="316"/>
        <v>No</v>
      </c>
      <c r="S3378">
        <f t="shared" si="317"/>
        <v>-532029.66676924657</v>
      </c>
    </row>
    <row r="3379" spans="1:19" x14ac:dyDescent="0.3">
      <c r="A3379">
        <v>3378</v>
      </c>
      <c r="B3379">
        <v>1</v>
      </c>
      <c r="C3379" t="s">
        <v>16</v>
      </c>
      <c r="D3379" t="s">
        <v>20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18</v>
      </c>
      <c r="N3379" s="2">
        <f t="shared" si="312"/>
        <v>367543.61905074201</v>
      </c>
      <c r="O3379">
        <f t="shared" si="313"/>
        <v>418750</v>
      </c>
      <c r="P3379" s="1">
        <f t="shared" si="314"/>
        <v>0.87771610519580179</v>
      </c>
      <c r="Q3379" t="str">
        <f t="shared" si="315"/>
        <v>Above</v>
      </c>
      <c r="R3379" t="str">
        <f t="shared" si="316"/>
        <v>Yes</v>
      </c>
      <c r="S3379">
        <f t="shared" si="317"/>
        <v>-7663140.5716534257</v>
      </c>
    </row>
    <row r="3380" spans="1:19" x14ac:dyDescent="0.3">
      <c r="A3380">
        <v>3379</v>
      </c>
      <c r="B3380">
        <v>3</v>
      </c>
      <c r="C3380" t="s">
        <v>19</v>
      </c>
      <c r="D3380" t="s">
        <v>17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18</v>
      </c>
      <c r="N3380" s="2">
        <f t="shared" si="312"/>
        <v>300205.72392397653</v>
      </c>
      <c r="O3380">
        <f t="shared" si="313"/>
        <v>237500</v>
      </c>
      <c r="P3380" s="1">
        <f t="shared" si="314"/>
        <v>1.2640241007325328</v>
      </c>
      <c r="Q3380" t="str">
        <f t="shared" si="315"/>
        <v>Below</v>
      </c>
      <c r="R3380" t="str">
        <f t="shared" si="316"/>
        <v>No</v>
      </c>
      <c r="S3380">
        <f t="shared" si="317"/>
        <v>-3009874.7483508736</v>
      </c>
    </row>
    <row r="3381" spans="1:19" x14ac:dyDescent="0.3">
      <c r="A3381">
        <v>3380</v>
      </c>
      <c r="B3381">
        <v>1</v>
      </c>
      <c r="C3381" t="s">
        <v>19</v>
      </c>
      <c r="D3381" t="s">
        <v>20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21</v>
      </c>
      <c r="N3381" s="2">
        <f t="shared" si="312"/>
        <v>105571.03951457483</v>
      </c>
      <c r="O3381">
        <f t="shared" si="313"/>
        <v>168750</v>
      </c>
      <c r="P3381" s="1">
        <f t="shared" si="314"/>
        <v>0.62560616008636938</v>
      </c>
      <c r="Q3381" t="str">
        <f t="shared" si="315"/>
        <v>Below</v>
      </c>
      <c r="R3381" t="str">
        <f t="shared" si="316"/>
        <v>Yes</v>
      </c>
      <c r="S3381">
        <f t="shared" si="317"/>
        <v>-2201114.8450493868</v>
      </c>
    </row>
    <row r="3382" spans="1:19" x14ac:dyDescent="0.3">
      <c r="A3382">
        <v>3381</v>
      </c>
      <c r="B3382">
        <v>3</v>
      </c>
      <c r="C3382" t="s">
        <v>16</v>
      </c>
      <c r="D3382" t="s">
        <v>17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18</v>
      </c>
      <c r="N3382" s="2">
        <f t="shared" si="312"/>
        <v>47133.240134642154</v>
      </c>
      <c r="O3382">
        <f t="shared" si="313"/>
        <v>81250</v>
      </c>
      <c r="P3382" s="1">
        <f t="shared" si="314"/>
        <v>0.58010141704174956</v>
      </c>
      <c r="Q3382" t="str">
        <f t="shared" si="315"/>
        <v>Above</v>
      </c>
      <c r="R3382" t="str">
        <f t="shared" si="316"/>
        <v>Yes</v>
      </c>
      <c r="S3382">
        <f t="shared" si="317"/>
        <v>-1624791.0529256463</v>
      </c>
    </row>
    <row r="3383" spans="1:19" x14ac:dyDescent="0.3">
      <c r="A3383">
        <v>3382</v>
      </c>
      <c r="B3383">
        <v>4</v>
      </c>
      <c r="C3383" t="s">
        <v>19</v>
      </c>
      <c r="D3383" t="s">
        <v>17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21</v>
      </c>
      <c r="N3383" s="2">
        <f t="shared" si="312"/>
        <v>123241.13823212011</v>
      </c>
      <c r="O3383">
        <f t="shared" si="313"/>
        <v>212500</v>
      </c>
      <c r="P3383" s="1">
        <f t="shared" si="314"/>
        <v>0.57995829756291817</v>
      </c>
      <c r="Q3383" t="str">
        <f t="shared" si="315"/>
        <v>Below</v>
      </c>
      <c r="R3383" t="str">
        <f t="shared" si="316"/>
        <v>Yes</v>
      </c>
      <c r="S3383">
        <f t="shared" si="317"/>
        <v>-13162298.540567063</v>
      </c>
    </row>
    <row r="3384" spans="1:19" x14ac:dyDescent="0.3">
      <c r="A3384">
        <v>3383</v>
      </c>
      <c r="B3384">
        <v>3</v>
      </c>
      <c r="C3384" t="s">
        <v>16</v>
      </c>
      <c r="D3384" t="s">
        <v>17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18</v>
      </c>
      <c r="N3384" s="2">
        <f t="shared" si="312"/>
        <v>134225.81841445318</v>
      </c>
      <c r="O3384">
        <f t="shared" si="313"/>
        <v>212500</v>
      </c>
      <c r="P3384" s="1">
        <f t="shared" si="314"/>
        <v>0.631650910185662</v>
      </c>
      <c r="Q3384" t="str">
        <f t="shared" si="315"/>
        <v>Above</v>
      </c>
      <c r="R3384" t="str">
        <f t="shared" si="316"/>
        <v>Yes</v>
      </c>
      <c r="S3384">
        <f t="shared" si="317"/>
        <v>-11649937.493628135</v>
      </c>
    </row>
    <row r="3385" spans="1:19" x14ac:dyDescent="0.3">
      <c r="A3385">
        <v>3384</v>
      </c>
      <c r="B3385">
        <v>5</v>
      </c>
      <c r="C3385" t="s">
        <v>16</v>
      </c>
      <c r="D3385" t="s">
        <v>20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21</v>
      </c>
      <c r="N3385" s="2">
        <f t="shared" si="312"/>
        <v>110519.32169502298</v>
      </c>
      <c r="O3385">
        <f t="shared" si="313"/>
        <v>150000</v>
      </c>
      <c r="P3385" s="1">
        <f t="shared" si="314"/>
        <v>0.73679547796681988</v>
      </c>
      <c r="Q3385" t="str">
        <f t="shared" si="315"/>
        <v>Below</v>
      </c>
      <c r="R3385" t="str">
        <f t="shared" si="316"/>
        <v>Yes</v>
      </c>
      <c r="S3385">
        <f t="shared" si="317"/>
        <v>-3809854.8827222064</v>
      </c>
    </row>
    <row r="3386" spans="1:19" x14ac:dyDescent="0.3">
      <c r="A3386">
        <v>3385</v>
      </c>
      <c r="B3386">
        <v>0</v>
      </c>
      <c r="C3386" t="s">
        <v>19</v>
      </c>
      <c r="D3386" t="s">
        <v>17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18</v>
      </c>
      <c r="N3386" s="2">
        <f t="shared" si="312"/>
        <v>181703.4644803016</v>
      </c>
      <c r="O3386">
        <f t="shared" si="313"/>
        <v>118750</v>
      </c>
      <c r="P3386" s="1">
        <f t="shared" si="314"/>
        <v>1.5301344377288555</v>
      </c>
      <c r="Q3386" t="str">
        <f t="shared" si="315"/>
        <v>Above</v>
      </c>
      <c r="R3386" t="str">
        <f t="shared" si="316"/>
        <v>No</v>
      </c>
      <c r="S3386">
        <f t="shared" si="317"/>
        <v>-1821766.2950544767</v>
      </c>
    </row>
    <row r="3387" spans="1:19" x14ac:dyDescent="0.3">
      <c r="A3387">
        <v>3386</v>
      </c>
      <c r="B3387">
        <v>4</v>
      </c>
      <c r="C3387" t="s">
        <v>16</v>
      </c>
      <c r="D3387" t="s">
        <v>17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18</v>
      </c>
      <c r="N3387" s="2">
        <f t="shared" si="312"/>
        <v>43010.423505937899</v>
      </c>
      <c r="O3387">
        <f t="shared" si="313"/>
        <v>43750</v>
      </c>
      <c r="P3387" s="1">
        <f t="shared" si="314"/>
        <v>0.98309539442143767</v>
      </c>
      <c r="Q3387" t="str">
        <f t="shared" si="315"/>
        <v>Below</v>
      </c>
      <c r="R3387" t="str">
        <f t="shared" si="316"/>
        <v>Yes</v>
      </c>
      <c r="S3387">
        <f t="shared" si="317"/>
        <v>-896750.49242752884</v>
      </c>
    </row>
    <row r="3388" spans="1:19" x14ac:dyDescent="0.3">
      <c r="A3388">
        <v>3387</v>
      </c>
      <c r="B3388">
        <v>1</v>
      </c>
      <c r="C3388" t="s">
        <v>19</v>
      </c>
      <c r="D3388" t="s">
        <v>17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18</v>
      </c>
      <c r="N3388" s="2">
        <f t="shared" si="312"/>
        <v>550377.16052729031</v>
      </c>
      <c r="O3388">
        <f t="shared" si="313"/>
        <v>431250</v>
      </c>
      <c r="P3388" s="1">
        <f t="shared" si="314"/>
        <v>1.2762368939763253</v>
      </c>
      <c r="Q3388" t="str">
        <f t="shared" si="315"/>
        <v>Below</v>
      </c>
      <c r="R3388" t="str">
        <f t="shared" si="316"/>
        <v>No</v>
      </c>
      <c r="S3388">
        <f t="shared" si="317"/>
        <v>-5518103.7053099386</v>
      </c>
    </row>
    <row r="3389" spans="1:19" x14ac:dyDescent="0.3">
      <c r="A3389">
        <v>3388</v>
      </c>
      <c r="B3389">
        <v>5</v>
      </c>
      <c r="C3389" t="s">
        <v>16</v>
      </c>
      <c r="D3389" t="s">
        <v>20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18</v>
      </c>
      <c r="N3389" s="2">
        <f t="shared" si="312"/>
        <v>9055.6030600405775</v>
      </c>
      <c r="O3389">
        <f t="shared" si="313"/>
        <v>18750</v>
      </c>
      <c r="P3389" s="1">
        <f t="shared" si="314"/>
        <v>0.48296549653549747</v>
      </c>
      <c r="Q3389" t="str">
        <f t="shared" si="315"/>
        <v>Above</v>
      </c>
      <c r="R3389" t="str">
        <f t="shared" si="316"/>
        <v>Yes</v>
      </c>
      <c r="S3389">
        <f t="shared" si="317"/>
        <v>-1156010.2609687648</v>
      </c>
    </row>
    <row r="3390" spans="1:19" x14ac:dyDescent="0.3">
      <c r="A3390">
        <v>3389</v>
      </c>
      <c r="B3390">
        <v>3</v>
      </c>
      <c r="C3390" t="s">
        <v>19</v>
      </c>
      <c r="D3390" t="s">
        <v>17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21</v>
      </c>
      <c r="N3390" s="2">
        <f t="shared" si="312"/>
        <v>268290.67351283837</v>
      </c>
      <c r="O3390">
        <f t="shared" si="313"/>
        <v>375000</v>
      </c>
      <c r="P3390" s="1">
        <f t="shared" si="314"/>
        <v>0.71544179603423563</v>
      </c>
      <c r="Q3390" t="str">
        <f t="shared" si="315"/>
        <v>Below</v>
      </c>
      <c r="R3390" t="str">
        <f t="shared" si="316"/>
        <v>Yes</v>
      </c>
      <c r="S3390">
        <f t="shared" si="317"/>
        <v>-13494880.821540605</v>
      </c>
    </row>
    <row r="3391" spans="1:19" x14ac:dyDescent="0.3">
      <c r="A3391">
        <v>3390</v>
      </c>
      <c r="B3391">
        <v>1</v>
      </c>
      <c r="C3391" t="s">
        <v>19</v>
      </c>
      <c r="D3391" t="s">
        <v>17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21</v>
      </c>
      <c r="N3391" s="2">
        <f t="shared" si="312"/>
        <v>180578.125905416</v>
      </c>
      <c r="O3391">
        <f t="shared" si="313"/>
        <v>268750</v>
      </c>
      <c r="P3391" s="1">
        <f t="shared" si="314"/>
        <v>0.67191860802015257</v>
      </c>
      <c r="Q3391" t="str">
        <f t="shared" si="315"/>
        <v>Below</v>
      </c>
      <c r="R3391" t="str">
        <f t="shared" si="316"/>
        <v>Yes</v>
      </c>
      <c r="S3391">
        <f t="shared" si="317"/>
        <v>-26938750.217299841</v>
      </c>
    </row>
    <row r="3392" spans="1:19" x14ac:dyDescent="0.3">
      <c r="A3392">
        <v>3391</v>
      </c>
      <c r="B3392">
        <v>4</v>
      </c>
      <c r="C3392" t="s">
        <v>16</v>
      </c>
      <c r="D3392" t="s">
        <v>17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18</v>
      </c>
      <c r="N3392" s="2">
        <f t="shared" si="312"/>
        <v>166242.98610964385</v>
      </c>
      <c r="O3392">
        <f t="shared" si="313"/>
        <v>362500</v>
      </c>
      <c r="P3392" s="1">
        <f t="shared" si="314"/>
        <v>0.45860134099212096</v>
      </c>
      <c r="Q3392" t="str">
        <f t="shared" si="315"/>
        <v>Above</v>
      </c>
      <c r="R3392" t="str">
        <f t="shared" si="316"/>
        <v>Yes</v>
      </c>
      <c r="S3392">
        <f t="shared" si="317"/>
        <v>-14428821.666420167</v>
      </c>
    </row>
    <row r="3393" spans="1:19" x14ac:dyDescent="0.3">
      <c r="A3393">
        <v>3392</v>
      </c>
      <c r="B3393">
        <v>2</v>
      </c>
      <c r="C3393" t="s">
        <v>16</v>
      </c>
      <c r="D3393" t="s">
        <v>20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18</v>
      </c>
      <c r="N3393" s="2">
        <f t="shared" si="312"/>
        <v>108894.03755244911</v>
      </c>
      <c r="O3393">
        <f t="shared" si="313"/>
        <v>206250</v>
      </c>
      <c r="P3393" s="1">
        <f t="shared" si="314"/>
        <v>0.52797109116338958</v>
      </c>
      <c r="Q3393" t="str">
        <f t="shared" si="315"/>
        <v>Above</v>
      </c>
      <c r="R3393" t="str">
        <f t="shared" si="316"/>
        <v>Yes</v>
      </c>
      <c r="S3393">
        <f t="shared" si="317"/>
        <v>-3753827.605035115</v>
      </c>
    </row>
    <row r="3394" spans="1:19" x14ac:dyDescent="0.3">
      <c r="A3394">
        <v>3393</v>
      </c>
      <c r="B3394">
        <v>2</v>
      </c>
      <c r="C3394" t="s">
        <v>19</v>
      </c>
      <c r="D3394" t="s">
        <v>17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18</v>
      </c>
      <c r="N3394" s="2">
        <f t="shared" si="312"/>
        <v>39500.75314789165</v>
      </c>
      <c r="O3394">
        <f t="shared" si="313"/>
        <v>25000</v>
      </c>
      <c r="P3394" s="1">
        <f t="shared" si="314"/>
        <v>1.5800301259156659</v>
      </c>
      <c r="Q3394" t="str">
        <f t="shared" si="315"/>
        <v>Above</v>
      </c>
      <c r="R3394" t="str">
        <f t="shared" si="316"/>
        <v>No</v>
      </c>
      <c r="S3394">
        <f t="shared" si="317"/>
        <v>-396036.15109879919</v>
      </c>
    </row>
    <row r="3395" spans="1:19" x14ac:dyDescent="0.3">
      <c r="A3395">
        <v>3394</v>
      </c>
      <c r="B3395">
        <v>5</v>
      </c>
      <c r="C3395" t="s">
        <v>19</v>
      </c>
      <c r="D3395" t="s">
        <v>17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21</v>
      </c>
      <c r="N3395" s="2">
        <f t="shared" ref="N3395:N3458" si="318">PMT(1%,G3395*12,-F3395)</f>
        <v>15800.301259156658</v>
      </c>
      <c r="O3395">
        <f t="shared" ref="O3395:O3458" si="319">(E3395*0.75)/12</f>
        <v>18750</v>
      </c>
      <c r="P3395" s="1">
        <f t="shared" ref="P3395:P3458" si="320">N3395/O3395</f>
        <v>0.84268273382168846</v>
      </c>
      <c r="Q3395" t="str">
        <f t="shared" ref="Q3395:Q3458" si="321">IF(H3395&gt;700,"Above","Below")</f>
        <v>Below</v>
      </c>
      <c r="R3395" t="str">
        <f t="shared" ref="R3395:R3458" si="322">IF(O3395&gt;=N3395,"Yes","No")</f>
        <v>Yes</v>
      </c>
      <c r="S3395">
        <f t="shared" ref="S3395:S3458" si="323">CUMIPMT(1%,G3395*12,F3395,1,G3395*12,0)</f>
        <v>-158414.46043951961</v>
      </c>
    </row>
    <row r="3396" spans="1:19" x14ac:dyDescent="0.3">
      <c r="A3396">
        <v>3395</v>
      </c>
      <c r="B3396">
        <v>1</v>
      </c>
      <c r="C3396" t="s">
        <v>19</v>
      </c>
      <c r="D3396" t="s">
        <v>17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21</v>
      </c>
      <c r="N3396" s="2">
        <f t="shared" si="318"/>
        <v>209187.05977887977</v>
      </c>
      <c r="O3396">
        <f t="shared" si="319"/>
        <v>262500</v>
      </c>
      <c r="P3396" s="1">
        <f t="shared" si="320"/>
        <v>0.79690308487192296</v>
      </c>
      <c r="Q3396" t="str">
        <f t="shared" si="321"/>
        <v>Below</v>
      </c>
      <c r="R3396" t="str">
        <f t="shared" si="322"/>
        <v>Yes</v>
      </c>
      <c r="S3396">
        <f t="shared" si="323"/>
        <v>-4361468.3040793426</v>
      </c>
    </row>
    <row r="3397" spans="1:19" x14ac:dyDescent="0.3">
      <c r="A3397">
        <v>3396</v>
      </c>
      <c r="B3397">
        <v>2</v>
      </c>
      <c r="C3397" t="s">
        <v>19</v>
      </c>
      <c r="D3397" t="s">
        <v>20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21</v>
      </c>
      <c r="N3397" s="2">
        <f t="shared" si="318"/>
        <v>30208.640253037476</v>
      </c>
      <c r="O3397">
        <f t="shared" si="319"/>
        <v>37500</v>
      </c>
      <c r="P3397" s="1">
        <f t="shared" si="320"/>
        <v>0.8055637400809994</v>
      </c>
      <c r="Q3397" t="str">
        <f t="shared" si="321"/>
        <v>Below</v>
      </c>
      <c r="R3397" t="str">
        <f t="shared" si="322"/>
        <v>Yes</v>
      </c>
      <c r="S3397">
        <f t="shared" si="323"/>
        <v>-2050044.1964373966</v>
      </c>
    </row>
    <row r="3398" spans="1:19" x14ac:dyDescent="0.3">
      <c r="A3398">
        <v>3397</v>
      </c>
      <c r="B3398">
        <v>5</v>
      </c>
      <c r="C3398" t="s">
        <v>19</v>
      </c>
      <c r="D3398" t="s">
        <v>20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21</v>
      </c>
      <c r="N3398" s="2">
        <f t="shared" si="318"/>
        <v>297162.92604102544</v>
      </c>
      <c r="O3398">
        <f t="shared" si="319"/>
        <v>275000</v>
      </c>
      <c r="P3398" s="1">
        <f t="shared" si="320"/>
        <v>1.0805924583310016</v>
      </c>
      <c r="Q3398" t="str">
        <f t="shared" si="321"/>
        <v>Below</v>
      </c>
      <c r="R3398" t="str">
        <f t="shared" si="322"/>
        <v>No</v>
      </c>
      <c r="S3398">
        <f t="shared" si="323"/>
        <v>-6195730.6749538332</v>
      </c>
    </row>
    <row r="3399" spans="1:19" x14ac:dyDescent="0.3">
      <c r="A3399">
        <v>3398</v>
      </c>
      <c r="B3399">
        <v>0</v>
      </c>
      <c r="C3399" t="s">
        <v>16</v>
      </c>
      <c r="D3399" t="s">
        <v>20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18</v>
      </c>
      <c r="N3399" s="2">
        <f t="shared" si="318"/>
        <v>1383960.0833639822</v>
      </c>
      <c r="O3399">
        <f t="shared" si="319"/>
        <v>575000</v>
      </c>
      <c r="P3399" s="1">
        <f t="shared" si="320"/>
        <v>2.4068871015025777</v>
      </c>
      <c r="Q3399" t="str">
        <f t="shared" si="321"/>
        <v>Above</v>
      </c>
      <c r="R3399" t="str">
        <f t="shared" si="322"/>
        <v>No</v>
      </c>
      <c r="S3399">
        <f t="shared" si="323"/>
        <v>-3815042.0007355772</v>
      </c>
    </row>
    <row r="3400" spans="1:19" x14ac:dyDescent="0.3">
      <c r="A3400">
        <v>3399</v>
      </c>
      <c r="B3400">
        <v>2</v>
      </c>
      <c r="C3400" t="s">
        <v>16</v>
      </c>
      <c r="D3400" t="s">
        <v>20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18</v>
      </c>
      <c r="N3400" s="2">
        <f t="shared" si="318"/>
        <v>666246.03642777249</v>
      </c>
      <c r="O3400">
        <f t="shared" si="319"/>
        <v>431250</v>
      </c>
      <c r="P3400" s="1">
        <f t="shared" si="320"/>
        <v>1.5449183453397624</v>
      </c>
      <c r="Q3400" t="str">
        <f t="shared" si="321"/>
        <v>Above</v>
      </c>
      <c r="R3400" t="str">
        <f t="shared" si="322"/>
        <v>No</v>
      </c>
      <c r="S3400">
        <f t="shared" si="323"/>
        <v>-6679809.7485330813</v>
      </c>
    </row>
    <row r="3401" spans="1:19" x14ac:dyDescent="0.3">
      <c r="A3401">
        <v>3400</v>
      </c>
      <c r="B3401">
        <v>5</v>
      </c>
      <c r="C3401" t="s">
        <v>19</v>
      </c>
      <c r="D3401" t="s">
        <v>20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21</v>
      </c>
      <c r="N3401" s="2">
        <f t="shared" si="318"/>
        <v>168705.84516312007</v>
      </c>
      <c r="O3401">
        <f t="shared" si="319"/>
        <v>318750</v>
      </c>
      <c r="P3401" s="1">
        <f t="shared" si="320"/>
        <v>0.52927323972743556</v>
      </c>
      <c r="Q3401" t="str">
        <f t="shared" si="321"/>
        <v>Below</v>
      </c>
      <c r="R3401" t="str">
        <f t="shared" si="322"/>
        <v>Yes</v>
      </c>
      <c r="S3401">
        <f t="shared" si="323"/>
        <v>-14642581.987404171</v>
      </c>
    </row>
    <row r="3402" spans="1:19" x14ac:dyDescent="0.3">
      <c r="A3402">
        <v>3401</v>
      </c>
      <c r="B3402">
        <v>4</v>
      </c>
      <c r="C3402" t="s">
        <v>16</v>
      </c>
      <c r="D3402" t="s">
        <v>17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18</v>
      </c>
      <c r="N3402" s="2">
        <f t="shared" si="318"/>
        <v>597833.0972354617</v>
      </c>
      <c r="O3402">
        <f t="shared" si="319"/>
        <v>212500</v>
      </c>
      <c r="P3402" s="1">
        <f t="shared" si="320"/>
        <v>2.8133322222845258</v>
      </c>
      <c r="Q3402" t="str">
        <f t="shared" si="321"/>
        <v>Above</v>
      </c>
      <c r="R3402" t="str">
        <f t="shared" si="322"/>
        <v>No</v>
      </c>
      <c r="S3402">
        <f t="shared" si="323"/>
        <v>-1647994.3336510807</v>
      </c>
    </row>
    <row r="3403" spans="1:19" x14ac:dyDescent="0.3">
      <c r="A3403">
        <v>3402</v>
      </c>
      <c r="B3403">
        <v>4</v>
      </c>
      <c r="C3403" t="s">
        <v>19</v>
      </c>
      <c r="D3403" t="s">
        <v>20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18</v>
      </c>
      <c r="N3403" s="2">
        <f t="shared" si="318"/>
        <v>351996.32990495837</v>
      </c>
      <c r="O3403">
        <f t="shared" si="319"/>
        <v>537500</v>
      </c>
      <c r="P3403" s="1">
        <f t="shared" si="320"/>
        <v>0.65487689284643413</v>
      </c>
      <c r="Q3403" t="str">
        <f t="shared" si="321"/>
        <v>Above</v>
      </c>
      <c r="R3403" t="str">
        <f t="shared" si="322"/>
        <v>Yes</v>
      </c>
      <c r="S3403">
        <f t="shared" si="323"/>
        <v>-23887471.506314013</v>
      </c>
    </row>
    <row r="3404" spans="1:19" x14ac:dyDescent="0.3">
      <c r="A3404">
        <v>3403</v>
      </c>
      <c r="B3404">
        <v>3</v>
      </c>
      <c r="C3404" t="s">
        <v>19</v>
      </c>
      <c r="D3404" t="s">
        <v>20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21</v>
      </c>
      <c r="N3404" s="2">
        <f t="shared" si="318"/>
        <v>469707.11720384762</v>
      </c>
      <c r="O3404">
        <f t="shared" si="319"/>
        <v>575000</v>
      </c>
      <c r="P3404" s="1">
        <f t="shared" si="320"/>
        <v>0.81688194296321326</v>
      </c>
      <c r="Q3404" t="str">
        <f t="shared" si="321"/>
        <v>Below</v>
      </c>
      <c r="R3404" t="str">
        <f t="shared" si="322"/>
        <v>Yes</v>
      </c>
      <c r="S3404">
        <f t="shared" si="323"/>
        <v>-16191883.251569379</v>
      </c>
    </row>
    <row r="3405" spans="1:19" x14ac:dyDescent="0.3">
      <c r="A3405">
        <v>3404</v>
      </c>
      <c r="B3405">
        <v>5</v>
      </c>
      <c r="C3405" t="s">
        <v>16</v>
      </c>
      <c r="D3405" t="s">
        <v>20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18</v>
      </c>
      <c r="N3405" s="2">
        <f t="shared" si="318"/>
        <v>429241.51754042262</v>
      </c>
      <c r="O3405">
        <f t="shared" si="319"/>
        <v>300000</v>
      </c>
      <c r="P3405" s="1">
        <f t="shared" si="320"/>
        <v>1.4308050584680754</v>
      </c>
      <c r="Q3405" t="str">
        <f t="shared" si="321"/>
        <v>Below</v>
      </c>
      <c r="R3405" t="str">
        <f t="shared" si="322"/>
        <v>No</v>
      </c>
      <c r="S3405">
        <f t="shared" si="323"/>
        <v>-4303592.8419402838</v>
      </c>
    </row>
    <row r="3406" spans="1:19" x14ac:dyDescent="0.3">
      <c r="A3406">
        <v>3405</v>
      </c>
      <c r="B3406">
        <v>4</v>
      </c>
      <c r="C3406" t="s">
        <v>19</v>
      </c>
      <c r="D3406" t="s">
        <v>17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21</v>
      </c>
      <c r="N3406" s="2">
        <f t="shared" si="318"/>
        <v>102208.65071926251</v>
      </c>
      <c r="O3406">
        <f t="shared" si="319"/>
        <v>175000</v>
      </c>
      <c r="P3406" s="1">
        <f t="shared" si="320"/>
        <v>0.58404943268150011</v>
      </c>
      <c r="Q3406" t="str">
        <f t="shared" si="321"/>
        <v>Below</v>
      </c>
      <c r="R3406" t="str">
        <f t="shared" si="322"/>
        <v>Yes</v>
      </c>
      <c r="S3406">
        <f t="shared" si="323"/>
        <v>-8871053.3208361007</v>
      </c>
    </row>
    <row r="3407" spans="1:19" x14ac:dyDescent="0.3">
      <c r="A3407">
        <v>3406</v>
      </c>
      <c r="B3407">
        <v>1</v>
      </c>
      <c r="C3407" t="s">
        <v>16</v>
      </c>
      <c r="D3407" t="s">
        <v>20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21</v>
      </c>
      <c r="N3407" s="2">
        <f t="shared" si="318"/>
        <v>184336.84802349439</v>
      </c>
      <c r="O3407">
        <f t="shared" si="319"/>
        <v>212500</v>
      </c>
      <c r="P3407" s="1">
        <f t="shared" si="320"/>
        <v>0.86746752011056183</v>
      </c>
      <c r="Q3407" t="str">
        <f t="shared" si="321"/>
        <v>Below</v>
      </c>
      <c r="R3407" t="str">
        <f t="shared" si="322"/>
        <v>Yes</v>
      </c>
      <c r="S3407">
        <f t="shared" si="323"/>
        <v>-1848168.705127731</v>
      </c>
    </row>
    <row r="3408" spans="1:19" x14ac:dyDescent="0.3">
      <c r="A3408">
        <v>3407</v>
      </c>
      <c r="B3408">
        <v>5</v>
      </c>
      <c r="C3408" t="s">
        <v>19</v>
      </c>
      <c r="D3408" t="s">
        <v>20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18</v>
      </c>
      <c r="N3408" s="2">
        <f t="shared" si="318"/>
        <v>27091.449588238258</v>
      </c>
      <c r="O3408">
        <f t="shared" si="319"/>
        <v>50000</v>
      </c>
      <c r="P3408" s="1">
        <f t="shared" si="320"/>
        <v>0.54182899176476518</v>
      </c>
      <c r="Q3408" t="str">
        <f t="shared" si="321"/>
        <v>Below</v>
      </c>
      <c r="R3408" t="str">
        <f t="shared" si="322"/>
        <v>Yes</v>
      </c>
      <c r="S3408">
        <f t="shared" si="323"/>
        <v>-2351363.530824027</v>
      </c>
    </row>
    <row r="3409" spans="1:19" x14ac:dyDescent="0.3">
      <c r="A3409">
        <v>3408</v>
      </c>
      <c r="B3409">
        <v>1</v>
      </c>
      <c r="C3409" t="s">
        <v>19</v>
      </c>
      <c r="D3409" t="s">
        <v>17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21</v>
      </c>
      <c r="N3409" s="2">
        <f t="shared" si="318"/>
        <v>217007.1367799594</v>
      </c>
      <c r="O3409">
        <f t="shared" si="319"/>
        <v>256250</v>
      </c>
      <c r="P3409" s="1">
        <f t="shared" si="320"/>
        <v>0.84685711914130501</v>
      </c>
      <c r="Q3409" t="str">
        <f t="shared" si="321"/>
        <v>Below</v>
      </c>
      <c r="R3409" t="str">
        <f t="shared" si="322"/>
        <v>Yes</v>
      </c>
      <c r="S3409">
        <f t="shared" si="323"/>
        <v>-4524513.8481570762</v>
      </c>
    </row>
    <row r="3410" spans="1:19" x14ac:dyDescent="0.3">
      <c r="A3410">
        <v>3409</v>
      </c>
      <c r="B3410">
        <v>0</v>
      </c>
      <c r="C3410" t="s">
        <v>19</v>
      </c>
      <c r="D3410" t="s">
        <v>17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21</v>
      </c>
      <c r="N3410" s="2">
        <f t="shared" si="318"/>
        <v>44601.55478876728</v>
      </c>
      <c r="O3410">
        <f t="shared" si="319"/>
        <v>118750</v>
      </c>
      <c r="P3410" s="1">
        <f t="shared" si="320"/>
        <v>0.37559204032646132</v>
      </c>
      <c r="Q3410" t="str">
        <f t="shared" si="321"/>
        <v>Below</v>
      </c>
      <c r="R3410" t="str">
        <f t="shared" si="322"/>
        <v>Yes</v>
      </c>
      <c r="S3410">
        <f t="shared" si="323"/>
        <v>-4763498.5194433182</v>
      </c>
    </row>
    <row r="3411" spans="1:19" x14ac:dyDescent="0.3">
      <c r="A3411">
        <v>3410</v>
      </c>
      <c r="B3411">
        <v>5</v>
      </c>
      <c r="C3411" t="s">
        <v>16</v>
      </c>
      <c r="D3411" t="s">
        <v>20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18</v>
      </c>
      <c r="N3411" s="2">
        <f t="shared" si="318"/>
        <v>312783.09979147807</v>
      </c>
      <c r="O3411">
        <f t="shared" si="319"/>
        <v>418750</v>
      </c>
      <c r="P3411" s="1">
        <f t="shared" si="320"/>
        <v>0.7469447159199476</v>
      </c>
      <c r="Q3411" t="str">
        <f t="shared" si="321"/>
        <v>Above</v>
      </c>
      <c r="R3411" t="str">
        <f t="shared" si="322"/>
        <v>Yes</v>
      </c>
      <c r="S3411">
        <f t="shared" si="323"/>
        <v>-27147560.764968313</v>
      </c>
    </row>
    <row r="3412" spans="1:19" x14ac:dyDescent="0.3">
      <c r="A3412">
        <v>3411</v>
      </c>
      <c r="B3412">
        <v>0</v>
      </c>
      <c r="C3412" t="s">
        <v>16</v>
      </c>
      <c r="D3412" t="s">
        <v>17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21</v>
      </c>
      <c r="N3412" s="2">
        <f t="shared" si="318"/>
        <v>630784.52779174701</v>
      </c>
      <c r="O3412">
        <f t="shared" si="319"/>
        <v>325000</v>
      </c>
      <c r="P3412" s="1">
        <f t="shared" si="320"/>
        <v>1.9408754701284523</v>
      </c>
      <c r="Q3412" t="str">
        <f t="shared" si="321"/>
        <v>Below</v>
      </c>
      <c r="R3412" t="str">
        <f t="shared" si="322"/>
        <v>No</v>
      </c>
      <c r="S3412">
        <f t="shared" si="323"/>
        <v>-1738828.6670019291</v>
      </c>
    </row>
    <row r="3413" spans="1:19" x14ac:dyDescent="0.3">
      <c r="A3413">
        <v>3412</v>
      </c>
      <c r="B3413">
        <v>3</v>
      </c>
      <c r="C3413" t="s">
        <v>16</v>
      </c>
      <c r="D3413" t="s">
        <v>20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21</v>
      </c>
      <c r="N3413" s="2">
        <f t="shared" si="318"/>
        <v>772004.94446154113</v>
      </c>
      <c r="O3413">
        <f t="shared" si="319"/>
        <v>418750</v>
      </c>
      <c r="P3413" s="1">
        <f t="shared" si="320"/>
        <v>1.8435938972215908</v>
      </c>
      <c r="Q3413" t="str">
        <f t="shared" si="321"/>
        <v>Below</v>
      </c>
      <c r="R3413" t="str">
        <f t="shared" si="322"/>
        <v>No</v>
      </c>
      <c r="S3413">
        <f t="shared" si="323"/>
        <v>-2128118.6670769863</v>
      </c>
    </row>
    <row r="3414" spans="1:19" x14ac:dyDescent="0.3">
      <c r="A3414">
        <v>3413</v>
      </c>
      <c r="B3414">
        <v>1</v>
      </c>
      <c r="C3414" t="s">
        <v>19</v>
      </c>
      <c r="D3414" t="s">
        <v>20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18</v>
      </c>
      <c r="N3414" s="2">
        <f t="shared" si="318"/>
        <v>165162.92003544149</v>
      </c>
      <c r="O3414">
        <f t="shared" si="319"/>
        <v>293750</v>
      </c>
      <c r="P3414" s="1">
        <f t="shared" si="320"/>
        <v>0.5622567490568221</v>
      </c>
      <c r="Q3414" t="str">
        <f t="shared" si="321"/>
        <v>Above</v>
      </c>
      <c r="R3414" t="str">
        <f t="shared" si="322"/>
        <v>Yes</v>
      </c>
      <c r="S3414">
        <f t="shared" si="323"/>
        <v>-24639100.80850596</v>
      </c>
    </row>
    <row r="3415" spans="1:19" x14ac:dyDescent="0.3">
      <c r="A3415">
        <v>3414</v>
      </c>
      <c r="B3415">
        <v>0</v>
      </c>
      <c r="C3415" t="s">
        <v>19</v>
      </c>
      <c r="D3415" t="s">
        <v>17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18</v>
      </c>
      <c r="N3415" s="2">
        <f t="shared" si="318"/>
        <v>288952.21111601061</v>
      </c>
      <c r="O3415">
        <f t="shared" si="319"/>
        <v>375000</v>
      </c>
      <c r="P3415" s="1">
        <f t="shared" si="320"/>
        <v>0.77053922964269494</v>
      </c>
      <c r="Q3415" t="str">
        <f t="shared" si="321"/>
        <v>Above</v>
      </c>
      <c r="R3415" t="str">
        <f t="shared" si="322"/>
        <v>Yes</v>
      </c>
      <c r="S3415">
        <f t="shared" si="323"/>
        <v>-19609118.400705531</v>
      </c>
    </row>
    <row r="3416" spans="1:19" x14ac:dyDescent="0.3">
      <c r="A3416">
        <v>3415</v>
      </c>
      <c r="B3416">
        <v>5</v>
      </c>
      <c r="C3416" t="s">
        <v>19</v>
      </c>
      <c r="D3416" t="s">
        <v>20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21</v>
      </c>
      <c r="N3416" s="2">
        <f t="shared" si="318"/>
        <v>248236.21773148188</v>
      </c>
      <c r="O3416">
        <f t="shared" si="319"/>
        <v>406250</v>
      </c>
      <c r="P3416" s="1">
        <f t="shared" si="320"/>
        <v>0.61104299749287849</v>
      </c>
      <c r="Q3416" t="str">
        <f t="shared" si="321"/>
        <v>Below</v>
      </c>
      <c r="R3416" t="str">
        <f t="shared" si="322"/>
        <v>Yes</v>
      </c>
      <c r="S3416">
        <f t="shared" si="323"/>
        <v>-16846015.353333391</v>
      </c>
    </row>
    <row r="3417" spans="1:19" x14ac:dyDescent="0.3">
      <c r="A3417">
        <v>3416</v>
      </c>
      <c r="B3417">
        <v>3</v>
      </c>
      <c r="C3417" t="s">
        <v>16</v>
      </c>
      <c r="D3417" t="s">
        <v>17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18</v>
      </c>
      <c r="N3417" s="2">
        <f t="shared" si="318"/>
        <v>26268.382828728241</v>
      </c>
      <c r="O3417">
        <f t="shared" si="319"/>
        <v>31250</v>
      </c>
      <c r="P3417" s="1">
        <f t="shared" si="320"/>
        <v>0.84058825051930375</v>
      </c>
      <c r="Q3417" t="str">
        <f t="shared" si="321"/>
        <v>Above</v>
      </c>
      <c r="R3417" t="str">
        <f t="shared" si="322"/>
        <v>Yes</v>
      </c>
      <c r="S3417">
        <f t="shared" si="323"/>
        <v>-1782647.1273368667</v>
      </c>
    </row>
    <row r="3418" spans="1:19" x14ac:dyDescent="0.3">
      <c r="A3418">
        <v>3417</v>
      </c>
      <c r="B3418">
        <v>4</v>
      </c>
      <c r="C3418" t="s">
        <v>19</v>
      </c>
      <c r="D3418" t="s">
        <v>17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21</v>
      </c>
      <c r="N3418" s="2">
        <f t="shared" si="318"/>
        <v>626077.18056942057</v>
      </c>
      <c r="O3418">
        <f t="shared" si="319"/>
        <v>356250</v>
      </c>
      <c r="P3418" s="1">
        <f t="shared" si="320"/>
        <v>1.7574096296685489</v>
      </c>
      <c r="Q3418" t="str">
        <f t="shared" si="321"/>
        <v>Below</v>
      </c>
      <c r="R3418" t="str">
        <f t="shared" si="322"/>
        <v>No</v>
      </c>
      <c r="S3418">
        <f t="shared" si="323"/>
        <v>-1725852.3336660936</v>
      </c>
    </row>
    <row r="3419" spans="1:19" x14ac:dyDescent="0.3">
      <c r="A3419">
        <v>3418</v>
      </c>
      <c r="B3419">
        <v>4</v>
      </c>
      <c r="C3419" t="s">
        <v>19</v>
      </c>
      <c r="D3419" t="s">
        <v>20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18</v>
      </c>
      <c r="N3419" s="2">
        <f t="shared" si="318"/>
        <v>262683.82828728238</v>
      </c>
      <c r="O3419">
        <f t="shared" si="319"/>
        <v>425000</v>
      </c>
      <c r="P3419" s="1">
        <f t="shared" si="320"/>
        <v>0.61807959597007622</v>
      </c>
      <c r="Q3419" t="str">
        <f t="shared" si="321"/>
        <v>Below</v>
      </c>
      <c r="R3419" t="str">
        <f t="shared" si="322"/>
        <v>Yes</v>
      </c>
      <c r="S3419">
        <f t="shared" si="323"/>
        <v>-17826471.273368664</v>
      </c>
    </row>
    <row r="3420" spans="1:19" x14ac:dyDescent="0.3">
      <c r="A3420">
        <v>3419</v>
      </c>
      <c r="B3420">
        <v>5</v>
      </c>
      <c r="C3420" t="s">
        <v>19</v>
      </c>
      <c r="D3420" t="s">
        <v>17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18</v>
      </c>
      <c r="N3420" s="2">
        <f t="shared" si="318"/>
        <v>139229.89704812388</v>
      </c>
      <c r="O3420">
        <f t="shared" si="319"/>
        <v>193750</v>
      </c>
      <c r="P3420" s="1">
        <f t="shared" si="320"/>
        <v>0.71860592024838132</v>
      </c>
      <c r="Q3420" t="str">
        <f t="shared" si="321"/>
        <v>Above</v>
      </c>
      <c r="R3420" t="str">
        <f t="shared" si="322"/>
        <v>Yes</v>
      </c>
      <c r="S3420">
        <f t="shared" si="323"/>
        <v>-17773657.762394756</v>
      </c>
    </row>
    <row r="3421" spans="1:19" x14ac:dyDescent="0.3">
      <c r="A3421">
        <v>3420</v>
      </c>
      <c r="B3421">
        <v>3</v>
      </c>
      <c r="C3421" t="s">
        <v>19</v>
      </c>
      <c r="D3421" t="s">
        <v>17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18</v>
      </c>
      <c r="N3421" s="2">
        <f t="shared" si="318"/>
        <v>129109.76386222108</v>
      </c>
      <c r="O3421">
        <f t="shared" si="319"/>
        <v>318750</v>
      </c>
      <c r="P3421" s="1">
        <f t="shared" si="320"/>
        <v>0.40505023956775243</v>
      </c>
      <c r="Q3421" t="str">
        <f t="shared" si="321"/>
        <v>Above</v>
      </c>
      <c r="R3421" t="str">
        <f t="shared" si="322"/>
        <v>Yes</v>
      </c>
      <c r="S3421">
        <f t="shared" si="323"/>
        <v>-13789074.661546445</v>
      </c>
    </row>
    <row r="3422" spans="1:19" x14ac:dyDescent="0.3">
      <c r="A3422">
        <v>3421</v>
      </c>
      <c r="B3422">
        <v>1</v>
      </c>
      <c r="C3422" t="s">
        <v>19</v>
      </c>
      <c r="D3422" t="s">
        <v>20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18</v>
      </c>
      <c r="N3422" s="2">
        <f t="shared" si="318"/>
        <v>342895.56668218382</v>
      </c>
      <c r="O3422">
        <f t="shared" si="319"/>
        <v>393750</v>
      </c>
      <c r="P3422" s="1">
        <f t="shared" si="320"/>
        <v>0.87084588363729221</v>
      </c>
      <c r="Q3422" t="str">
        <f t="shared" si="321"/>
        <v>Above</v>
      </c>
      <c r="R3422" t="str">
        <f t="shared" si="322"/>
        <v>Yes</v>
      </c>
      <c r="S3422">
        <f t="shared" si="323"/>
        <v>-17247468.001862053</v>
      </c>
    </row>
    <row r="3423" spans="1:19" x14ac:dyDescent="0.3">
      <c r="A3423">
        <v>3422</v>
      </c>
      <c r="B3423">
        <v>5</v>
      </c>
      <c r="C3423" t="s">
        <v>16</v>
      </c>
      <c r="D3423" t="s">
        <v>20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18</v>
      </c>
      <c r="N3423" s="2">
        <f t="shared" si="318"/>
        <v>202294.03724764817</v>
      </c>
      <c r="O3423">
        <f t="shared" si="319"/>
        <v>275000</v>
      </c>
      <c r="P3423" s="1">
        <f t="shared" si="320"/>
        <v>0.73561468090053883</v>
      </c>
      <c r="Q3423" t="str">
        <f t="shared" si="321"/>
        <v>Below</v>
      </c>
      <c r="R3423" t="str">
        <f t="shared" si="322"/>
        <v>Yes</v>
      </c>
      <c r="S3423">
        <f t="shared" si="323"/>
        <v>-10175284.469717782</v>
      </c>
    </row>
    <row r="3424" spans="1:19" x14ac:dyDescent="0.3">
      <c r="A3424">
        <v>3423</v>
      </c>
      <c r="B3424">
        <v>1</v>
      </c>
      <c r="C3424" t="s">
        <v>19</v>
      </c>
      <c r="D3424" t="s">
        <v>17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18</v>
      </c>
      <c r="N3424" s="2">
        <f t="shared" si="318"/>
        <v>428149.2158091091</v>
      </c>
      <c r="O3424">
        <f t="shared" si="319"/>
        <v>506250</v>
      </c>
      <c r="P3424" s="1">
        <f t="shared" si="320"/>
        <v>0.84572684604268467</v>
      </c>
      <c r="Q3424" t="str">
        <f t="shared" si="321"/>
        <v>Above</v>
      </c>
      <c r="R3424" t="str">
        <f t="shared" si="322"/>
        <v>Yes</v>
      </c>
      <c r="S3424">
        <f t="shared" si="323"/>
        <v>-8926743.5382558517</v>
      </c>
    </row>
    <row r="3425" spans="1:19" x14ac:dyDescent="0.3">
      <c r="A3425">
        <v>3424</v>
      </c>
      <c r="B3425">
        <v>1</v>
      </c>
      <c r="C3425" t="s">
        <v>19</v>
      </c>
      <c r="D3425" t="s">
        <v>17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18</v>
      </c>
      <c r="N3425" s="2">
        <f t="shared" si="318"/>
        <v>174171.84722607941</v>
      </c>
      <c r="O3425">
        <f t="shared" si="319"/>
        <v>68750</v>
      </c>
      <c r="P3425" s="1">
        <f t="shared" si="320"/>
        <v>2.5334086869247914</v>
      </c>
      <c r="Q3425" t="str">
        <f t="shared" si="321"/>
        <v>Below</v>
      </c>
      <c r="R3425" t="str">
        <f t="shared" si="322"/>
        <v>No</v>
      </c>
      <c r="S3425">
        <f t="shared" si="323"/>
        <v>-480124.33342590556</v>
      </c>
    </row>
    <row r="3426" spans="1:19" x14ac:dyDescent="0.3">
      <c r="A3426">
        <v>3425</v>
      </c>
      <c r="B3426">
        <v>0</v>
      </c>
      <c r="C3426" t="s">
        <v>16</v>
      </c>
      <c r="D3426" t="s">
        <v>20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18</v>
      </c>
      <c r="N3426" s="2">
        <f t="shared" si="318"/>
        <v>181703.4644803016</v>
      </c>
      <c r="O3426">
        <f t="shared" si="319"/>
        <v>150000</v>
      </c>
      <c r="P3426" s="1">
        <f t="shared" si="320"/>
        <v>1.2113564298686774</v>
      </c>
      <c r="Q3426" t="str">
        <f t="shared" si="321"/>
        <v>Below</v>
      </c>
      <c r="R3426" t="str">
        <f t="shared" si="322"/>
        <v>No</v>
      </c>
      <c r="S3426">
        <f t="shared" si="323"/>
        <v>-1821766.2950544767</v>
      </c>
    </row>
    <row r="3427" spans="1:19" x14ac:dyDescent="0.3">
      <c r="A3427">
        <v>3426</v>
      </c>
      <c r="B3427">
        <v>3</v>
      </c>
      <c r="C3427" t="s">
        <v>16</v>
      </c>
      <c r="D3427" t="s">
        <v>20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21</v>
      </c>
      <c r="N3427" s="2">
        <f t="shared" si="318"/>
        <v>345429.2341977763</v>
      </c>
      <c r="O3427">
        <f t="shared" si="319"/>
        <v>437500</v>
      </c>
      <c r="P3427" s="1">
        <f t="shared" si="320"/>
        <v>0.789552535309203</v>
      </c>
      <c r="Q3427" t="str">
        <f t="shared" si="321"/>
        <v>Below</v>
      </c>
      <c r="R3427" t="str">
        <f t="shared" si="322"/>
        <v>Yes</v>
      </c>
      <c r="S3427">
        <f t="shared" si="323"/>
        <v>-23441809.724479791</v>
      </c>
    </row>
    <row r="3428" spans="1:19" x14ac:dyDescent="0.3">
      <c r="A3428">
        <v>3427</v>
      </c>
      <c r="B3428">
        <v>1</v>
      </c>
      <c r="C3428" t="s">
        <v>16</v>
      </c>
      <c r="D3428" t="s">
        <v>20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21</v>
      </c>
      <c r="N3428" s="2">
        <f t="shared" si="318"/>
        <v>394025.74243092356</v>
      </c>
      <c r="O3428">
        <f t="shared" si="319"/>
        <v>543750</v>
      </c>
      <c r="P3428" s="1">
        <f t="shared" si="320"/>
        <v>0.7246450435511238</v>
      </c>
      <c r="Q3428" t="str">
        <f t="shared" si="321"/>
        <v>Below</v>
      </c>
      <c r="R3428" t="str">
        <f t="shared" si="322"/>
        <v>Yes</v>
      </c>
      <c r="S3428">
        <f t="shared" si="323"/>
        <v>-26739706.910052996</v>
      </c>
    </row>
    <row r="3429" spans="1:19" x14ac:dyDescent="0.3">
      <c r="A3429">
        <v>3428</v>
      </c>
      <c r="B3429">
        <v>0</v>
      </c>
      <c r="C3429" t="s">
        <v>19</v>
      </c>
      <c r="D3429" t="s">
        <v>20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21</v>
      </c>
      <c r="N3429" s="2">
        <f t="shared" si="318"/>
        <v>180773.39498726008</v>
      </c>
      <c r="O3429">
        <f t="shared" si="319"/>
        <v>218750</v>
      </c>
      <c r="P3429" s="1">
        <f t="shared" si="320"/>
        <v>0.82639266279890322</v>
      </c>
      <c r="Q3429" t="str">
        <f t="shared" si="321"/>
        <v>Below</v>
      </c>
      <c r="R3429" t="str">
        <f t="shared" si="322"/>
        <v>Yes</v>
      </c>
      <c r="S3429">
        <f t="shared" si="323"/>
        <v>-9092807.3984712102</v>
      </c>
    </row>
    <row r="3430" spans="1:19" x14ac:dyDescent="0.3">
      <c r="A3430">
        <v>3429</v>
      </c>
      <c r="B3430">
        <v>1</v>
      </c>
      <c r="C3430" t="s">
        <v>16</v>
      </c>
      <c r="D3430" t="s">
        <v>20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18</v>
      </c>
      <c r="N3430" s="2">
        <f t="shared" si="318"/>
        <v>139569.32778921718</v>
      </c>
      <c r="O3430">
        <f t="shared" si="319"/>
        <v>100000</v>
      </c>
      <c r="P3430" s="1">
        <f t="shared" si="320"/>
        <v>1.3956932778921718</v>
      </c>
      <c r="Q3430" t="str">
        <f t="shared" si="321"/>
        <v>Above</v>
      </c>
      <c r="R3430" t="str">
        <f t="shared" si="322"/>
        <v>No</v>
      </c>
      <c r="S3430">
        <f t="shared" si="323"/>
        <v>-1399327.7338824244</v>
      </c>
    </row>
    <row r="3431" spans="1:19" x14ac:dyDescent="0.3">
      <c r="A3431">
        <v>3430</v>
      </c>
      <c r="B3431">
        <v>5</v>
      </c>
      <c r="C3431" t="s">
        <v>19</v>
      </c>
      <c r="D3431" t="s">
        <v>20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21</v>
      </c>
      <c r="N3431" s="2">
        <f t="shared" si="318"/>
        <v>203054.44680149315</v>
      </c>
      <c r="O3431">
        <f t="shared" si="319"/>
        <v>487500</v>
      </c>
      <c r="P3431" s="1">
        <f t="shared" si="320"/>
        <v>0.41652194215690902</v>
      </c>
      <c r="Q3431" t="str">
        <f t="shared" si="321"/>
        <v>Below</v>
      </c>
      <c r="R3431" t="str">
        <f t="shared" si="322"/>
        <v>Yes</v>
      </c>
      <c r="S3431">
        <f t="shared" si="323"/>
        <v>-21686453.785886683</v>
      </c>
    </row>
    <row r="3432" spans="1:19" x14ac:dyDescent="0.3">
      <c r="A3432">
        <v>3431</v>
      </c>
      <c r="B3432">
        <v>2</v>
      </c>
      <c r="C3432" t="s">
        <v>19</v>
      </c>
      <c r="D3432" t="s">
        <v>17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18</v>
      </c>
      <c r="N3432" s="2">
        <f t="shared" si="318"/>
        <v>131993.27253038037</v>
      </c>
      <c r="O3432">
        <f t="shared" si="319"/>
        <v>231250</v>
      </c>
      <c r="P3432" s="1">
        <f t="shared" si="320"/>
        <v>0.57078171905029351</v>
      </c>
      <c r="Q3432" t="str">
        <f t="shared" si="321"/>
        <v>Above</v>
      </c>
      <c r="R3432" t="str">
        <f t="shared" si="322"/>
        <v>Yes</v>
      </c>
      <c r="S3432">
        <f t="shared" si="323"/>
        <v>-6639192.7036456447</v>
      </c>
    </row>
    <row r="3433" spans="1:19" x14ac:dyDescent="0.3">
      <c r="A3433">
        <v>3432</v>
      </c>
      <c r="B3433">
        <v>4</v>
      </c>
      <c r="C3433" t="s">
        <v>16</v>
      </c>
      <c r="D3433" t="s">
        <v>17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18</v>
      </c>
      <c r="N3433" s="2">
        <f t="shared" si="318"/>
        <v>15847.305355071012</v>
      </c>
      <c r="O3433">
        <f t="shared" si="319"/>
        <v>25000</v>
      </c>
      <c r="P3433" s="1">
        <f t="shared" si="320"/>
        <v>0.63389221420284048</v>
      </c>
      <c r="Q3433" t="str">
        <f t="shared" si="321"/>
        <v>Above</v>
      </c>
      <c r="R3433" t="str">
        <f t="shared" si="322"/>
        <v>Yes</v>
      </c>
      <c r="S3433">
        <f t="shared" si="323"/>
        <v>-2023017.9566953387</v>
      </c>
    </row>
    <row r="3434" spans="1:19" x14ac:dyDescent="0.3">
      <c r="A3434">
        <v>3433</v>
      </c>
      <c r="B3434">
        <v>0</v>
      </c>
      <c r="C3434" t="s">
        <v>19</v>
      </c>
      <c r="D3434" t="s">
        <v>17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21</v>
      </c>
      <c r="N3434" s="2">
        <f t="shared" si="318"/>
        <v>225249.38899206219</v>
      </c>
      <c r="O3434">
        <f t="shared" si="319"/>
        <v>300000</v>
      </c>
      <c r="P3434" s="1">
        <f t="shared" si="320"/>
        <v>0.75083129664020731</v>
      </c>
      <c r="Q3434" t="str">
        <f t="shared" si="321"/>
        <v>Below</v>
      </c>
      <c r="R3434" t="str">
        <f t="shared" si="322"/>
        <v>Yes</v>
      </c>
      <c r="S3434">
        <f t="shared" si="323"/>
        <v>-11329926.67904746</v>
      </c>
    </row>
    <row r="3435" spans="1:19" x14ac:dyDescent="0.3">
      <c r="A3435">
        <v>3434</v>
      </c>
      <c r="B3435">
        <v>0</v>
      </c>
      <c r="C3435" t="s">
        <v>16</v>
      </c>
      <c r="D3435" t="s">
        <v>20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18</v>
      </c>
      <c r="N3435" s="2">
        <f t="shared" si="318"/>
        <v>84896.278687880418</v>
      </c>
      <c r="O3435">
        <f t="shared" si="319"/>
        <v>181250</v>
      </c>
      <c r="P3435" s="1">
        <f t="shared" si="320"/>
        <v>0.4683932617262368</v>
      </c>
      <c r="Q3435" t="str">
        <f t="shared" si="321"/>
        <v>Below</v>
      </c>
      <c r="R3435" t="str">
        <f t="shared" si="322"/>
        <v>Yes</v>
      </c>
      <c r="S3435">
        <f t="shared" si="323"/>
        <v>-10837596.196582172</v>
      </c>
    </row>
    <row r="3436" spans="1:19" x14ac:dyDescent="0.3">
      <c r="A3436">
        <v>3435</v>
      </c>
      <c r="B3436">
        <v>5</v>
      </c>
      <c r="C3436" t="s">
        <v>16</v>
      </c>
      <c r="D3436" t="s">
        <v>20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21</v>
      </c>
      <c r="N3436" s="2">
        <f t="shared" si="318"/>
        <v>165264.75584574052</v>
      </c>
      <c r="O3436">
        <f t="shared" si="319"/>
        <v>312500</v>
      </c>
      <c r="P3436" s="1">
        <f t="shared" si="320"/>
        <v>0.52884721870636964</v>
      </c>
      <c r="Q3436" t="str">
        <f t="shared" si="321"/>
        <v>Below</v>
      </c>
      <c r="R3436" t="str">
        <f t="shared" si="322"/>
        <v>Yes</v>
      </c>
      <c r="S3436">
        <f t="shared" si="323"/>
        <v>-21097187.262679957</v>
      </c>
    </row>
    <row r="3437" spans="1:19" x14ac:dyDescent="0.3">
      <c r="A3437">
        <v>3436</v>
      </c>
      <c r="B3437">
        <v>0</v>
      </c>
      <c r="C3437" t="s">
        <v>16</v>
      </c>
      <c r="D3437" t="s">
        <v>20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21</v>
      </c>
      <c r="N3437" s="2">
        <f t="shared" si="318"/>
        <v>212444.24780965465</v>
      </c>
      <c r="O3437">
        <f t="shared" si="319"/>
        <v>475000</v>
      </c>
      <c r="P3437" s="1">
        <f t="shared" si="320"/>
        <v>0.44725104802032561</v>
      </c>
      <c r="Q3437" t="str">
        <f t="shared" si="321"/>
        <v>Below</v>
      </c>
      <c r="R3437" t="str">
        <f t="shared" si="322"/>
        <v>Yes</v>
      </c>
      <c r="S3437">
        <f t="shared" si="323"/>
        <v>-22689295.579453688</v>
      </c>
    </row>
    <row r="3438" spans="1:19" x14ac:dyDescent="0.3">
      <c r="A3438">
        <v>3437</v>
      </c>
      <c r="B3438">
        <v>1</v>
      </c>
      <c r="C3438" t="s">
        <v>16</v>
      </c>
      <c r="D3438" t="s">
        <v>17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18</v>
      </c>
      <c r="N3438" s="2">
        <f t="shared" si="318"/>
        <v>247538.05306012099</v>
      </c>
      <c r="O3438">
        <f t="shared" si="319"/>
        <v>187500</v>
      </c>
      <c r="P3438" s="1">
        <f t="shared" si="320"/>
        <v>1.3202029496539787</v>
      </c>
      <c r="Q3438" t="str">
        <f t="shared" si="321"/>
        <v>Below</v>
      </c>
      <c r="R3438" t="str">
        <f t="shared" si="322"/>
        <v>No</v>
      </c>
      <c r="S3438">
        <f t="shared" si="323"/>
        <v>-2481826.5468858089</v>
      </c>
    </row>
    <row r="3439" spans="1:19" x14ac:dyDescent="0.3">
      <c r="A3439">
        <v>3438</v>
      </c>
      <c r="B3439">
        <v>3</v>
      </c>
      <c r="C3439" t="s">
        <v>19</v>
      </c>
      <c r="D3439" t="s">
        <v>20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21</v>
      </c>
      <c r="N3439" s="2">
        <f t="shared" si="318"/>
        <v>7923.652677535506</v>
      </c>
      <c r="O3439">
        <f t="shared" si="319"/>
        <v>12500</v>
      </c>
      <c r="P3439" s="1">
        <f t="shared" si="320"/>
        <v>0.63389221420284048</v>
      </c>
      <c r="Q3439" t="str">
        <f t="shared" si="321"/>
        <v>Below</v>
      </c>
      <c r="R3439" t="str">
        <f t="shared" si="322"/>
        <v>Yes</v>
      </c>
      <c r="S3439">
        <f t="shared" si="323"/>
        <v>-1011508.9783476694</v>
      </c>
    </row>
    <row r="3440" spans="1:19" x14ac:dyDescent="0.3">
      <c r="A3440">
        <v>3439</v>
      </c>
      <c r="B3440">
        <v>5</v>
      </c>
      <c r="C3440" t="s">
        <v>19</v>
      </c>
      <c r="D3440" t="s">
        <v>20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18</v>
      </c>
      <c r="N3440" s="2">
        <f t="shared" si="318"/>
        <v>308803.98708903475</v>
      </c>
      <c r="O3440">
        <f t="shared" si="319"/>
        <v>425000</v>
      </c>
      <c r="P3440" s="1">
        <f t="shared" si="320"/>
        <v>0.72659761668008171</v>
      </c>
      <c r="Q3440" t="str">
        <f t="shared" si="321"/>
        <v>Above</v>
      </c>
      <c r="R3440" t="str">
        <f t="shared" si="322"/>
        <v>Yes</v>
      </c>
      <c r="S3440">
        <f t="shared" si="323"/>
        <v>-10645182.76054734</v>
      </c>
    </row>
    <row r="3441" spans="1:19" x14ac:dyDescent="0.3">
      <c r="A3441">
        <v>3440</v>
      </c>
      <c r="B3441">
        <v>5</v>
      </c>
      <c r="C3441" t="s">
        <v>19</v>
      </c>
      <c r="D3441" t="s">
        <v>20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21</v>
      </c>
      <c r="N3441" s="2">
        <f t="shared" si="318"/>
        <v>1289813.1389174529</v>
      </c>
      <c r="O3441">
        <f t="shared" si="319"/>
        <v>606250</v>
      </c>
      <c r="P3441" s="1">
        <f t="shared" si="320"/>
        <v>2.1275268270803345</v>
      </c>
      <c r="Q3441" t="str">
        <f t="shared" si="321"/>
        <v>Below</v>
      </c>
      <c r="R3441" t="str">
        <f t="shared" si="322"/>
        <v>No</v>
      </c>
      <c r="S3441">
        <f t="shared" si="323"/>
        <v>-3555515.3340188749</v>
      </c>
    </row>
    <row r="3442" spans="1:19" x14ac:dyDescent="0.3">
      <c r="A3442">
        <v>3441</v>
      </c>
      <c r="B3442">
        <v>0</v>
      </c>
      <c r="C3442" t="s">
        <v>16</v>
      </c>
      <c r="D3442" t="s">
        <v>20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18</v>
      </c>
      <c r="N3442" s="2">
        <f t="shared" si="318"/>
        <v>110602.10881409662</v>
      </c>
      <c r="O3442">
        <f t="shared" si="319"/>
        <v>75000</v>
      </c>
      <c r="P3442" s="1">
        <f t="shared" si="320"/>
        <v>1.474694784187955</v>
      </c>
      <c r="Q3442" t="str">
        <f t="shared" si="321"/>
        <v>Above</v>
      </c>
      <c r="R3442" t="str">
        <f t="shared" si="322"/>
        <v>No</v>
      </c>
      <c r="S3442">
        <f t="shared" si="323"/>
        <v>-1108901.2230766378</v>
      </c>
    </row>
    <row r="3443" spans="1:19" x14ac:dyDescent="0.3">
      <c r="A3443">
        <v>3442</v>
      </c>
      <c r="B3443">
        <v>5</v>
      </c>
      <c r="C3443" t="s">
        <v>19</v>
      </c>
      <c r="D3443" t="s">
        <v>20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18</v>
      </c>
      <c r="N3443" s="2">
        <f t="shared" si="318"/>
        <v>281694.03024484596</v>
      </c>
      <c r="O3443">
        <f t="shared" si="319"/>
        <v>462500</v>
      </c>
      <c r="P3443" s="1">
        <f t="shared" si="320"/>
        <v>0.60906817350236964</v>
      </c>
      <c r="Q3443" t="str">
        <f t="shared" si="321"/>
        <v>Above</v>
      </c>
      <c r="R3443" t="str">
        <f t="shared" si="322"/>
        <v>Yes</v>
      </c>
      <c r="S3443">
        <f t="shared" si="323"/>
        <v>-30085253.807010423</v>
      </c>
    </row>
    <row r="3444" spans="1:19" x14ac:dyDescent="0.3">
      <c r="A3444">
        <v>3443</v>
      </c>
      <c r="B3444">
        <v>4</v>
      </c>
      <c r="C3444" t="s">
        <v>16</v>
      </c>
      <c r="D3444" t="s">
        <v>17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18</v>
      </c>
      <c r="N3444" s="2">
        <f t="shared" si="318"/>
        <v>547743.77698409755</v>
      </c>
      <c r="O3444">
        <f t="shared" si="319"/>
        <v>431250</v>
      </c>
      <c r="P3444" s="1">
        <f t="shared" si="320"/>
        <v>1.2701304973544292</v>
      </c>
      <c r="Q3444" t="str">
        <f t="shared" si="321"/>
        <v>Above</v>
      </c>
      <c r="R3444" t="str">
        <f t="shared" si="322"/>
        <v>No</v>
      </c>
      <c r="S3444">
        <f t="shared" si="323"/>
        <v>-5491701.2952366844</v>
      </c>
    </row>
    <row r="3445" spans="1:19" x14ac:dyDescent="0.3">
      <c r="A3445">
        <v>3444</v>
      </c>
      <c r="B3445">
        <v>0</v>
      </c>
      <c r="C3445" t="s">
        <v>19</v>
      </c>
      <c r="D3445" t="s">
        <v>20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21</v>
      </c>
      <c r="N3445" s="2">
        <f t="shared" si="318"/>
        <v>263744.4391236818</v>
      </c>
      <c r="O3445">
        <f t="shared" si="319"/>
        <v>568750</v>
      </c>
      <c r="P3445" s="1">
        <f t="shared" si="320"/>
        <v>0.46372648637130864</v>
      </c>
      <c r="Q3445" t="str">
        <f t="shared" si="321"/>
        <v>Below</v>
      </c>
      <c r="R3445" t="str">
        <f t="shared" si="322"/>
        <v>Yes</v>
      </c>
      <c r="S3445">
        <f t="shared" si="323"/>
        <v>-33668798.850715272</v>
      </c>
    </row>
    <row r="3446" spans="1:19" x14ac:dyDescent="0.3">
      <c r="A3446">
        <v>3445</v>
      </c>
      <c r="B3446">
        <v>0</v>
      </c>
      <c r="C3446" t="s">
        <v>16</v>
      </c>
      <c r="D3446" t="s">
        <v>20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21</v>
      </c>
      <c r="N3446" s="2">
        <f t="shared" si="318"/>
        <v>55165.080922948997</v>
      </c>
      <c r="O3446">
        <f t="shared" si="319"/>
        <v>81250</v>
      </c>
      <c r="P3446" s="1">
        <f t="shared" si="320"/>
        <v>0.67895484212860302</v>
      </c>
      <c r="Q3446" t="str">
        <f t="shared" si="321"/>
        <v>Below</v>
      </c>
      <c r="R3446" t="str">
        <f t="shared" si="322"/>
        <v>Yes</v>
      </c>
      <c r="S3446">
        <f t="shared" si="323"/>
        <v>-5891695.5372062065</v>
      </c>
    </row>
    <row r="3447" spans="1:19" x14ac:dyDescent="0.3">
      <c r="A3447">
        <v>3446</v>
      </c>
      <c r="B3447">
        <v>3</v>
      </c>
      <c r="C3447" t="s">
        <v>16</v>
      </c>
      <c r="D3447" t="s">
        <v>17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18</v>
      </c>
      <c r="N3447" s="2">
        <f t="shared" si="318"/>
        <v>209467.58466777753</v>
      </c>
      <c r="O3447">
        <f t="shared" si="319"/>
        <v>412500</v>
      </c>
      <c r="P3447" s="1">
        <f t="shared" si="320"/>
        <v>0.5078002052552183</v>
      </c>
      <c r="Q3447" t="str">
        <f t="shared" si="321"/>
        <v>Above</v>
      </c>
      <c r="R3447" t="str">
        <f t="shared" si="322"/>
        <v>Yes</v>
      </c>
      <c r="S3447">
        <f t="shared" si="323"/>
        <v>-10536110.160133302</v>
      </c>
    </row>
    <row r="3448" spans="1:19" x14ac:dyDescent="0.3">
      <c r="A3448">
        <v>3447</v>
      </c>
      <c r="B3448">
        <v>3</v>
      </c>
      <c r="C3448" t="s">
        <v>19</v>
      </c>
      <c r="D3448" t="s">
        <v>20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18</v>
      </c>
      <c r="N3448" s="2">
        <f t="shared" si="318"/>
        <v>70191.483024071858</v>
      </c>
      <c r="O3448">
        <f t="shared" si="319"/>
        <v>112500</v>
      </c>
      <c r="P3448" s="1">
        <f t="shared" si="320"/>
        <v>0.62392429354730539</v>
      </c>
      <c r="Q3448" t="str">
        <f t="shared" si="321"/>
        <v>Below</v>
      </c>
      <c r="R3448" t="str">
        <f t="shared" si="322"/>
        <v>Yes</v>
      </c>
      <c r="S3448">
        <f t="shared" si="323"/>
        <v>-6092169.1480440712</v>
      </c>
    </row>
    <row r="3449" spans="1:19" x14ac:dyDescent="0.3">
      <c r="A3449">
        <v>3448</v>
      </c>
      <c r="B3449">
        <v>5</v>
      </c>
      <c r="C3449" t="s">
        <v>19</v>
      </c>
      <c r="D3449" t="s">
        <v>20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18</v>
      </c>
      <c r="N3449" s="2">
        <f t="shared" si="318"/>
        <v>257368.77108826349</v>
      </c>
      <c r="O3449">
        <f t="shared" si="319"/>
        <v>512500</v>
      </c>
      <c r="P3449" s="1">
        <f t="shared" si="320"/>
        <v>0.50218296797709949</v>
      </c>
      <c r="Q3449" t="str">
        <f t="shared" si="321"/>
        <v>Above</v>
      </c>
      <c r="R3449" t="str">
        <f t="shared" si="322"/>
        <v>Yes</v>
      </c>
      <c r="S3449">
        <f t="shared" si="323"/>
        <v>-22337953.542828262</v>
      </c>
    </row>
    <row r="3450" spans="1:19" x14ac:dyDescent="0.3">
      <c r="A3450">
        <v>3449</v>
      </c>
      <c r="B3450">
        <v>4</v>
      </c>
      <c r="C3450" t="s">
        <v>19</v>
      </c>
      <c r="D3450" t="s">
        <v>17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21</v>
      </c>
      <c r="N3450" s="2">
        <f t="shared" si="318"/>
        <v>102208.65071926251</v>
      </c>
      <c r="O3450">
        <f t="shared" si="319"/>
        <v>175000</v>
      </c>
      <c r="P3450" s="1">
        <f t="shared" si="320"/>
        <v>0.58404943268150011</v>
      </c>
      <c r="Q3450" t="str">
        <f t="shared" si="321"/>
        <v>Below</v>
      </c>
      <c r="R3450" t="str">
        <f t="shared" si="322"/>
        <v>Yes</v>
      </c>
      <c r="S3450">
        <f t="shared" si="323"/>
        <v>-8871053.3208361007</v>
      </c>
    </row>
    <row r="3451" spans="1:19" x14ac:dyDescent="0.3">
      <c r="A3451">
        <v>3450</v>
      </c>
      <c r="B3451">
        <v>1</v>
      </c>
      <c r="C3451" t="s">
        <v>16</v>
      </c>
      <c r="D3451" t="s">
        <v>20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18</v>
      </c>
      <c r="N3451" s="2">
        <f t="shared" si="318"/>
        <v>421341.36691084423</v>
      </c>
      <c r="O3451">
        <f t="shared" si="319"/>
        <v>437500</v>
      </c>
      <c r="P3451" s="1">
        <f t="shared" si="320"/>
        <v>0.96306598151050105</v>
      </c>
      <c r="Q3451" t="str">
        <f t="shared" si="321"/>
        <v>Below</v>
      </c>
      <c r="R3451" t="str">
        <f t="shared" si="322"/>
        <v>Yes</v>
      </c>
      <c r="S3451">
        <f t="shared" si="323"/>
        <v>-4224385.6117205266</v>
      </c>
    </row>
    <row r="3452" spans="1:19" x14ac:dyDescent="0.3">
      <c r="A3452">
        <v>3451</v>
      </c>
      <c r="B3452">
        <v>4</v>
      </c>
      <c r="C3452" t="s">
        <v>16</v>
      </c>
      <c r="D3452" t="s">
        <v>17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18</v>
      </c>
      <c r="N3452" s="2">
        <f t="shared" si="318"/>
        <v>20375.1068850913</v>
      </c>
      <c r="O3452">
        <f t="shared" si="319"/>
        <v>43750</v>
      </c>
      <c r="P3452" s="1">
        <f t="shared" si="320"/>
        <v>0.46571672880208687</v>
      </c>
      <c r="Q3452" t="str">
        <f t="shared" si="321"/>
        <v>Above</v>
      </c>
      <c r="R3452" t="str">
        <f t="shared" si="322"/>
        <v>Yes</v>
      </c>
      <c r="S3452">
        <f t="shared" si="323"/>
        <v>-2601023.0871797204</v>
      </c>
    </row>
    <row r="3453" spans="1:19" x14ac:dyDescent="0.3">
      <c r="A3453">
        <v>3452</v>
      </c>
      <c r="B3453">
        <v>0</v>
      </c>
      <c r="C3453" t="s">
        <v>19</v>
      </c>
      <c r="D3453" t="s">
        <v>17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21</v>
      </c>
      <c r="N3453" s="2">
        <f t="shared" si="318"/>
        <v>498529.90881882556</v>
      </c>
      <c r="O3453">
        <f t="shared" si="319"/>
        <v>462500</v>
      </c>
      <c r="P3453" s="1">
        <f t="shared" si="320"/>
        <v>1.0779025055542175</v>
      </c>
      <c r="Q3453" t="str">
        <f t="shared" si="321"/>
        <v>Below</v>
      </c>
      <c r="R3453" t="str">
        <f t="shared" si="322"/>
        <v>No</v>
      </c>
      <c r="S3453">
        <f t="shared" si="323"/>
        <v>-10394153.43495544</v>
      </c>
    </row>
    <row r="3454" spans="1:19" x14ac:dyDescent="0.3">
      <c r="A3454">
        <v>3453</v>
      </c>
      <c r="B3454">
        <v>5</v>
      </c>
      <c r="C3454" t="s">
        <v>19</v>
      </c>
      <c r="D3454" t="s">
        <v>20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21</v>
      </c>
      <c r="N3454" s="2">
        <f t="shared" si="318"/>
        <v>71735.474201293677</v>
      </c>
      <c r="O3454">
        <f t="shared" si="319"/>
        <v>143750</v>
      </c>
      <c r="P3454" s="1">
        <f t="shared" si="320"/>
        <v>0.49902938574812994</v>
      </c>
      <c r="Q3454" t="str">
        <f t="shared" si="321"/>
        <v>Below</v>
      </c>
      <c r="R3454" t="str">
        <f t="shared" si="322"/>
        <v>Yes</v>
      </c>
      <c r="S3454">
        <f t="shared" si="323"/>
        <v>-3608256.9041552413</v>
      </c>
    </row>
    <row r="3455" spans="1:19" x14ac:dyDescent="0.3">
      <c r="A3455">
        <v>3454</v>
      </c>
      <c r="B3455">
        <v>1</v>
      </c>
      <c r="C3455" t="s">
        <v>16</v>
      </c>
      <c r="D3455" t="s">
        <v>20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21</v>
      </c>
      <c r="N3455" s="2">
        <f t="shared" si="318"/>
        <v>30880.398708903478</v>
      </c>
      <c r="O3455">
        <f t="shared" si="319"/>
        <v>37500</v>
      </c>
      <c r="P3455" s="1">
        <f t="shared" si="320"/>
        <v>0.82347729890409271</v>
      </c>
      <c r="Q3455" t="str">
        <f t="shared" si="321"/>
        <v>Below</v>
      </c>
      <c r="R3455" t="str">
        <f t="shared" si="322"/>
        <v>Yes</v>
      </c>
      <c r="S3455">
        <f t="shared" si="323"/>
        <v>-1064518.2760547341</v>
      </c>
    </row>
    <row r="3456" spans="1:19" x14ac:dyDescent="0.3">
      <c r="A3456">
        <v>3455</v>
      </c>
      <c r="B3456">
        <v>5</v>
      </c>
      <c r="C3456" t="s">
        <v>16</v>
      </c>
      <c r="D3456" t="s">
        <v>17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18</v>
      </c>
      <c r="N3456" s="2">
        <f t="shared" si="318"/>
        <v>79001.5062957833</v>
      </c>
      <c r="O3456">
        <f t="shared" si="319"/>
        <v>62500</v>
      </c>
      <c r="P3456" s="1">
        <f t="shared" si="320"/>
        <v>1.2640241007325328</v>
      </c>
      <c r="Q3456" t="str">
        <f t="shared" si="321"/>
        <v>Above</v>
      </c>
      <c r="R3456" t="str">
        <f t="shared" si="322"/>
        <v>No</v>
      </c>
      <c r="S3456">
        <f t="shared" si="323"/>
        <v>-792072.30219759839</v>
      </c>
    </row>
    <row r="3457" spans="1:19" x14ac:dyDescent="0.3">
      <c r="A3457">
        <v>3456</v>
      </c>
      <c r="B3457">
        <v>1</v>
      </c>
      <c r="C3457" t="s">
        <v>19</v>
      </c>
      <c r="D3457" t="s">
        <v>20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21</v>
      </c>
      <c r="N3457" s="2">
        <f t="shared" si="318"/>
        <v>84514.775413841111</v>
      </c>
      <c r="O3457">
        <f t="shared" si="319"/>
        <v>137500</v>
      </c>
      <c r="P3457" s="1">
        <f t="shared" si="320"/>
        <v>0.61465291210066264</v>
      </c>
      <c r="Q3457" t="str">
        <f t="shared" si="321"/>
        <v>Below</v>
      </c>
      <c r="R3457" t="str">
        <f t="shared" si="322"/>
        <v>Yes</v>
      </c>
      <c r="S3457">
        <f t="shared" si="323"/>
        <v>-2913418.4397287462</v>
      </c>
    </row>
    <row r="3458" spans="1:19" x14ac:dyDescent="0.3">
      <c r="A3458">
        <v>3457</v>
      </c>
      <c r="B3458">
        <v>1</v>
      </c>
      <c r="C3458" t="s">
        <v>19</v>
      </c>
      <c r="D3458" t="s">
        <v>17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18</v>
      </c>
      <c r="N3458" s="2">
        <f t="shared" si="318"/>
        <v>1454570.2916988793</v>
      </c>
      <c r="O3458">
        <f t="shared" si="319"/>
        <v>500000</v>
      </c>
      <c r="P3458" s="1">
        <f t="shared" si="320"/>
        <v>2.9091405833977588</v>
      </c>
      <c r="Q3458" t="str">
        <f t="shared" si="321"/>
        <v>Below</v>
      </c>
      <c r="R3458" t="str">
        <f t="shared" si="322"/>
        <v>No</v>
      </c>
      <c r="S3458">
        <f t="shared" si="323"/>
        <v>-4009687.000773102</v>
      </c>
    </row>
    <row r="3459" spans="1:19" x14ac:dyDescent="0.3">
      <c r="A3459">
        <v>3458</v>
      </c>
      <c r="B3459">
        <v>4</v>
      </c>
      <c r="C3459" t="s">
        <v>19</v>
      </c>
      <c r="D3459" t="s">
        <v>17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18</v>
      </c>
      <c r="N3459" s="2">
        <f t="shared" ref="N3459:N3522" si="324">PMT(1%,G3459*12,-F3459)</f>
        <v>299854.28216140758</v>
      </c>
      <c r="O3459">
        <f t="shared" ref="O3459:O3522" si="325">(E3459*0.75)/12</f>
        <v>537500</v>
      </c>
      <c r="P3459" s="1">
        <f t="shared" ref="P3459:P3522" si="326">N3459/O3459</f>
        <v>0.55786843192820013</v>
      </c>
      <c r="Q3459" t="str">
        <f t="shared" ref="Q3459:Q3522" si="327">IF(H3459&gt;700,"Above","Below")</f>
        <v>Above</v>
      </c>
      <c r="R3459" t="str">
        <f t="shared" ref="R3459:R3522" si="328">IF(O3459&gt;=N3459,"Yes","No")</f>
        <v>Yes</v>
      </c>
      <c r="S3459">
        <f t="shared" ref="S3459:S3522" si="329">CUMIPMT(1%,G3459*12,F3459,1,G3459*12,0)</f>
        <v>-15082513.859368913</v>
      </c>
    </row>
    <row r="3460" spans="1:19" x14ac:dyDescent="0.3">
      <c r="A3460">
        <v>3459</v>
      </c>
      <c r="B3460">
        <v>3</v>
      </c>
      <c r="C3460" t="s">
        <v>19</v>
      </c>
      <c r="D3460" t="s">
        <v>20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18</v>
      </c>
      <c r="N3460" s="2">
        <f t="shared" si="324"/>
        <v>1223910.2778048823</v>
      </c>
      <c r="O3460">
        <f t="shared" si="325"/>
        <v>468750</v>
      </c>
      <c r="P3460" s="1">
        <f t="shared" si="326"/>
        <v>2.6110085926504154</v>
      </c>
      <c r="Q3460" t="str">
        <f t="shared" si="327"/>
        <v>Below</v>
      </c>
      <c r="R3460" t="str">
        <f t="shared" si="328"/>
        <v>No</v>
      </c>
      <c r="S3460">
        <f t="shared" si="329"/>
        <v>-3373846.6673171781</v>
      </c>
    </row>
    <row r="3461" spans="1:19" x14ac:dyDescent="0.3">
      <c r="A3461">
        <v>3460</v>
      </c>
      <c r="B3461">
        <v>5</v>
      </c>
      <c r="C3461" t="s">
        <v>19</v>
      </c>
      <c r="D3461" t="s">
        <v>20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18</v>
      </c>
      <c r="N3461" s="2">
        <f t="shared" si="324"/>
        <v>133570.14513559852</v>
      </c>
      <c r="O3461">
        <f t="shared" si="325"/>
        <v>325000</v>
      </c>
      <c r="P3461" s="1">
        <f t="shared" si="326"/>
        <v>0.41098506195568774</v>
      </c>
      <c r="Q3461" t="str">
        <f t="shared" si="327"/>
        <v>Above</v>
      </c>
      <c r="R3461" t="str">
        <f t="shared" si="328"/>
        <v>Yes</v>
      </c>
      <c r="S3461">
        <f t="shared" si="329"/>
        <v>-17051151.349289279</v>
      </c>
    </row>
    <row r="3462" spans="1:19" x14ac:dyDescent="0.3">
      <c r="A3462">
        <v>3461</v>
      </c>
      <c r="B3462">
        <v>2</v>
      </c>
      <c r="C3462" t="s">
        <v>19</v>
      </c>
      <c r="D3462" t="s">
        <v>17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18</v>
      </c>
      <c r="N3462" s="2">
        <f t="shared" si="324"/>
        <v>983835.56946623221</v>
      </c>
      <c r="O3462">
        <f t="shared" si="325"/>
        <v>493750</v>
      </c>
      <c r="P3462" s="1">
        <f t="shared" si="326"/>
        <v>1.9925783685392044</v>
      </c>
      <c r="Q3462" t="str">
        <f t="shared" si="327"/>
        <v>Above</v>
      </c>
      <c r="R3462" t="str">
        <f t="shared" si="328"/>
        <v>No</v>
      </c>
      <c r="S3462">
        <f t="shared" si="329"/>
        <v>-2712053.6671895757</v>
      </c>
    </row>
    <row r="3463" spans="1:19" x14ac:dyDescent="0.3">
      <c r="A3463">
        <v>3462</v>
      </c>
      <c r="B3463">
        <v>1</v>
      </c>
      <c r="C3463" t="s">
        <v>16</v>
      </c>
      <c r="D3463" t="s">
        <v>20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18</v>
      </c>
      <c r="N3463" s="2">
        <f t="shared" si="324"/>
        <v>297572.34038078377</v>
      </c>
      <c r="O3463">
        <f t="shared" si="325"/>
        <v>262500</v>
      </c>
      <c r="P3463" s="1">
        <f t="shared" si="326"/>
        <v>1.1336089157363192</v>
      </c>
      <c r="Q3463" t="str">
        <f t="shared" si="327"/>
        <v>Above</v>
      </c>
      <c r="R3463" t="str">
        <f t="shared" si="328"/>
        <v>No</v>
      </c>
      <c r="S3463">
        <f t="shared" si="329"/>
        <v>-2983472.3382776212</v>
      </c>
    </row>
    <row r="3464" spans="1:19" x14ac:dyDescent="0.3">
      <c r="A3464">
        <v>3463</v>
      </c>
      <c r="B3464">
        <v>0</v>
      </c>
      <c r="C3464" t="s">
        <v>16</v>
      </c>
      <c r="D3464" t="s">
        <v>17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18</v>
      </c>
      <c r="N3464" s="2">
        <f t="shared" si="324"/>
        <v>237092.47545607868</v>
      </c>
      <c r="O3464">
        <f t="shared" si="325"/>
        <v>406250</v>
      </c>
      <c r="P3464" s="1">
        <f t="shared" si="326"/>
        <v>0.58361224727650141</v>
      </c>
      <c r="Q3464" t="str">
        <f t="shared" si="327"/>
        <v>Above</v>
      </c>
      <c r="R3464" t="str">
        <f t="shared" si="328"/>
        <v>Yes</v>
      </c>
      <c r="S3464">
        <f t="shared" si="329"/>
        <v>-25321755.287567109</v>
      </c>
    </row>
    <row r="3465" spans="1:19" x14ac:dyDescent="0.3">
      <c r="A3465">
        <v>3464</v>
      </c>
      <c r="B3465">
        <v>0</v>
      </c>
      <c r="C3465" t="s">
        <v>16</v>
      </c>
      <c r="D3465" t="s">
        <v>20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18</v>
      </c>
      <c r="N3465" s="2">
        <f t="shared" si="324"/>
        <v>199639.70949833462</v>
      </c>
      <c r="O3465">
        <f t="shared" si="325"/>
        <v>462500</v>
      </c>
      <c r="P3465" s="1">
        <f t="shared" si="326"/>
        <v>0.43165342594234513</v>
      </c>
      <c r="Q3465" t="str">
        <f t="shared" si="327"/>
        <v>Below</v>
      </c>
      <c r="R3465" t="str">
        <f t="shared" si="328"/>
        <v>Yes</v>
      </c>
      <c r="S3465">
        <f t="shared" si="329"/>
        <v>-13548118.167760188</v>
      </c>
    </row>
    <row r="3466" spans="1:19" x14ac:dyDescent="0.3">
      <c r="A3466">
        <v>3465</v>
      </c>
      <c r="B3466">
        <v>3</v>
      </c>
      <c r="C3466" t="s">
        <v>19</v>
      </c>
      <c r="D3466" t="s">
        <v>17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18</v>
      </c>
      <c r="N3466" s="2">
        <f t="shared" si="324"/>
        <v>336235.30020772148</v>
      </c>
      <c r="O3466">
        <f t="shared" si="325"/>
        <v>568750</v>
      </c>
      <c r="P3466" s="1">
        <f t="shared" si="326"/>
        <v>0.59118294542016958</v>
      </c>
      <c r="Q3466" t="str">
        <f t="shared" si="327"/>
        <v>Below</v>
      </c>
      <c r="R3466" t="str">
        <f t="shared" si="328"/>
        <v>Yes</v>
      </c>
      <c r="S3466">
        <f t="shared" si="329"/>
        <v>-22817883.229911894</v>
      </c>
    </row>
    <row r="3467" spans="1:19" x14ac:dyDescent="0.3">
      <c r="A3467">
        <v>3466</v>
      </c>
      <c r="B3467">
        <v>0</v>
      </c>
      <c r="C3467" t="s">
        <v>19</v>
      </c>
      <c r="D3467" t="s">
        <v>17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18</v>
      </c>
      <c r="N3467" s="2">
        <f t="shared" si="324"/>
        <v>26995.677898464404</v>
      </c>
      <c r="O3467">
        <f t="shared" si="325"/>
        <v>50000</v>
      </c>
      <c r="P3467" s="1">
        <f t="shared" si="326"/>
        <v>0.53991355796928808</v>
      </c>
      <c r="Q3467" t="str">
        <f t="shared" si="327"/>
        <v>Above</v>
      </c>
      <c r="R3467" t="str">
        <f t="shared" si="328"/>
        <v>Yes</v>
      </c>
      <c r="S3467">
        <f t="shared" si="329"/>
        <v>-2883170.1565051656</v>
      </c>
    </row>
    <row r="3468" spans="1:19" x14ac:dyDescent="0.3">
      <c r="A3468">
        <v>3467</v>
      </c>
      <c r="B3468">
        <v>1</v>
      </c>
      <c r="C3468" t="s">
        <v>16</v>
      </c>
      <c r="D3468" t="s">
        <v>20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18</v>
      </c>
      <c r="N3468" s="2">
        <f t="shared" si="324"/>
        <v>40171.865552724463</v>
      </c>
      <c r="O3468">
        <f t="shared" si="325"/>
        <v>50000</v>
      </c>
      <c r="P3468" s="1">
        <f t="shared" si="326"/>
        <v>0.80343731105448923</v>
      </c>
      <c r="Q3468" t="str">
        <f t="shared" si="327"/>
        <v>Above</v>
      </c>
      <c r="R3468" t="str">
        <f t="shared" si="328"/>
        <v>Yes</v>
      </c>
      <c r="S3468">
        <f t="shared" si="329"/>
        <v>-2020623.8663269356</v>
      </c>
    </row>
    <row r="3469" spans="1:19" x14ac:dyDescent="0.3">
      <c r="A3469">
        <v>3468</v>
      </c>
      <c r="B3469">
        <v>5</v>
      </c>
      <c r="C3469" t="s">
        <v>16</v>
      </c>
      <c r="D3469" t="s">
        <v>20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21</v>
      </c>
      <c r="N3469" s="2">
        <f t="shared" si="324"/>
        <v>260704.9707760849</v>
      </c>
      <c r="O3469">
        <f t="shared" si="325"/>
        <v>256250</v>
      </c>
      <c r="P3469" s="1">
        <f t="shared" si="326"/>
        <v>1.0173852518091118</v>
      </c>
      <c r="Q3469" t="str">
        <f t="shared" si="327"/>
        <v>Below</v>
      </c>
      <c r="R3469" t="str">
        <f t="shared" si="328"/>
        <v>No</v>
      </c>
      <c r="S3469">
        <f t="shared" si="329"/>
        <v>-2613838.5972520746</v>
      </c>
    </row>
    <row r="3470" spans="1:19" x14ac:dyDescent="0.3">
      <c r="A3470">
        <v>3469</v>
      </c>
      <c r="B3470">
        <v>5</v>
      </c>
      <c r="C3470" t="s">
        <v>16</v>
      </c>
      <c r="D3470" t="s">
        <v>20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18</v>
      </c>
      <c r="N3470" s="2">
        <f t="shared" si="324"/>
        <v>170086.67477348167</v>
      </c>
      <c r="O3470">
        <f t="shared" si="325"/>
        <v>262500</v>
      </c>
      <c r="P3470" s="1">
        <f t="shared" si="326"/>
        <v>0.64794923723231113</v>
      </c>
      <c r="Q3470" t="str">
        <f t="shared" si="327"/>
        <v>Below</v>
      </c>
      <c r="R3470" t="str">
        <f t="shared" si="328"/>
        <v>Yes</v>
      </c>
      <c r="S3470">
        <f t="shared" si="329"/>
        <v>-3546240.5836906806</v>
      </c>
    </row>
    <row r="3471" spans="1:19" x14ac:dyDescent="0.3">
      <c r="A3471">
        <v>3470</v>
      </c>
      <c r="B3471">
        <v>3</v>
      </c>
      <c r="C3471" t="s">
        <v>16</v>
      </c>
      <c r="D3471" t="s">
        <v>20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21</v>
      </c>
      <c r="N3471" s="2">
        <f t="shared" si="324"/>
        <v>151043.20126518738</v>
      </c>
      <c r="O3471">
        <f t="shared" si="325"/>
        <v>300000</v>
      </c>
      <c r="P3471" s="1">
        <f t="shared" si="326"/>
        <v>0.50347733755062463</v>
      </c>
      <c r="Q3471" t="str">
        <f t="shared" si="327"/>
        <v>Below</v>
      </c>
      <c r="R3471" t="str">
        <f t="shared" si="328"/>
        <v>Yes</v>
      </c>
      <c r="S3471">
        <f t="shared" si="329"/>
        <v>-10250220.982186984</v>
      </c>
    </row>
    <row r="3472" spans="1:19" x14ac:dyDescent="0.3">
      <c r="A3472">
        <v>3471</v>
      </c>
      <c r="B3472">
        <v>3</v>
      </c>
      <c r="C3472" t="s">
        <v>19</v>
      </c>
      <c r="D3472" t="s">
        <v>20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18</v>
      </c>
      <c r="N3472" s="2">
        <f t="shared" si="324"/>
        <v>420948.59292663168</v>
      </c>
      <c r="O3472">
        <f t="shared" si="325"/>
        <v>518750</v>
      </c>
      <c r="P3472" s="1">
        <f t="shared" si="326"/>
        <v>0.81146716708748279</v>
      </c>
      <c r="Q3472" t="str">
        <f t="shared" si="327"/>
        <v>Below</v>
      </c>
      <c r="R3472" t="str">
        <f t="shared" si="328"/>
        <v>Yes</v>
      </c>
      <c r="S3472">
        <f t="shared" si="329"/>
        <v>-14511064.920956641</v>
      </c>
    </row>
    <row r="3473" spans="1:19" x14ac:dyDescent="0.3">
      <c r="A3473">
        <v>3472</v>
      </c>
      <c r="B3473">
        <v>4</v>
      </c>
      <c r="C3473" t="s">
        <v>19</v>
      </c>
      <c r="D3473" t="s">
        <v>17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18</v>
      </c>
      <c r="N3473" s="2">
        <f t="shared" si="324"/>
        <v>388442.91007515433</v>
      </c>
      <c r="O3473">
        <f t="shared" si="325"/>
        <v>475000</v>
      </c>
      <c r="P3473" s="1">
        <f t="shared" si="326"/>
        <v>0.81777454752664069</v>
      </c>
      <c r="Q3473" t="str">
        <f t="shared" si="327"/>
        <v>Below</v>
      </c>
      <c r="R3473" t="str">
        <f t="shared" si="328"/>
        <v>Yes</v>
      </c>
      <c r="S3473">
        <f t="shared" si="329"/>
        <v>-13390519.367214814</v>
      </c>
    </row>
    <row r="3474" spans="1:19" x14ac:dyDescent="0.3">
      <c r="A3474">
        <v>3473</v>
      </c>
      <c r="B3474">
        <v>4</v>
      </c>
      <c r="C3474" t="s">
        <v>16</v>
      </c>
      <c r="D3474" t="s">
        <v>17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21</v>
      </c>
      <c r="N3474" s="2">
        <f t="shared" si="324"/>
        <v>135433.59442906204</v>
      </c>
      <c r="O3474">
        <f t="shared" si="325"/>
        <v>318750</v>
      </c>
      <c r="P3474" s="1">
        <f t="shared" si="326"/>
        <v>0.42488970801274367</v>
      </c>
      <c r="Q3474" t="str">
        <f t="shared" si="327"/>
        <v>Below</v>
      </c>
      <c r="R3474" t="str">
        <f t="shared" si="328"/>
        <v>Yes</v>
      </c>
      <c r="S3474">
        <f t="shared" si="329"/>
        <v>-20204062.662974887</v>
      </c>
    </row>
    <row r="3475" spans="1:19" x14ac:dyDescent="0.3">
      <c r="A3475">
        <v>3474</v>
      </c>
      <c r="B3475">
        <v>5</v>
      </c>
      <c r="C3475" t="s">
        <v>16</v>
      </c>
      <c r="D3475" t="s">
        <v>17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21</v>
      </c>
      <c r="N3475" s="2">
        <f t="shared" si="324"/>
        <v>142845.82510161991</v>
      </c>
      <c r="O3475">
        <f t="shared" si="325"/>
        <v>225000</v>
      </c>
      <c r="P3475" s="1">
        <f t="shared" si="326"/>
        <v>0.63487033378497737</v>
      </c>
      <c r="Q3475" t="str">
        <f t="shared" si="327"/>
        <v>Below</v>
      </c>
      <c r="R3475" t="str">
        <f t="shared" si="328"/>
        <v>Yes</v>
      </c>
      <c r="S3475">
        <f t="shared" si="329"/>
        <v>-12398098.617072141</v>
      </c>
    </row>
    <row r="3476" spans="1:19" x14ac:dyDescent="0.3">
      <c r="A3476">
        <v>3475</v>
      </c>
      <c r="B3476">
        <v>3</v>
      </c>
      <c r="C3476" t="s">
        <v>19</v>
      </c>
      <c r="D3476" t="s">
        <v>20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18</v>
      </c>
      <c r="N3476" s="2">
        <f t="shared" si="324"/>
        <v>197185.82117139216</v>
      </c>
      <c r="O3476">
        <f t="shared" si="325"/>
        <v>337500</v>
      </c>
      <c r="P3476" s="1">
        <f t="shared" si="326"/>
        <v>0.58425428495227305</v>
      </c>
      <c r="Q3476" t="str">
        <f t="shared" si="327"/>
        <v>Below</v>
      </c>
      <c r="R3476" t="str">
        <f t="shared" si="328"/>
        <v>Yes</v>
      </c>
      <c r="S3476">
        <f t="shared" si="329"/>
        <v>-21059677.664907292</v>
      </c>
    </row>
    <row r="3477" spans="1:19" x14ac:dyDescent="0.3">
      <c r="A3477">
        <v>3476</v>
      </c>
      <c r="B3477">
        <v>5</v>
      </c>
      <c r="C3477" t="s">
        <v>19</v>
      </c>
      <c r="D3477" t="s">
        <v>17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21</v>
      </c>
      <c r="N3477" s="2">
        <f t="shared" si="324"/>
        <v>36867.36960469887</v>
      </c>
      <c r="O3477">
        <f t="shared" si="325"/>
        <v>43750</v>
      </c>
      <c r="P3477" s="1">
        <f t="shared" si="326"/>
        <v>0.84268273382168846</v>
      </c>
      <c r="Q3477" t="str">
        <f t="shared" si="327"/>
        <v>Below</v>
      </c>
      <c r="R3477" t="str">
        <f t="shared" si="328"/>
        <v>Yes</v>
      </c>
      <c r="S3477">
        <f t="shared" si="329"/>
        <v>-369633.74102554587</v>
      </c>
    </row>
    <row r="3478" spans="1:19" x14ac:dyDescent="0.3">
      <c r="A3478">
        <v>3477</v>
      </c>
      <c r="B3478">
        <v>2</v>
      </c>
      <c r="C3478" t="s">
        <v>19</v>
      </c>
      <c r="D3478" t="s">
        <v>20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18</v>
      </c>
      <c r="N3478" s="2">
        <f t="shared" si="324"/>
        <v>548059.02289788378</v>
      </c>
      <c r="O3478">
        <f t="shared" si="325"/>
        <v>612500</v>
      </c>
      <c r="P3478" s="1">
        <f t="shared" si="326"/>
        <v>0.89479024146593267</v>
      </c>
      <c r="Q3478" t="str">
        <f t="shared" si="327"/>
        <v>Above</v>
      </c>
      <c r="R3478" t="str">
        <f t="shared" si="328"/>
        <v>Yes</v>
      </c>
      <c r="S3478">
        <f t="shared" si="329"/>
        <v>-27567082.74774605</v>
      </c>
    </row>
    <row r="3479" spans="1:19" x14ac:dyDescent="0.3">
      <c r="A3479">
        <v>3478</v>
      </c>
      <c r="B3479">
        <v>4</v>
      </c>
      <c r="C3479" t="s">
        <v>16</v>
      </c>
      <c r="D3479" t="s">
        <v>17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18</v>
      </c>
      <c r="N3479" s="2">
        <f t="shared" si="324"/>
        <v>958551.60972217075</v>
      </c>
      <c r="O3479">
        <f t="shared" si="325"/>
        <v>606250</v>
      </c>
      <c r="P3479" s="1">
        <f t="shared" si="326"/>
        <v>1.5811160572736838</v>
      </c>
      <c r="Q3479" t="str">
        <f t="shared" si="327"/>
        <v>Above</v>
      </c>
      <c r="R3479" t="str">
        <f t="shared" si="328"/>
        <v>No</v>
      </c>
      <c r="S3479">
        <f t="shared" si="329"/>
        <v>-9610477.2666641921</v>
      </c>
    </row>
    <row r="3480" spans="1:19" x14ac:dyDescent="0.3">
      <c r="A3480">
        <v>3479</v>
      </c>
      <c r="B3480">
        <v>0</v>
      </c>
      <c r="C3480" t="s">
        <v>16</v>
      </c>
      <c r="D3480" t="s">
        <v>20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21</v>
      </c>
      <c r="N3480" s="2">
        <f t="shared" si="324"/>
        <v>392712.32328948716</v>
      </c>
      <c r="O3480">
        <f t="shared" si="325"/>
        <v>587500</v>
      </c>
      <c r="P3480" s="1">
        <f t="shared" si="326"/>
        <v>0.66844650772678671</v>
      </c>
      <c r="Q3480" t="str">
        <f t="shared" si="327"/>
        <v>Below</v>
      </c>
      <c r="R3480" t="str">
        <f t="shared" si="328"/>
        <v>Yes</v>
      </c>
      <c r="S3480">
        <f t="shared" si="329"/>
        <v>-26650574.553686153</v>
      </c>
    </row>
    <row r="3481" spans="1:19" x14ac:dyDescent="0.3">
      <c r="A3481">
        <v>3480</v>
      </c>
      <c r="B3481">
        <v>3</v>
      </c>
      <c r="C3481" t="s">
        <v>16</v>
      </c>
      <c r="D3481" t="s">
        <v>20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21</v>
      </c>
      <c r="N3481" s="2">
        <f t="shared" si="324"/>
        <v>103007.48480796156</v>
      </c>
      <c r="O3481">
        <f t="shared" si="325"/>
        <v>200000</v>
      </c>
      <c r="P3481" s="1">
        <f t="shared" si="326"/>
        <v>0.51503742403980779</v>
      </c>
      <c r="Q3481" t="str">
        <f t="shared" si="327"/>
        <v>Below</v>
      </c>
      <c r="R3481" t="str">
        <f t="shared" si="328"/>
        <v>Yes</v>
      </c>
      <c r="S3481">
        <f t="shared" si="329"/>
        <v>-13149616.718519699</v>
      </c>
    </row>
    <row r="3482" spans="1:19" x14ac:dyDescent="0.3">
      <c r="A3482">
        <v>3481</v>
      </c>
      <c r="B3482">
        <v>0</v>
      </c>
      <c r="C3482" t="s">
        <v>16</v>
      </c>
      <c r="D3482" t="s">
        <v>20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18</v>
      </c>
      <c r="N3482" s="2">
        <f t="shared" si="324"/>
        <v>166426.30014700134</v>
      </c>
      <c r="O3482">
        <f t="shared" si="325"/>
        <v>231250</v>
      </c>
      <c r="P3482" s="1">
        <f t="shared" si="326"/>
        <v>0.71968129793297875</v>
      </c>
      <c r="Q3482" t="str">
        <f t="shared" si="327"/>
        <v>Above</v>
      </c>
      <c r="R3482" t="str">
        <f t="shared" si="328"/>
        <v>Yes</v>
      </c>
      <c r="S3482">
        <f t="shared" si="329"/>
        <v>-8371156.0176401623</v>
      </c>
    </row>
    <row r="3483" spans="1:19" x14ac:dyDescent="0.3">
      <c r="A3483">
        <v>3482</v>
      </c>
      <c r="B3483">
        <v>2</v>
      </c>
      <c r="C3483" t="s">
        <v>16</v>
      </c>
      <c r="D3483" t="s">
        <v>20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18</v>
      </c>
      <c r="N3483" s="2">
        <f t="shared" si="324"/>
        <v>308893.0415426449</v>
      </c>
      <c r="O3483">
        <f t="shared" si="325"/>
        <v>262500</v>
      </c>
      <c r="P3483" s="1">
        <f t="shared" si="326"/>
        <v>1.176735396352933</v>
      </c>
      <c r="Q3483" t="str">
        <f t="shared" si="327"/>
        <v>Above</v>
      </c>
      <c r="R3483" t="str">
        <f t="shared" si="328"/>
        <v>No</v>
      </c>
      <c r="S3483">
        <f t="shared" si="329"/>
        <v>-6440298.9910704326</v>
      </c>
    </row>
    <row r="3484" spans="1:19" x14ac:dyDescent="0.3">
      <c r="A3484">
        <v>3483</v>
      </c>
      <c r="B3484">
        <v>2</v>
      </c>
      <c r="C3484" t="s">
        <v>19</v>
      </c>
      <c r="D3484" t="s">
        <v>17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18</v>
      </c>
      <c r="N3484" s="2">
        <f t="shared" si="324"/>
        <v>473114.65856531681</v>
      </c>
      <c r="O3484">
        <f t="shared" si="325"/>
        <v>437500</v>
      </c>
      <c r="P3484" s="1">
        <f t="shared" si="326"/>
        <v>1.0814049338635814</v>
      </c>
      <c r="Q3484" t="str">
        <f t="shared" si="327"/>
        <v>Above</v>
      </c>
      <c r="R3484" t="str">
        <f t="shared" si="328"/>
        <v>No</v>
      </c>
      <c r="S3484">
        <f t="shared" si="329"/>
        <v>-9864255.4167028069</v>
      </c>
    </row>
    <row r="3485" spans="1:19" x14ac:dyDescent="0.3">
      <c r="A3485">
        <v>3484</v>
      </c>
      <c r="B3485">
        <v>3</v>
      </c>
      <c r="C3485" t="s">
        <v>19</v>
      </c>
      <c r="D3485" t="s">
        <v>17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21</v>
      </c>
      <c r="N3485" s="2">
        <f t="shared" si="324"/>
        <v>134978.38949232202</v>
      </c>
      <c r="O3485">
        <f t="shared" si="325"/>
        <v>200000</v>
      </c>
      <c r="P3485" s="1">
        <f t="shared" si="326"/>
        <v>0.67489194746161008</v>
      </c>
      <c r="Q3485" t="str">
        <f t="shared" si="327"/>
        <v>Below</v>
      </c>
      <c r="R3485" t="str">
        <f t="shared" si="328"/>
        <v>Yes</v>
      </c>
      <c r="S3485">
        <f t="shared" si="329"/>
        <v>-14415850.78252583</v>
      </c>
    </row>
    <row r="3486" spans="1:19" x14ac:dyDescent="0.3">
      <c r="A3486">
        <v>3485</v>
      </c>
      <c r="B3486">
        <v>5</v>
      </c>
      <c r="C3486" t="s">
        <v>16</v>
      </c>
      <c r="D3486" t="s">
        <v>17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18</v>
      </c>
      <c r="N3486" s="2">
        <f t="shared" si="324"/>
        <v>833200.45835178532</v>
      </c>
      <c r="O3486">
        <f t="shared" si="325"/>
        <v>493750</v>
      </c>
      <c r="P3486" s="1">
        <f t="shared" si="326"/>
        <v>1.6874945991934893</v>
      </c>
      <c r="Q3486" t="str">
        <f t="shared" si="327"/>
        <v>Below</v>
      </c>
      <c r="R3486" t="str">
        <f t="shared" si="328"/>
        <v>No</v>
      </c>
      <c r="S3486">
        <f t="shared" si="329"/>
        <v>-2296811.0004428476</v>
      </c>
    </row>
    <row r="3487" spans="1:19" x14ac:dyDescent="0.3">
      <c r="A3487">
        <v>3486</v>
      </c>
      <c r="B3487">
        <v>3</v>
      </c>
      <c r="C3487" t="s">
        <v>19</v>
      </c>
      <c r="D3487" t="s">
        <v>17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21</v>
      </c>
      <c r="N3487" s="2">
        <f t="shared" si="324"/>
        <v>93951.881747920997</v>
      </c>
      <c r="O3487">
        <f t="shared" si="325"/>
        <v>137500</v>
      </c>
      <c r="P3487" s="1">
        <f t="shared" si="326"/>
        <v>0.68328641271215274</v>
      </c>
      <c r="Q3487" t="str">
        <f t="shared" si="327"/>
        <v>Below</v>
      </c>
      <c r="R3487" t="str">
        <f t="shared" si="328"/>
        <v>Yes</v>
      </c>
      <c r="S3487">
        <f t="shared" si="329"/>
        <v>-11993606.457550935</v>
      </c>
    </row>
    <row r="3488" spans="1:19" x14ac:dyDescent="0.3">
      <c r="A3488">
        <v>3487</v>
      </c>
      <c r="B3488">
        <v>0</v>
      </c>
      <c r="C3488" t="s">
        <v>16</v>
      </c>
      <c r="D3488" t="s">
        <v>20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18</v>
      </c>
      <c r="N3488" s="2">
        <f t="shared" si="324"/>
        <v>164221.61702267197</v>
      </c>
      <c r="O3488">
        <f t="shared" si="325"/>
        <v>168750</v>
      </c>
      <c r="P3488" s="1">
        <f t="shared" si="326"/>
        <v>0.97316513791213022</v>
      </c>
      <c r="Q3488" t="str">
        <f t="shared" si="327"/>
        <v>Above</v>
      </c>
      <c r="R3488" t="str">
        <f t="shared" si="328"/>
        <v>Yes</v>
      </c>
      <c r="S3488">
        <f t="shared" si="329"/>
        <v>-3423956.4256323818</v>
      </c>
    </row>
    <row r="3489" spans="1:19" x14ac:dyDescent="0.3">
      <c r="A3489">
        <v>3488</v>
      </c>
      <c r="B3489">
        <v>5</v>
      </c>
      <c r="C3489" t="s">
        <v>19</v>
      </c>
      <c r="D3489" t="s">
        <v>17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18</v>
      </c>
      <c r="N3489" s="2">
        <f t="shared" si="324"/>
        <v>236415.44545855414</v>
      </c>
      <c r="O3489">
        <f t="shared" si="325"/>
        <v>425000</v>
      </c>
      <c r="P3489" s="1">
        <f t="shared" si="326"/>
        <v>0.55627163637306853</v>
      </c>
      <c r="Q3489" t="str">
        <f t="shared" si="327"/>
        <v>Below</v>
      </c>
      <c r="R3489" t="str">
        <f t="shared" si="328"/>
        <v>Yes</v>
      </c>
      <c r="S3489">
        <f t="shared" si="329"/>
        <v>-16043824.146031797</v>
      </c>
    </row>
    <row r="3490" spans="1:19" x14ac:dyDescent="0.3">
      <c r="A3490">
        <v>3489</v>
      </c>
      <c r="B3490">
        <v>3</v>
      </c>
      <c r="C3490" t="s">
        <v>16</v>
      </c>
      <c r="D3490" t="s">
        <v>20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18</v>
      </c>
      <c r="N3490" s="2">
        <f t="shared" si="324"/>
        <v>613578.36556391697</v>
      </c>
      <c r="O3490">
        <f t="shared" si="325"/>
        <v>393750</v>
      </c>
      <c r="P3490" s="1">
        <f t="shared" si="326"/>
        <v>1.5582942617496305</v>
      </c>
      <c r="Q3490" t="str">
        <f t="shared" si="327"/>
        <v>Below</v>
      </c>
      <c r="R3490" t="str">
        <f t="shared" si="328"/>
        <v>No</v>
      </c>
      <c r="S3490">
        <f t="shared" si="329"/>
        <v>-6151761.5470680147</v>
      </c>
    </row>
    <row r="3491" spans="1:19" x14ac:dyDescent="0.3">
      <c r="A3491">
        <v>3490</v>
      </c>
      <c r="B3491">
        <v>5</v>
      </c>
      <c r="C3491" t="s">
        <v>16</v>
      </c>
      <c r="D3491" t="s">
        <v>20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18</v>
      </c>
      <c r="N3491" s="2">
        <f t="shared" si="324"/>
        <v>1478107.0278105116</v>
      </c>
      <c r="O3491">
        <f t="shared" si="325"/>
        <v>562500</v>
      </c>
      <c r="P3491" s="1">
        <f t="shared" si="326"/>
        <v>2.6277458272186873</v>
      </c>
      <c r="Q3491" t="str">
        <f t="shared" si="327"/>
        <v>Below</v>
      </c>
      <c r="R3491" t="str">
        <f t="shared" si="328"/>
        <v>No</v>
      </c>
      <c r="S3491">
        <f t="shared" si="329"/>
        <v>-4074568.6674522795</v>
      </c>
    </row>
    <row r="3492" spans="1:19" x14ac:dyDescent="0.3">
      <c r="A3492">
        <v>3491</v>
      </c>
      <c r="B3492">
        <v>1</v>
      </c>
      <c r="C3492" t="s">
        <v>16</v>
      </c>
      <c r="D3492" t="s">
        <v>17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18</v>
      </c>
      <c r="N3492" s="2">
        <f t="shared" si="324"/>
        <v>413441.21628126595</v>
      </c>
      <c r="O3492">
        <f t="shared" si="325"/>
        <v>293750</v>
      </c>
      <c r="P3492" s="1">
        <f t="shared" si="326"/>
        <v>1.4074594596809054</v>
      </c>
      <c r="Q3492" t="str">
        <f t="shared" si="327"/>
        <v>Below</v>
      </c>
      <c r="R3492" t="str">
        <f t="shared" si="328"/>
        <v>No</v>
      </c>
      <c r="S3492">
        <f t="shared" si="329"/>
        <v>-4145178.3815007675</v>
      </c>
    </row>
    <row r="3493" spans="1:19" x14ac:dyDescent="0.3">
      <c r="A3493">
        <v>3492</v>
      </c>
      <c r="B3493">
        <v>2</v>
      </c>
      <c r="C3493" t="s">
        <v>19</v>
      </c>
      <c r="D3493" t="s">
        <v>17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18</v>
      </c>
      <c r="N3493" s="2">
        <f t="shared" si="324"/>
        <v>460842.12005873589</v>
      </c>
      <c r="O3493">
        <f t="shared" si="325"/>
        <v>506250</v>
      </c>
      <c r="P3493" s="1">
        <f t="shared" si="326"/>
        <v>0.91030542233824374</v>
      </c>
      <c r="Q3493" t="str">
        <f t="shared" si="327"/>
        <v>Below</v>
      </c>
      <c r="R3493" t="str">
        <f t="shared" si="328"/>
        <v>Yes</v>
      </c>
      <c r="S3493">
        <f t="shared" si="329"/>
        <v>-4620421.7628193237</v>
      </c>
    </row>
    <row r="3494" spans="1:19" x14ac:dyDescent="0.3">
      <c r="A3494">
        <v>3493</v>
      </c>
      <c r="B3494">
        <v>2</v>
      </c>
      <c r="C3494" t="s">
        <v>19</v>
      </c>
      <c r="D3494" t="s">
        <v>17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21</v>
      </c>
      <c r="N3494" s="2">
        <f t="shared" si="324"/>
        <v>336180.26079950196</v>
      </c>
      <c r="O3494">
        <f t="shared" si="325"/>
        <v>562500</v>
      </c>
      <c r="P3494" s="1">
        <f t="shared" si="326"/>
        <v>0.59765379697689236</v>
      </c>
      <c r="Q3494" t="str">
        <f t="shared" si="327"/>
        <v>Below</v>
      </c>
      <c r="R3494" t="str">
        <f t="shared" si="328"/>
        <v>Yes</v>
      </c>
      <c r="S3494">
        <f t="shared" si="329"/>
        <v>-29178283.814316336</v>
      </c>
    </row>
    <row r="3495" spans="1:19" x14ac:dyDescent="0.3">
      <c r="A3495">
        <v>3494</v>
      </c>
      <c r="B3495">
        <v>4</v>
      </c>
      <c r="C3495" t="s">
        <v>19</v>
      </c>
      <c r="D3495" t="s">
        <v>17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18</v>
      </c>
      <c r="N3495" s="2">
        <f t="shared" si="324"/>
        <v>229165.06410291526</v>
      </c>
      <c r="O3495">
        <f t="shared" si="325"/>
        <v>237500</v>
      </c>
      <c r="P3495" s="1">
        <f t="shared" si="326"/>
        <v>0.96490553306490634</v>
      </c>
      <c r="Q3495" t="str">
        <f t="shared" si="327"/>
        <v>Above</v>
      </c>
      <c r="R3495" t="str">
        <f t="shared" si="328"/>
        <v>Yes</v>
      </c>
      <c r="S3495">
        <f t="shared" si="329"/>
        <v>-7899846.1538798679</v>
      </c>
    </row>
    <row r="3496" spans="1:19" x14ac:dyDescent="0.3">
      <c r="A3496">
        <v>3495</v>
      </c>
      <c r="B3496">
        <v>4</v>
      </c>
      <c r="C3496" t="s">
        <v>19</v>
      </c>
      <c r="D3496" t="s">
        <v>20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21</v>
      </c>
      <c r="N3496" s="2">
        <f t="shared" si="324"/>
        <v>318505.50545374391</v>
      </c>
      <c r="O3496">
        <f t="shared" si="325"/>
        <v>550000</v>
      </c>
      <c r="P3496" s="1">
        <f t="shared" si="326"/>
        <v>0.57910091900680716</v>
      </c>
      <c r="Q3496" t="str">
        <f t="shared" si="327"/>
        <v>Below</v>
      </c>
      <c r="R3496" t="str">
        <f t="shared" si="328"/>
        <v>Yes</v>
      </c>
      <c r="S3496">
        <f t="shared" si="329"/>
        <v>-16020660.654449269</v>
      </c>
    </row>
    <row r="3497" spans="1:19" x14ac:dyDescent="0.3">
      <c r="A3497">
        <v>3496</v>
      </c>
      <c r="B3497">
        <v>3</v>
      </c>
      <c r="C3497" t="s">
        <v>19</v>
      </c>
      <c r="D3497" t="s">
        <v>20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21</v>
      </c>
      <c r="N3497" s="2">
        <f t="shared" si="324"/>
        <v>307890.50404137961</v>
      </c>
      <c r="O3497">
        <f t="shared" si="325"/>
        <v>543750</v>
      </c>
      <c r="P3497" s="1">
        <f t="shared" si="326"/>
        <v>0.56623540973127284</v>
      </c>
      <c r="Q3497" t="str">
        <f t="shared" si="327"/>
        <v>Below</v>
      </c>
      <c r="R3497" t="str">
        <f t="shared" si="328"/>
        <v>Yes</v>
      </c>
      <c r="S3497">
        <f t="shared" si="329"/>
        <v>-39304348.872937992</v>
      </c>
    </row>
    <row r="3498" spans="1:19" x14ac:dyDescent="0.3">
      <c r="A3498">
        <v>3497</v>
      </c>
      <c r="B3498">
        <v>5</v>
      </c>
      <c r="C3498" t="s">
        <v>19</v>
      </c>
      <c r="D3498" t="s">
        <v>17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21</v>
      </c>
      <c r="N3498" s="2">
        <f t="shared" si="324"/>
        <v>152697.26131552472</v>
      </c>
      <c r="O3498">
        <f t="shared" si="325"/>
        <v>312500</v>
      </c>
      <c r="P3498" s="1">
        <f t="shared" si="326"/>
        <v>0.48863123620967913</v>
      </c>
      <c r="Q3498" t="str">
        <f t="shared" si="327"/>
        <v>Below</v>
      </c>
      <c r="R3498" t="str">
        <f t="shared" si="328"/>
        <v>Yes</v>
      </c>
      <c r="S3498">
        <f t="shared" si="329"/>
        <v>-13253139.901008155</v>
      </c>
    </row>
    <row r="3499" spans="1:19" x14ac:dyDescent="0.3">
      <c r="A3499">
        <v>3498</v>
      </c>
      <c r="B3499">
        <v>0</v>
      </c>
      <c r="C3499" t="s">
        <v>19</v>
      </c>
      <c r="D3499" t="s">
        <v>20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21</v>
      </c>
      <c r="N3499" s="2">
        <f t="shared" si="324"/>
        <v>325679.05287387333</v>
      </c>
      <c r="O3499">
        <f t="shared" si="325"/>
        <v>375000</v>
      </c>
      <c r="P3499" s="1">
        <f t="shared" si="326"/>
        <v>0.86847747433032885</v>
      </c>
      <c r="Q3499" t="str">
        <f t="shared" si="327"/>
        <v>Below</v>
      </c>
      <c r="R3499" t="str">
        <f t="shared" si="328"/>
        <v>Yes</v>
      </c>
      <c r="S3499">
        <f t="shared" si="329"/>
        <v>-16381486.344864801</v>
      </c>
    </row>
    <row r="3500" spans="1:19" x14ac:dyDescent="0.3">
      <c r="A3500">
        <v>3499</v>
      </c>
      <c r="B3500">
        <v>2</v>
      </c>
      <c r="C3500" t="s">
        <v>16</v>
      </c>
      <c r="D3500" t="s">
        <v>20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18</v>
      </c>
      <c r="N3500" s="2">
        <f t="shared" si="324"/>
        <v>284041.48049688636</v>
      </c>
      <c r="O3500">
        <f t="shared" si="325"/>
        <v>568750</v>
      </c>
      <c r="P3500" s="1">
        <f t="shared" si="326"/>
        <v>0.49941359208243757</v>
      </c>
      <c r="Q3500" t="str">
        <f t="shared" si="327"/>
        <v>Below</v>
      </c>
      <c r="R3500" t="str">
        <f t="shared" si="328"/>
        <v>Yes</v>
      </c>
      <c r="S3500">
        <f t="shared" si="329"/>
        <v>-30335964.255402178</v>
      </c>
    </row>
    <row r="3501" spans="1:19" x14ac:dyDescent="0.3">
      <c r="A3501">
        <v>3500</v>
      </c>
      <c r="B3501">
        <v>1</v>
      </c>
      <c r="C3501" t="s">
        <v>16</v>
      </c>
      <c r="D3501" t="s">
        <v>17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21</v>
      </c>
      <c r="N3501" s="2">
        <f t="shared" si="324"/>
        <v>349948.4457983129</v>
      </c>
      <c r="O3501">
        <f t="shared" si="325"/>
        <v>462500</v>
      </c>
      <c r="P3501" s="1">
        <f t="shared" si="326"/>
        <v>0.75664528821256838</v>
      </c>
      <c r="Q3501" t="str">
        <f t="shared" si="327"/>
        <v>Below</v>
      </c>
      <c r="R3501" t="str">
        <f t="shared" si="328"/>
        <v>Yes</v>
      </c>
      <c r="S3501">
        <f t="shared" si="329"/>
        <v>-7296288.0974785239</v>
      </c>
    </row>
    <row r="3502" spans="1:19" x14ac:dyDescent="0.3">
      <c r="A3502">
        <v>3501</v>
      </c>
      <c r="B3502">
        <v>1</v>
      </c>
      <c r="C3502" t="s">
        <v>19</v>
      </c>
      <c r="D3502" t="s">
        <v>20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18</v>
      </c>
      <c r="N3502" s="2">
        <f t="shared" si="324"/>
        <v>333337.93578973442</v>
      </c>
      <c r="O3502">
        <f t="shared" si="325"/>
        <v>518750</v>
      </c>
      <c r="P3502" s="1">
        <f t="shared" si="326"/>
        <v>0.64257915332960847</v>
      </c>
      <c r="Q3502" t="str">
        <f t="shared" si="327"/>
        <v>Above</v>
      </c>
      <c r="R3502" t="str">
        <f t="shared" si="328"/>
        <v>Yes</v>
      </c>
      <c r="S3502">
        <f t="shared" si="329"/>
        <v>-35600883.671629012</v>
      </c>
    </row>
    <row r="3503" spans="1:19" x14ac:dyDescent="0.3">
      <c r="A3503">
        <v>3502</v>
      </c>
      <c r="B3503">
        <v>1</v>
      </c>
      <c r="C3503" t="s">
        <v>16</v>
      </c>
      <c r="D3503" t="s">
        <v>20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18</v>
      </c>
      <c r="N3503" s="2">
        <f t="shared" si="324"/>
        <v>313907.17480330245</v>
      </c>
      <c r="O3503">
        <f t="shared" si="325"/>
        <v>475000</v>
      </c>
      <c r="P3503" s="1">
        <f t="shared" si="326"/>
        <v>0.66085721011221565</v>
      </c>
      <c r="Q3503" t="str">
        <f t="shared" si="327"/>
        <v>Below</v>
      </c>
      <c r="R3503" t="str">
        <f t="shared" si="328"/>
        <v>Yes</v>
      </c>
      <c r="S3503">
        <f t="shared" si="329"/>
        <v>-21302633.171675559</v>
      </c>
    </row>
    <row r="3504" spans="1:19" x14ac:dyDescent="0.3">
      <c r="A3504">
        <v>3503</v>
      </c>
      <c r="B3504">
        <v>1</v>
      </c>
      <c r="C3504" t="s">
        <v>19</v>
      </c>
      <c r="D3504" t="s">
        <v>20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21</v>
      </c>
      <c r="N3504" s="2">
        <f t="shared" si="324"/>
        <v>252804.82014650654</v>
      </c>
      <c r="O3504">
        <f t="shared" si="325"/>
        <v>218750</v>
      </c>
      <c r="P3504" s="1">
        <f t="shared" si="326"/>
        <v>1.1556791778126012</v>
      </c>
      <c r="Q3504" t="str">
        <f t="shared" si="327"/>
        <v>Below</v>
      </c>
      <c r="R3504" t="str">
        <f t="shared" si="328"/>
        <v>No</v>
      </c>
      <c r="S3504">
        <f t="shared" si="329"/>
        <v>-2534631.3670323137</v>
      </c>
    </row>
    <row r="3505" spans="1:19" x14ac:dyDescent="0.3">
      <c r="A3505">
        <v>3504</v>
      </c>
      <c r="B3505">
        <v>5</v>
      </c>
      <c r="C3505" t="s">
        <v>16</v>
      </c>
      <c r="D3505" t="s">
        <v>20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18</v>
      </c>
      <c r="N3505" s="2">
        <f t="shared" si="324"/>
        <v>39618.263387677529</v>
      </c>
      <c r="O3505">
        <f t="shared" si="325"/>
        <v>62500</v>
      </c>
      <c r="P3505" s="1">
        <f t="shared" si="326"/>
        <v>0.63389221420284048</v>
      </c>
      <c r="Q3505" t="str">
        <f t="shared" si="327"/>
        <v>Above</v>
      </c>
      <c r="R3505" t="str">
        <f t="shared" si="328"/>
        <v>Yes</v>
      </c>
      <c r="S3505">
        <f t="shared" si="329"/>
        <v>-5057544.8917383458</v>
      </c>
    </row>
    <row r="3506" spans="1:19" x14ac:dyDescent="0.3">
      <c r="A3506">
        <v>3505</v>
      </c>
      <c r="B3506">
        <v>5</v>
      </c>
      <c r="C3506" t="s">
        <v>16</v>
      </c>
      <c r="D3506" t="s">
        <v>20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18</v>
      </c>
      <c r="N3506" s="2">
        <f t="shared" si="324"/>
        <v>682046.33768692915</v>
      </c>
      <c r="O3506">
        <f t="shared" si="325"/>
        <v>618750</v>
      </c>
      <c r="P3506" s="1">
        <f t="shared" si="326"/>
        <v>1.1022971114132187</v>
      </c>
      <c r="Q3506" t="str">
        <f t="shared" si="327"/>
        <v>Above</v>
      </c>
      <c r="R3506" t="str">
        <f t="shared" si="328"/>
        <v>No</v>
      </c>
      <c r="S3506">
        <f t="shared" si="329"/>
        <v>-6838224.2089725994</v>
      </c>
    </row>
    <row r="3507" spans="1:19" x14ac:dyDescent="0.3">
      <c r="A3507">
        <v>3506</v>
      </c>
      <c r="B3507">
        <v>2</v>
      </c>
      <c r="C3507" t="s">
        <v>16</v>
      </c>
      <c r="D3507" t="s">
        <v>20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21</v>
      </c>
      <c r="N3507" s="2">
        <f t="shared" si="324"/>
        <v>170924.50775826589</v>
      </c>
      <c r="O3507">
        <f t="shared" si="325"/>
        <v>356250</v>
      </c>
      <c r="P3507" s="1">
        <f t="shared" si="326"/>
        <v>0.47978809195302702</v>
      </c>
      <c r="Q3507" t="str">
        <f t="shared" si="327"/>
        <v>Below</v>
      </c>
      <c r="R3507" t="str">
        <f t="shared" si="328"/>
        <v>Yes</v>
      </c>
      <c r="S3507">
        <f t="shared" si="329"/>
        <v>-21819693.67578543</v>
      </c>
    </row>
    <row r="3508" spans="1:19" x14ac:dyDescent="0.3">
      <c r="A3508">
        <v>3507</v>
      </c>
      <c r="B3508">
        <v>5</v>
      </c>
      <c r="C3508" t="s">
        <v>16</v>
      </c>
      <c r="D3508" t="s">
        <v>17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21</v>
      </c>
      <c r="N3508" s="2">
        <f t="shared" si="324"/>
        <v>28169.403024484596</v>
      </c>
      <c r="O3508">
        <f t="shared" si="325"/>
        <v>43750</v>
      </c>
      <c r="P3508" s="1">
        <f t="shared" si="326"/>
        <v>0.64387206913107653</v>
      </c>
      <c r="Q3508" t="str">
        <f t="shared" si="327"/>
        <v>Below</v>
      </c>
      <c r="R3508" t="str">
        <f t="shared" si="328"/>
        <v>Yes</v>
      </c>
      <c r="S3508">
        <f t="shared" si="329"/>
        <v>-3008525.3807010427</v>
      </c>
    </row>
    <row r="3509" spans="1:19" x14ac:dyDescent="0.3">
      <c r="A3509">
        <v>3508</v>
      </c>
      <c r="B3509">
        <v>0</v>
      </c>
      <c r="C3509" t="s">
        <v>19</v>
      </c>
      <c r="D3509" t="s">
        <v>20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18</v>
      </c>
      <c r="N3509" s="2">
        <f t="shared" si="324"/>
        <v>312593.75566186605</v>
      </c>
      <c r="O3509">
        <f t="shared" si="325"/>
        <v>600000</v>
      </c>
      <c r="P3509" s="1">
        <f t="shared" si="326"/>
        <v>0.52098959276977674</v>
      </c>
      <c r="Q3509" t="str">
        <f t="shared" si="327"/>
        <v>Above</v>
      </c>
      <c r="R3509" t="str">
        <f t="shared" si="328"/>
        <v>Yes</v>
      </c>
      <c r="S3509">
        <f t="shared" si="329"/>
        <v>-21213500.815308716</v>
      </c>
    </row>
    <row r="3510" spans="1:19" x14ac:dyDescent="0.3">
      <c r="A3510">
        <v>3509</v>
      </c>
      <c r="B3510">
        <v>1</v>
      </c>
      <c r="C3510" t="s">
        <v>19</v>
      </c>
      <c r="D3510" t="s">
        <v>17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21</v>
      </c>
      <c r="N3510" s="2">
        <f t="shared" si="324"/>
        <v>565000.56332800235</v>
      </c>
      <c r="O3510">
        <f t="shared" si="325"/>
        <v>581250</v>
      </c>
      <c r="P3510" s="1">
        <f t="shared" si="326"/>
        <v>0.97204397991914382</v>
      </c>
      <c r="Q3510" t="str">
        <f t="shared" si="327"/>
        <v>Below</v>
      </c>
      <c r="R3510" t="str">
        <f t="shared" si="328"/>
        <v>Yes</v>
      </c>
      <c r="S3510">
        <f t="shared" si="329"/>
        <v>-11780040.559616171</v>
      </c>
    </row>
    <row r="3511" spans="1:19" x14ac:dyDescent="0.3">
      <c r="A3511">
        <v>3510</v>
      </c>
      <c r="B3511">
        <v>0</v>
      </c>
      <c r="C3511" t="s">
        <v>16</v>
      </c>
      <c r="D3511" t="s">
        <v>17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18</v>
      </c>
      <c r="N3511" s="2">
        <f t="shared" si="324"/>
        <v>321473.90863144048</v>
      </c>
      <c r="O3511">
        <f t="shared" si="325"/>
        <v>593750</v>
      </c>
      <c r="P3511" s="1">
        <f t="shared" si="326"/>
        <v>0.54142974085295237</v>
      </c>
      <c r="Q3511" t="str">
        <f t="shared" si="327"/>
        <v>Below</v>
      </c>
      <c r="R3511" t="str">
        <f t="shared" si="328"/>
        <v>Yes</v>
      </c>
      <c r="S3511">
        <f t="shared" si="329"/>
        <v>-41038364.264391139</v>
      </c>
    </row>
    <row r="3512" spans="1:19" x14ac:dyDescent="0.3">
      <c r="A3512">
        <v>3511</v>
      </c>
      <c r="B3512">
        <v>4</v>
      </c>
      <c r="C3512" t="s">
        <v>16</v>
      </c>
      <c r="D3512" t="s">
        <v>20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21</v>
      </c>
      <c r="N3512" s="2">
        <f t="shared" si="324"/>
        <v>274651.6794887248</v>
      </c>
      <c r="O3512">
        <f t="shared" si="325"/>
        <v>543750</v>
      </c>
      <c r="P3512" s="1">
        <f t="shared" si="326"/>
        <v>0.50510653699075825</v>
      </c>
      <c r="Q3512" t="str">
        <f t="shared" si="327"/>
        <v>Below</v>
      </c>
      <c r="R3512" t="str">
        <f t="shared" si="328"/>
        <v>Yes</v>
      </c>
      <c r="S3512">
        <f t="shared" si="329"/>
        <v>-29333122.461835157</v>
      </c>
    </row>
    <row r="3513" spans="1:19" x14ac:dyDescent="0.3">
      <c r="A3513">
        <v>3512</v>
      </c>
      <c r="B3513">
        <v>5</v>
      </c>
      <c r="C3513" t="s">
        <v>16</v>
      </c>
      <c r="D3513" t="s">
        <v>20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18</v>
      </c>
      <c r="N3513" s="2">
        <f t="shared" si="324"/>
        <v>258600.20061500155</v>
      </c>
      <c r="O3513">
        <f t="shared" si="325"/>
        <v>456250</v>
      </c>
      <c r="P3513" s="1">
        <f t="shared" si="326"/>
        <v>0.56679496025205822</v>
      </c>
      <c r="Q3513" t="str">
        <f t="shared" si="327"/>
        <v>Above</v>
      </c>
      <c r="R3513" t="str">
        <f t="shared" si="328"/>
        <v>Yes</v>
      </c>
      <c r="S3513">
        <f t="shared" si="329"/>
        <v>-22444833.703320257</v>
      </c>
    </row>
    <row r="3514" spans="1:19" x14ac:dyDescent="0.3">
      <c r="A3514">
        <v>3513</v>
      </c>
      <c r="B3514">
        <v>3</v>
      </c>
      <c r="C3514" t="s">
        <v>16</v>
      </c>
      <c r="D3514" t="s">
        <v>20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21</v>
      </c>
      <c r="N3514" s="2">
        <f t="shared" si="324"/>
        <v>182208.10447128594</v>
      </c>
      <c r="O3514">
        <f t="shared" si="325"/>
        <v>256250</v>
      </c>
      <c r="P3514" s="1">
        <f t="shared" si="326"/>
        <v>0.71105601744892077</v>
      </c>
      <c r="Q3514" t="str">
        <f t="shared" si="327"/>
        <v>Below</v>
      </c>
      <c r="R3514" t="str">
        <f t="shared" si="328"/>
        <v>Yes</v>
      </c>
      <c r="S3514">
        <f t="shared" si="329"/>
        <v>-9164972.5365543142</v>
      </c>
    </row>
    <row r="3515" spans="1:19" x14ac:dyDescent="0.3">
      <c r="A3515">
        <v>3514</v>
      </c>
      <c r="B3515">
        <v>2</v>
      </c>
      <c r="C3515" t="s">
        <v>16</v>
      </c>
      <c r="D3515" t="s">
        <v>17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18</v>
      </c>
      <c r="N3515" s="2">
        <f t="shared" si="324"/>
        <v>268605.1214056632</v>
      </c>
      <c r="O3515">
        <f t="shared" si="325"/>
        <v>181250</v>
      </c>
      <c r="P3515" s="1">
        <f t="shared" si="326"/>
        <v>1.4819592905140038</v>
      </c>
      <c r="Q3515" t="str">
        <f t="shared" si="327"/>
        <v>Above</v>
      </c>
      <c r="R3515" t="str">
        <f t="shared" si="328"/>
        <v>No</v>
      </c>
      <c r="S3515">
        <f t="shared" si="329"/>
        <v>-2693045.8274718337</v>
      </c>
    </row>
    <row r="3516" spans="1:19" x14ac:dyDescent="0.3">
      <c r="A3516">
        <v>3515</v>
      </c>
      <c r="B3516">
        <v>3</v>
      </c>
      <c r="C3516" t="s">
        <v>16</v>
      </c>
      <c r="D3516" t="s">
        <v>20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18</v>
      </c>
      <c r="N3516" s="2">
        <f t="shared" si="324"/>
        <v>842615.1527964382</v>
      </c>
      <c r="O3516">
        <f t="shared" si="325"/>
        <v>468750</v>
      </c>
      <c r="P3516" s="1">
        <f t="shared" si="326"/>
        <v>1.7975789926324015</v>
      </c>
      <c r="Q3516" t="str">
        <f t="shared" si="327"/>
        <v>Below</v>
      </c>
      <c r="R3516" t="str">
        <f t="shared" si="328"/>
        <v>No</v>
      </c>
      <c r="S3516">
        <f t="shared" si="329"/>
        <v>-2322763.6671145186</v>
      </c>
    </row>
    <row r="3517" spans="1:19" x14ac:dyDescent="0.3">
      <c r="A3517">
        <v>3516</v>
      </c>
      <c r="B3517">
        <v>1</v>
      </c>
      <c r="C3517" t="s">
        <v>16</v>
      </c>
      <c r="D3517" t="s">
        <v>17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18</v>
      </c>
      <c r="N3517" s="2">
        <f t="shared" si="324"/>
        <v>282979.13632738974</v>
      </c>
      <c r="O3517">
        <f t="shared" si="325"/>
        <v>493750</v>
      </c>
      <c r="P3517" s="1">
        <f t="shared" si="326"/>
        <v>0.57312230142256149</v>
      </c>
      <c r="Q3517" t="str">
        <f t="shared" si="327"/>
        <v>Below</v>
      </c>
      <c r="R3517" t="str">
        <f t="shared" si="328"/>
        <v>Yes</v>
      </c>
      <c r="S3517">
        <f t="shared" si="329"/>
        <v>-42214992.71857354</v>
      </c>
    </row>
    <row r="3518" spans="1:19" x14ac:dyDescent="0.3">
      <c r="A3518">
        <v>3517</v>
      </c>
      <c r="B3518">
        <v>1</v>
      </c>
      <c r="C3518" t="s">
        <v>16</v>
      </c>
      <c r="D3518" t="s">
        <v>20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18</v>
      </c>
      <c r="N3518" s="2">
        <f t="shared" si="324"/>
        <v>261740.70310250271</v>
      </c>
      <c r="O3518">
        <f t="shared" si="325"/>
        <v>431250</v>
      </c>
      <c r="P3518" s="1">
        <f t="shared" si="326"/>
        <v>0.60693496371594835</v>
      </c>
      <c r="Q3518" t="str">
        <f t="shared" si="327"/>
        <v>Below</v>
      </c>
      <c r="R3518" t="str">
        <f t="shared" si="328"/>
        <v>Yes</v>
      </c>
      <c r="S3518">
        <f t="shared" si="329"/>
        <v>-27954214.995680518</v>
      </c>
    </row>
    <row r="3519" spans="1:19" x14ac:dyDescent="0.3">
      <c r="A3519">
        <v>3518</v>
      </c>
      <c r="B3519">
        <v>0</v>
      </c>
      <c r="C3519" t="s">
        <v>19</v>
      </c>
      <c r="D3519" t="s">
        <v>17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21</v>
      </c>
      <c r="N3519" s="2">
        <f t="shared" si="324"/>
        <v>328548.47184192506</v>
      </c>
      <c r="O3519">
        <f t="shared" si="325"/>
        <v>431250</v>
      </c>
      <c r="P3519" s="1">
        <f t="shared" si="326"/>
        <v>0.76185152890881169</v>
      </c>
      <c r="Q3519" t="str">
        <f t="shared" si="327"/>
        <v>Below</v>
      </c>
      <c r="R3519" t="str">
        <f t="shared" si="328"/>
        <v>Yes</v>
      </c>
      <c r="S3519">
        <f t="shared" si="329"/>
        <v>-16525816.621031009</v>
      </c>
    </row>
    <row r="3520" spans="1:19" x14ac:dyDescent="0.3">
      <c r="A3520">
        <v>3519</v>
      </c>
      <c r="B3520">
        <v>0</v>
      </c>
      <c r="C3520" t="s">
        <v>19</v>
      </c>
      <c r="D3520" t="s">
        <v>17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18</v>
      </c>
      <c r="N3520" s="2">
        <f t="shared" si="324"/>
        <v>220660.32369179599</v>
      </c>
      <c r="O3520">
        <f t="shared" si="325"/>
        <v>300000</v>
      </c>
      <c r="P3520" s="1">
        <f t="shared" si="326"/>
        <v>0.7355344123059866</v>
      </c>
      <c r="Q3520" t="str">
        <f t="shared" si="327"/>
        <v>Below</v>
      </c>
      <c r="R3520" t="str">
        <f t="shared" si="328"/>
        <v>Yes</v>
      </c>
      <c r="S3520">
        <f t="shared" si="329"/>
        <v>-23566782.148824826</v>
      </c>
    </row>
    <row r="3521" spans="1:19" x14ac:dyDescent="0.3">
      <c r="A3521">
        <v>3520</v>
      </c>
      <c r="B3521">
        <v>5</v>
      </c>
      <c r="C3521" t="s">
        <v>16</v>
      </c>
      <c r="D3521" t="s">
        <v>20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21</v>
      </c>
      <c r="N3521" s="2">
        <f t="shared" si="324"/>
        <v>396569.33078802365</v>
      </c>
      <c r="O3521">
        <f t="shared" si="325"/>
        <v>481250</v>
      </c>
      <c r="P3521" s="1">
        <f t="shared" si="326"/>
        <v>0.82404016787121803</v>
      </c>
      <c r="Q3521" t="str">
        <f t="shared" si="327"/>
        <v>Below</v>
      </c>
      <c r="R3521" t="str">
        <f t="shared" si="328"/>
        <v>Yes</v>
      </c>
      <c r="S3521">
        <f t="shared" si="329"/>
        <v>-13670655.755650267</v>
      </c>
    </row>
    <row r="3522" spans="1:19" x14ac:dyDescent="0.3">
      <c r="A3522">
        <v>3521</v>
      </c>
      <c r="B3522">
        <v>3</v>
      </c>
      <c r="C3522" t="s">
        <v>19</v>
      </c>
      <c r="D3522" t="s">
        <v>17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18</v>
      </c>
      <c r="N3522" s="2">
        <f t="shared" si="324"/>
        <v>597778.06430476031</v>
      </c>
      <c r="O3522">
        <f t="shared" si="325"/>
        <v>431250</v>
      </c>
      <c r="P3522" s="1">
        <f t="shared" si="326"/>
        <v>1.3861520331704587</v>
      </c>
      <c r="Q3522" t="str">
        <f t="shared" si="327"/>
        <v>Below</v>
      </c>
      <c r="R3522" t="str">
        <f t="shared" si="328"/>
        <v>No</v>
      </c>
      <c r="S3522">
        <f t="shared" si="329"/>
        <v>-5993347.0866285004</v>
      </c>
    </row>
    <row r="3523" spans="1:19" x14ac:dyDescent="0.3">
      <c r="A3523">
        <v>3522</v>
      </c>
      <c r="B3523">
        <v>1</v>
      </c>
      <c r="C3523" t="s">
        <v>19</v>
      </c>
      <c r="D3523" t="s">
        <v>17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18</v>
      </c>
      <c r="N3523" s="2">
        <f t="shared" ref="N3523:N3586" si="330">PMT(1%,G3523*12,-F3523)</f>
        <v>118502.25944367495</v>
      </c>
      <c r="O3523">
        <f t="shared" ref="O3523:O3586" si="331">(E3523*0.75)/12</f>
        <v>75000</v>
      </c>
      <c r="P3523" s="1">
        <f t="shared" ref="P3523:P3586" si="332">N3523/O3523</f>
        <v>1.5800301259156659</v>
      </c>
      <c r="Q3523" t="str">
        <f t="shared" ref="Q3523:Q3586" si="333">IF(H3523&gt;700,"Above","Below")</f>
        <v>Below</v>
      </c>
      <c r="R3523" t="str">
        <f t="shared" ref="R3523:R3586" si="334">IF(O3523&gt;=N3523,"Yes","No")</f>
        <v>No</v>
      </c>
      <c r="S3523">
        <f t="shared" ref="S3523:S3586" si="335">CUMIPMT(1%,G3523*12,F3523,1,G3523*12,0)</f>
        <v>-1188108.4532963978</v>
      </c>
    </row>
    <row r="3524" spans="1:19" x14ac:dyDescent="0.3">
      <c r="A3524">
        <v>3523</v>
      </c>
      <c r="B3524">
        <v>1</v>
      </c>
      <c r="C3524" t="s">
        <v>16</v>
      </c>
      <c r="D3524" t="s">
        <v>17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18</v>
      </c>
      <c r="N3524" s="2">
        <f t="shared" si="330"/>
        <v>252804.82014650654</v>
      </c>
      <c r="O3524">
        <f t="shared" si="331"/>
        <v>181250</v>
      </c>
      <c r="P3524" s="1">
        <f t="shared" si="332"/>
        <v>1.3947852146014155</v>
      </c>
      <c r="Q3524" t="str">
        <f t="shared" si="333"/>
        <v>Below</v>
      </c>
      <c r="R3524" t="str">
        <f t="shared" si="334"/>
        <v>No</v>
      </c>
      <c r="S3524">
        <f t="shared" si="335"/>
        <v>-2534631.3670323137</v>
      </c>
    </row>
    <row r="3525" spans="1:19" x14ac:dyDescent="0.3">
      <c r="A3525">
        <v>3524</v>
      </c>
      <c r="B3525">
        <v>4</v>
      </c>
      <c r="C3525" t="s">
        <v>16</v>
      </c>
      <c r="D3525" t="s">
        <v>20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21</v>
      </c>
      <c r="N3525" s="2">
        <f t="shared" si="330"/>
        <v>369498.63830101193</v>
      </c>
      <c r="O3525">
        <f t="shared" si="331"/>
        <v>343750</v>
      </c>
      <c r="P3525" s="1">
        <f t="shared" si="332"/>
        <v>1.0749051296029437</v>
      </c>
      <c r="Q3525" t="str">
        <f t="shared" si="333"/>
        <v>Below</v>
      </c>
      <c r="R3525" t="str">
        <f t="shared" si="334"/>
        <v>No</v>
      </c>
      <c r="S3525">
        <f t="shared" si="335"/>
        <v>-7703901.9576728605</v>
      </c>
    </row>
    <row r="3526" spans="1:19" x14ac:dyDescent="0.3">
      <c r="A3526">
        <v>3525</v>
      </c>
      <c r="B3526">
        <v>4</v>
      </c>
      <c r="C3526" t="s">
        <v>16</v>
      </c>
      <c r="D3526" t="s">
        <v>20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18</v>
      </c>
      <c r="N3526" s="2">
        <f t="shared" si="330"/>
        <v>281772.03912162711</v>
      </c>
      <c r="O3526">
        <f t="shared" si="331"/>
        <v>200000</v>
      </c>
      <c r="P3526" s="1">
        <f t="shared" si="332"/>
        <v>1.4088601956081355</v>
      </c>
      <c r="Q3526" t="str">
        <f t="shared" si="333"/>
        <v>Below</v>
      </c>
      <c r="R3526" t="str">
        <f t="shared" si="334"/>
        <v>No</v>
      </c>
      <c r="S3526">
        <f t="shared" si="335"/>
        <v>-2825057.8778381012</v>
      </c>
    </row>
    <row r="3527" spans="1:19" x14ac:dyDescent="0.3">
      <c r="A3527">
        <v>3526</v>
      </c>
      <c r="B3527">
        <v>5</v>
      </c>
      <c r="C3527" t="s">
        <v>19</v>
      </c>
      <c r="D3527" t="s">
        <v>17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18</v>
      </c>
      <c r="N3527" s="2">
        <f t="shared" si="330"/>
        <v>215937.45054180769</v>
      </c>
      <c r="O3527">
        <f t="shared" si="331"/>
        <v>162500</v>
      </c>
      <c r="P3527" s="1">
        <f t="shared" si="332"/>
        <v>1.3288458494880473</v>
      </c>
      <c r="Q3527" t="str">
        <f t="shared" si="333"/>
        <v>Above</v>
      </c>
      <c r="R3527" t="str">
        <f t="shared" si="334"/>
        <v>No</v>
      </c>
      <c r="S3527">
        <f t="shared" si="335"/>
        <v>-2164997.6260067699</v>
      </c>
    </row>
    <row r="3528" spans="1:19" x14ac:dyDescent="0.3">
      <c r="A3528">
        <v>3527</v>
      </c>
      <c r="B3528">
        <v>0</v>
      </c>
      <c r="C3528" t="s">
        <v>16</v>
      </c>
      <c r="D3528" t="s">
        <v>17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18</v>
      </c>
      <c r="N3528" s="2">
        <f t="shared" si="330"/>
        <v>18111.206120081155</v>
      </c>
      <c r="O3528">
        <f t="shared" si="331"/>
        <v>31250</v>
      </c>
      <c r="P3528" s="1">
        <f t="shared" si="332"/>
        <v>0.57955859584259695</v>
      </c>
      <c r="Q3528" t="str">
        <f t="shared" si="333"/>
        <v>Above</v>
      </c>
      <c r="R3528" t="str">
        <f t="shared" si="334"/>
        <v>Yes</v>
      </c>
      <c r="S3528">
        <f t="shared" si="335"/>
        <v>-2312020.5219375296</v>
      </c>
    </row>
    <row r="3529" spans="1:19" x14ac:dyDescent="0.3">
      <c r="A3529">
        <v>3528</v>
      </c>
      <c r="B3529">
        <v>0</v>
      </c>
      <c r="C3529" t="s">
        <v>16</v>
      </c>
      <c r="D3529" t="s">
        <v>17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21</v>
      </c>
      <c r="N3529" s="2">
        <f t="shared" si="330"/>
        <v>98994.954397785274</v>
      </c>
      <c r="O3529">
        <f t="shared" si="331"/>
        <v>112500</v>
      </c>
      <c r="P3529" s="1">
        <f t="shared" si="332"/>
        <v>0.87995515020253579</v>
      </c>
      <c r="Q3529" t="str">
        <f t="shared" si="333"/>
        <v>Above</v>
      </c>
      <c r="R3529" t="str">
        <f t="shared" si="334"/>
        <v>Yes</v>
      </c>
      <c r="S3529">
        <f t="shared" si="335"/>
        <v>-4979394.5277342331</v>
      </c>
    </row>
    <row r="3530" spans="1:19" x14ac:dyDescent="0.3">
      <c r="A3530">
        <v>3529</v>
      </c>
      <c r="B3530">
        <v>0</v>
      </c>
      <c r="C3530" t="s">
        <v>19</v>
      </c>
      <c r="D3530" t="s">
        <v>17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18</v>
      </c>
      <c r="N3530" s="2">
        <f t="shared" si="330"/>
        <v>64357.537930384184</v>
      </c>
      <c r="O3530">
        <f t="shared" si="331"/>
        <v>81250</v>
      </c>
      <c r="P3530" s="1">
        <f t="shared" si="332"/>
        <v>0.79209277452780535</v>
      </c>
      <c r="Q3530" t="str">
        <f t="shared" si="333"/>
        <v>Below</v>
      </c>
      <c r="R3530" t="str">
        <f t="shared" si="334"/>
        <v>Yes</v>
      </c>
      <c r="S3530">
        <f t="shared" si="335"/>
        <v>-4367485.461975323</v>
      </c>
    </row>
    <row r="3531" spans="1:19" x14ac:dyDescent="0.3">
      <c r="A3531">
        <v>3530</v>
      </c>
      <c r="B3531">
        <v>1</v>
      </c>
      <c r="C3531" t="s">
        <v>19</v>
      </c>
      <c r="D3531" t="s">
        <v>17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18</v>
      </c>
      <c r="N3531" s="2">
        <f t="shared" si="330"/>
        <v>227924.82964890925</v>
      </c>
      <c r="O3531">
        <f t="shared" si="331"/>
        <v>618750</v>
      </c>
      <c r="P3531" s="1">
        <f t="shared" si="332"/>
        <v>0.36836336104874223</v>
      </c>
      <c r="Q3531" t="str">
        <f t="shared" si="333"/>
        <v>Above</v>
      </c>
      <c r="R3531" t="str">
        <f t="shared" si="334"/>
        <v>Yes</v>
      </c>
      <c r="S3531">
        <f t="shared" si="335"/>
        <v>-34001959.115738221</v>
      </c>
    </row>
    <row r="3532" spans="1:19" x14ac:dyDescent="0.3">
      <c r="A3532">
        <v>3531</v>
      </c>
      <c r="B3532">
        <v>0</v>
      </c>
      <c r="C3532" t="s">
        <v>19</v>
      </c>
      <c r="D3532" t="s">
        <v>17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18</v>
      </c>
      <c r="N3532" s="2">
        <f t="shared" si="330"/>
        <v>221245.3194493441</v>
      </c>
      <c r="O3532">
        <f t="shared" si="331"/>
        <v>125000</v>
      </c>
      <c r="P3532" s="1">
        <f t="shared" si="332"/>
        <v>1.7699625555947527</v>
      </c>
      <c r="Q3532" t="str">
        <f t="shared" si="333"/>
        <v>Above</v>
      </c>
      <c r="R3532" t="str">
        <f t="shared" si="334"/>
        <v>No</v>
      </c>
      <c r="S3532">
        <f t="shared" si="335"/>
        <v>-609887.66678425949</v>
      </c>
    </row>
    <row r="3533" spans="1:19" x14ac:dyDescent="0.3">
      <c r="A3533">
        <v>3532</v>
      </c>
      <c r="B3533">
        <v>1</v>
      </c>
      <c r="C3533" t="s">
        <v>19</v>
      </c>
      <c r="D3533" t="s">
        <v>17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18</v>
      </c>
      <c r="N3533" s="2">
        <f t="shared" si="330"/>
        <v>402907.6821084948</v>
      </c>
      <c r="O3533">
        <f t="shared" si="331"/>
        <v>318750</v>
      </c>
      <c r="P3533" s="1">
        <f t="shared" si="332"/>
        <v>1.2640241007325328</v>
      </c>
      <c r="Q3533" t="str">
        <f t="shared" si="333"/>
        <v>Above</v>
      </c>
      <c r="R3533" t="str">
        <f t="shared" si="334"/>
        <v>No</v>
      </c>
      <c r="S3533">
        <f t="shared" si="335"/>
        <v>-4039568.7412077505</v>
      </c>
    </row>
    <row r="3534" spans="1:19" x14ac:dyDescent="0.3">
      <c r="A3534">
        <v>3533</v>
      </c>
      <c r="B3534">
        <v>4</v>
      </c>
      <c r="C3534" t="s">
        <v>16</v>
      </c>
      <c r="D3534" t="s">
        <v>20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18</v>
      </c>
      <c r="N3534" s="2">
        <f t="shared" si="330"/>
        <v>264260.67205670639</v>
      </c>
      <c r="O3534">
        <f t="shared" si="331"/>
        <v>512500</v>
      </c>
      <c r="P3534" s="1">
        <f t="shared" si="332"/>
        <v>0.51563057962284176</v>
      </c>
      <c r="Q3534" t="str">
        <f t="shared" si="333"/>
        <v>Above</v>
      </c>
      <c r="R3534" t="str">
        <f t="shared" si="334"/>
        <v>Yes</v>
      </c>
      <c r="S3534">
        <f t="shared" si="335"/>
        <v>-39422561.29360953</v>
      </c>
    </row>
    <row r="3535" spans="1:19" x14ac:dyDescent="0.3">
      <c r="A3535">
        <v>3534</v>
      </c>
      <c r="B3535">
        <v>5</v>
      </c>
      <c r="C3535" t="s">
        <v>19</v>
      </c>
      <c r="D3535" t="s">
        <v>17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18</v>
      </c>
      <c r="N3535" s="2">
        <f t="shared" si="330"/>
        <v>142625.74819563908</v>
      </c>
      <c r="O3535">
        <f t="shared" si="331"/>
        <v>262500</v>
      </c>
      <c r="P3535" s="1">
        <f t="shared" si="332"/>
        <v>0.54333618360243463</v>
      </c>
      <c r="Q3535" t="str">
        <f t="shared" si="333"/>
        <v>Below</v>
      </c>
      <c r="R3535" t="str">
        <f t="shared" si="334"/>
        <v>Yes</v>
      </c>
      <c r="S3535">
        <f t="shared" si="335"/>
        <v>-18207161.610258043</v>
      </c>
    </row>
    <row r="3536" spans="1:19" x14ac:dyDescent="0.3">
      <c r="A3536">
        <v>3535</v>
      </c>
      <c r="B3536">
        <v>2</v>
      </c>
      <c r="C3536" t="s">
        <v>19</v>
      </c>
      <c r="D3536" t="s">
        <v>20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18</v>
      </c>
      <c r="N3536" s="2">
        <f t="shared" si="330"/>
        <v>79638.922986119491</v>
      </c>
      <c r="O3536">
        <f t="shared" si="331"/>
        <v>81250</v>
      </c>
      <c r="P3536" s="1">
        <f t="shared" si="332"/>
        <v>0.98017135982916292</v>
      </c>
      <c r="Q3536" t="str">
        <f t="shared" si="333"/>
        <v>Below</v>
      </c>
      <c r="R3536" t="str">
        <f t="shared" si="334"/>
        <v>Yes</v>
      </c>
      <c r="S3536">
        <f t="shared" si="335"/>
        <v>-2745336.6066674711</v>
      </c>
    </row>
    <row r="3537" spans="1:19" x14ac:dyDescent="0.3">
      <c r="A3537">
        <v>3536</v>
      </c>
      <c r="B3537">
        <v>1</v>
      </c>
      <c r="C3537" t="s">
        <v>19</v>
      </c>
      <c r="D3537" t="s">
        <v>20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21</v>
      </c>
      <c r="N3537" s="2">
        <f t="shared" si="330"/>
        <v>153945.2520206898</v>
      </c>
      <c r="O3537">
        <f t="shared" si="331"/>
        <v>287500</v>
      </c>
      <c r="P3537" s="1">
        <f t="shared" si="332"/>
        <v>0.53546174615892106</v>
      </c>
      <c r="Q3537" t="str">
        <f t="shared" si="333"/>
        <v>Below</v>
      </c>
      <c r="R3537" t="str">
        <f t="shared" si="334"/>
        <v>Yes</v>
      </c>
      <c r="S3537">
        <f t="shared" si="335"/>
        <v>-19652174.436468996</v>
      </c>
    </row>
    <row r="3538" spans="1:19" x14ac:dyDescent="0.3">
      <c r="A3538">
        <v>3537</v>
      </c>
      <c r="B3538">
        <v>1</v>
      </c>
      <c r="C3538" t="s">
        <v>19</v>
      </c>
      <c r="D3538" t="s">
        <v>17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18</v>
      </c>
      <c r="N3538" s="2">
        <f t="shared" si="330"/>
        <v>258743.57086297314</v>
      </c>
      <c r="O3538">
        <f t="shared" si="331"/>
        <v>412500</v>
      </c>
      <c r="P3538" s="1">
        <f t="shared" si="332"/>
        <v>0.62725714148599554</v>
      </c>
      <c r="Q3538" t="str">
        <f t="shared" si="333"/>
        <v>Above</v>
      </c>
      <c r="R3538" t="str">
        <f t="shared" si="334"/>
        <v>Yes</v>
      </c>
      <c r="S3538">
        <f t="shared" si="335"/>
        <v>-17559074.204268139</v>
      </c>
    </row>
    <row r="3539" spans="1:19" x14ac:dyDescent="0.3">
      <c r="A3539">
        <v>3538</v>
      </c>
      <c r="B3539">
        <v>2</v>
      </c>
      <c r="C3539" t="s">
        <v>16</v>
      </c>
      <c r="D3539" t="s">
        <v>20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18</v>
      </c>
      <c r="N3539" s="2">
        <f t="shared" si="330"/>
        <v>353291.26293207763</v>
      </c>
      <c r="O3539">
        <f t="shared" si="331"/>
        <v>518750</v>
      </c>
      <c r="P3539" s="1">
        <f t="shared" si="332"/>
        <v>0.68104339842328221</v>
      </c>
      <c r="Q3539" t="str">
        <f t="shared" si="333"/>
        <v>Below</v>
      </c>
      <c r="R3539" t="str">
        <f t="shared" si="334"/>
        <v>Yes</v>
      </c>
      <c r="S3539">
        <f t="shared" si="335"/>
        <v>-37731922.482958913</v>
      </c>
    </row>
    <row r="3540" spans="1:19" x14ac:dyDescent="0.3">
      <c r="A3540">
        <v>3539</v>
      </c>
      <c r="B3540">
        <v>0</v>
      </c>
      <c r="C3540" t="s">
        <v>16</v>
      </c>
      <c r="D3540" t="s">
        <v>17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18</v>
      </c>
      <c r="N3540" s="2">
        <f t="shared" si="330"/>
        <v>242961.10108617967</v>
      </c>
      <c r="O3540">
        <f t="shared" si="331"/>
        <v>431250</v>
      </c>
      <c r="P3540" s="1">
        <f t="shared" si="332"/>
        <v>0.56338806048969203</v>
      </c>
      <c r="Q3540" t="str">
        <f t="shared" si="333"/>
        <v>Above</v>
      </c>
      <c r="R3540" t="str">
        <f t="shared" si="334"/>
        <v>Yes</v>
      </c>
      <c r="S3540">
        <f t="shared" si="335"/>
        <v>-25948531.408546489</v>
      </c>
    </row>
    <row r="3541" spans="1:19" x14ac:dyDescent="0.3">
      <c r="A3541">
        <v>3540</v>
      </c>
      <c r="B3541">
        <v>4</v>
      </c>
      <c r="C3541" t="s">
        <v>16</v>
      </c>
      <c r="D3541" t="s">
        <v>20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18</v>
      </c>
      <c r="N3541" s="2">
        <f t="shared" si="330"/>
        <v>203160.5178217334</v>
      </c>
      <c r="O3541">
        <f t="shared" si="331"/>
        <v>293750</v>
      </c>
      <c r="P3541" s="1">
        <f t="shared" si="332"/>
        <v>0.69161027343568815</v>
      </c>
      <c r="Q3541" t="str">
        <f t="shared" si="333"/>
        <v>Below</v>
      </c>
      <c r="R3541" t="str">
        <f t="shared" si="334"/>
        <v>Yes</v>
      </c>
      <c r="S3541">
        <f t="shared" si="335"/>
        <v>-7003409.7108864095</v>
      </c>
    </row>
    <row r="3542" spans="1:19" x14ac:dyDescent="0.3">
      <c r="A3542">
        <v>3541</v>
      </c>
      <c r="B3542">
        <v>1</v>
      </c>
      <c r="C3542" t="s">
        <v>16</v>
      </c>
      <c r="D3542" t="s">
        <v>17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18</v>
      </c>
      <c r="N3542" s="2">
        <f t="shared" si="330"/>
        <v>256794.89452667104</v>
      </c>
      <c r="O3542">
        <f t="shared" si="331"/>
        <v>493750</v>
      </c>
      <c r="P3542" s="1">
        <f t="shared" si="332"/>
        <v>0.52009092562363757</v>
      </c>
      <c r="Q3542" t="str">
        <f t="shared" si="333"/>
        <v>Below</v>
      </c>
      <c r="R3542" t="str">
        <f t="shared" si="334"/>
        <v>Yes</v>
      </c>
      <c r="S3542">
        <f t="shared" si="335"/>
        <v>-8852309.8745604213</v>
      </c>
    </row>
    <row r="3543" spans="1:19" x14ac:dyDescent="0.3">
      <c r="A3543">
        <v>3542</v>
      </c>
      <c r="B3543">
        <v>3</v>
      </c>
      <c r="C3543" t="s">
        <v>19</v>
      </c>
      <c r="D3543" t="s">
        <v>17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18</v>
      </c>
      <c r="N3543" s="2">
        <f t="shared" si="330"/>
        <v>292257.55637902766</v>
      </c>
      <c r="O3543">
        <f t="shared" si="331"/>
        <v>550000</v>
      </c>
      <c r="P3543" s="1">
        <f t="shared" si="332"/>
        <v>0.53137737523459572</v>
      </c>
      <c r="Q3543" t="str">
        <f t="shared" si="333"/>
        <v>Below</v>
      </c>
      <c r="R3543" t="str">
        <f t="shared" si="334"/>
        <v>Yes</v>
      </c>
      <c r="S3543">
        <f t="shared" si="335"/>
        <v>-31213450.824773312</v>
      </c>
    </row>
    <row r="3544" spans="1:19" x14ac:dyDescent="0.3">
      <c r="A3544">
        <v>3543</v>
      </c>
      <c r="B3544">
        <v>1</v>
      </c>
      <c r="C3544" t="s">
        <v>16</v>
      </c>
      <c r="D3544" t="s">
        <v>17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18</v>
      </c>
      <c r="N3544" s="2">
        <f t="shared" si="330"/>
        <v>1101519.2500243939</v>
      </c>
      <c r="O3544">
        <f t="shared" si="331"/>
        <v>406250</v>
      </c>
      <c r="P3544" s="1">
        <f t="shared" si="332"/>
        <v>2.7114320000600465</v>
      </c>
      <c r="Q3544" t="str">
        <f t="shared" si="333"/>
        <v>Below</v>
      </c>
      <c r="R3544" t="str">
        <f t="shared" si="334"/>
        <v>No</v>
      </c>
      <c r="S3544">
        <f t="shared" si="335"/>
        <v>-3036462.0005854517</v>
      </c>
    </row>
    <row r="3545" spans="1:19" x14ac:dyDescent="0.3">
      <c r="A3545">
        <v>3544</v>
      </c>
      <c r="B3545">
        <v>3</v>
      </c>
      <c r="C3545" t="s">
        <v>19</v>
      </c>
      <c r="D3545" t="s">
        <v>17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18</v>
      </c>
      <c r="N3545" s="2">
        <f t="shared" si="330"/>
        <v>360773.54541741038</v>
      </c>
      <c r="O3545">
        <f t="shared" si="331"/>
        <v>218750</v>
      </c>
      <c r="P3545" s="1">
        <f t="shared" si="332"/>
        <v>1.6492504933367331</v>
      </c>
      <c r="Q3545" t="str">
        <f t="shared" si="333"/>
        <v>Below</v>
      </c>
      <c r="R3545" t="str">
        <f t="shared" si="334"/>
        <v>No</v>
      </c>
      <c r="S3545">
        <f t="shared" si="335"/>
        <v>-3617130.180035701</v>
      </c>
    </row>
    <row r="3546" spans="1:19" x14ac:dyDescent="0.3">
      <c r="A3546">
        <v>3545</v>
      </c>
      <c r="B3546">
        <v>2</v>
      </c>
      <c r="C3546" t="s">
        <v>19</v>
      </c>
      <c r="D3546" t="s">
        <v>20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18</v>
      </c>
      <c r="N3546" s="2">
        <f t="shared" si="330"/>
        <v>230050.12469995752</v>
      </c>
      <c r="O3546">
        <f t="shared" si="331"/>
        <v>512500</v>
      </c>
      <c r="P3546" s="1">
        <f t="shared" si="332"/>
        <v>0.44887829209747809</v>
      </c>
      <c r="Q3546" t="str">
        <f t="shared" si="333"/>
        <v>Below</v>
      </c>
      <c r="R3546" t="str">
        <f t="shared" si="334"/>
        <v>Yes</v>
      </c>
      <c r="S3546">
        <f t="shared" si="335"/>
        <v>-24569623.942391843</v>
      </c>
    </row>
    <row r="3547" spans="1:19" x14ac:dyDescent="0.3">
      <c r="A3547">
        <v>3546</v>
      </c>
      <c r="B3547">
        <v>0</v>
      </c>
      <c r="C3547" t="s">
        <v>19</v>
      </c>
      <c r="D3547" t="s">
        <v>20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21</v>
      </c>
      <c r="N3547" s="2">
        <f t="shared" si="330"/>
        <v>73885.771604286158</v>
      </c>
      <c r="O3547">
        <f t="shared" si="331"/>
        <v>125000</v>
      </c>
      <c r="P3547" s="1">
        <f t="shared" si="332"/>
        <v>0.59108617283428921</v>
      </c>
      <c r="Q3547" t="str">
        <f t="shared" si="333"/>
        <v>Below</v>
      </c>
      <c r="R3547" t="str">
        <f t="shared" si="334"/>
        <v>Yes</v>
      </c>
      <c r="S3547">
        <f t="shared" si="335"/>
        <v>-6412809.6295200726</v>
      </c>
    </row>
    <row r="3548" spans="1:19" x14ac:dyDescent="0.3">
      <c r="A3548">
        <v>3547</v>
      </c>
      <c r="B3548">
        <v>5</v>
      </c>
      <c r="C3548" t="s">
        <v>19</v>
      </c>
      <c r="D3548" t="s">
        <v>17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18</v>
      </c>
      <c r="N3548" s="2">
        <f t="shared" si="330"/>
        <v>386002.47223077057</v>
      </c>
      <c r="O3548">
        <f t="shared" si="331"/>
        <v>168750</v>
      </c>
      <c r="P3548" s="1">
        <f t="shared" si="332"/>
        <v>2.2874220576638256</v>
      </c>
      <c r="Q3548" t="str">
        <f t="shared" si="333"/>
        <v>Above</v>
      </c>
      <c r="R3548" t="str">
        <f t="shared" si="334"/>
        <v>No</v>
      </c>
      <c r="S3548">
        <f t="shared" si="335"/>
        <v>-1064059.3335384931</v>
      </c>
    </row>
    <row r="3549" spans="1:19" x14ac:dyDescent="0.3">
      <c r="A3549">
        <v>3548</v>
      </c>
      <c r="B3549">
        <v>0</v>
      </c>
      <c r="C3549" t="s">
        <v>16</v>
      </c>
      <c r="D3549" t="s">
        <v>20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18</v>
      </c>
      <c r="N3549" s="2">
        <f t="shared" si="330"/>
        <v>463475.50360192865</v>
      </c>
      <c r="O3549">
        <f t="shared" si="331"/>
        <v>331250</v>
      </c>
      <c r="P3549" s="1">
        <f t="shared" si="332"/>
        <v>1.3991713316284637</v>
      </c>
      <c r="Q3549" t="str">
        <f t="shared" si="333"/>
        <v>Above</v>
      </c>
      <c r="R3549" t="str">
        <f t="shared" si="334"/>
        <v>No</v>
      </c>
      <c r="S3549">
        <f t="shared" si="335"/>
        <v>-4646824.1728925742</v>
      </c>
    </row>
    <row r="3550" spans="1:19" x14ac:dyDescent="0.3">
      <c r="A3550">
        <v>3549</v>
      </c>
      <c r="B3550">
        <v>2</v>
      </c>
      <c r="C3550" t="s">
        <v>19</v>
      </c>
      <c r="D3550" t="s">
        <v>17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21</v>
      </c>
      <c r="N3550" s="2">
        <f t="shared" si="330"/>
        <v>389048.83080371097</v>
      </c>
      <c r="O3550">
        <f t="shared" si="331"/>
        <v>618750</v>
      </c>
      <c r="P3550" s="1">
        <f t="shared" si="332"/>
        <v>0.62876578715751263</v>
      </c>
      <c r="Q3550" t="str">
        <f t="shared" si="333"/>
        <v>Below</v>
      </c>
      <c r="R3550" t="str">
        <f t="shared" si="334"/>
        <v>Yes</v>
      </c>
      <c r="S3550">
        <f t="shared" si="335"/>
        <v>-8111515.8178671896</v>
      </c>
    </row>
    <row r="3551" spans="1:19" x14ac:dyDescent="0.3">
      <c r="A3551">
        <v>3550</v>
      </c>
      <c r="B3551">
        <v>2</v>
      </c>
      <c r="C3551" t="s">
        <v>19</v>
      </c>
      <c r="D3551" t="s">
        <v>20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18</v>
      </c>
      <c r="N3551" s="2">
        <f t="shared" si="330"/>
        <v>240128.75771393001</v>
      </c>
      <c r="O3551">
        <f t="shared" si="331"/>
        <v>312500</v>
      </c>
      <c r="P3551" s="1">
        <f t="shared" si="332"/>
        <v>0.76841202468457603</v>
      </c>
      <c r="Q3551" t="str">
        <f t="shared" si="333"/>
        <v>Above</v>
      </c>
      <c r="R3551" t="str">
        <f t="shared" si="334"/>
        <v>Yes</v>
      </c>
      <c r="S3551">
        <f t="shared" si="335"/>
        <v>-20841631.295940239</v>
      </c>
    </row>
    <row r="3552" spans="1:19" x14ac:dyDescent="0.3">
      <c r="A3552">
        <v>3551</v>
      </c>
      <c r="B3552">
        <v>2</v>
      </c>
      <c r="C3552" t="s">
        <v>19</v>
      </c>
      <c r="D3552" t="s">
        <v>17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21</v>
      </c>
      <c r="N3552" s="2">
        <f t="shared" si="330"/>
        <v>204802.02084394745</v>
      </c>
      <c r="O3552">
        <f t="shared" si="331"/>
        <v>568750</v>
      </c>
      <c r="P3552" s="1">
        <f t="shared" si="332"/>
        <v>0.36009146522012736</v>
      </c>
      <c r="Q3552" t="str">
        <f t="shared" si="333"/>
        <v>Below</v>
      </c>
      <c r="R3552" t="str">
        <f t="shared" si="334"/>
        <v>Yes</v>
      </c>
      <c r="S3552">
        <f t="shared" si="335"/>
        <v>-30552485.002547391</v>
      </c>
    </row>
    <row r="3553" spans="1:19" x14ac:dyDescent="0.3">
      <c r="A3553">
        <v>3552</v>
      </c>
      <c r="B3553">
        <v>3</v>
      </c>
      <c r="C3553" t="s">
        <v>19</v>
      </c>
      <c r="D3553" t="s">
        <v>20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18</v>
      </c>
      <c r="N3553" s="2">
        <f t="shared" si="330"/>
        <v>325097.39505885908</v>
      </c>
      <c r="O3553">
        <f t="shared" si="331"/>
        <v>475000</v>
      </c>
      <c r="P3553" s="1">
        <f t="shared" si="332"/>
        <v>0.68441556854496644</v>
      </c>
      <c r="Q3553" t="str">
        <f t="shared" si="333"/>
        <v>Above</v>
      </c>
      <c r="R3553" t="str">
        <f t="shared" si="334"/>
        <v>Yes</v>
      </c>
      <c r="S3553">
        <f t="shared" si="335"/>
        <v>-28216362.369888328</v>
      </c>
    </row>
    <row r="3554" spans="1:19" x14ac:dyDescent="0.3">
      <c r="A3554">
        <v>3553</v>
      </c>
      <c r="B3554">
        <v>0</v>
      </c>
      <c r="C3554" t="s">
        <v>16</v>
      </c>
      <c r="D3554" t="s">
        <v>17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18</v>
      </c>
      <c r="N3554" s="2">
        <f t="shared" si="330"/>
        <v>201487.16808590287</v>
      </c>
      <c r="O3554">
        <f t="shared" si="331"/>
        <v>325000</v>
      </c>
      <c r="P3554" s="1">
        <f t="shared" si="332"/>
        <v>0.61996051718739342</v>
      </c>
      <c r="Q3554" t="str">
        <f t="shared" si="333"/>
        <v>Below</v>
      </c>
      <c r="R3554" t="str">
        <f t="shared" si="334"/>
        <v>Yes</v>
      </c>
      <c r="S3554">
        <f t="shared" si="335"/>
        <v>-25721228.306555018</v>
      </c>
    </row>
    <row r="3555" spans="1:19" x14ac:dyDescent="0.3">
      <c r="A3555">
        <v>3554</v>
      </c>
      <c r="B3555">
        <v>5</v>
      </c>
      <c r="C3555" t="s">
        <v>16</v>
      </c>
      <c r="D3555" t="s">
        <v>17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18</v>
      </c>
      <c r="N3555" s="2">
        <f t="shared" si="330"/>
        <v>158003.0125915666</v>
      </c>
      <c r="O3555">
        <f t="shared" si="331"/>
        <v>112500</v>
      </c>
      <c r="P3555" s="1">
        <f t="shared" si="332"/>
        <v>1.4044712230361476</v>
      </c>
      <c r="Q3555" t="str">
        <f t="shared" si="333"/>
        <v>Below</v>
      </c>
      <c r="R3555" t="str">
        <f t="shared" si="334"/>
        <v>No</v>
      </c>
      <c r="S3555">
        <f t="shared" si="335"/>
        <v>-1584144.6043951968</v>
      </c>
    </row>
    <row r="3556" spans="1:19" x14ac:dyDescent="0.3">
      <c r="A3556">
        <v>3555</v>
      </c>
      <c r="B3556">
        <v>0</v>
      </c>
      <c r="C3556" t="s">
        <v>19</v>
      </c>
      <c r="D3556" t="s">
        <v>17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21</v>
      </c>
      <c r="N3556" s="2">
        <f t="shared" si="330"/>
        <v>330990.48553769401</v>
      </c>
      <c r="O3556">
        <f t="shared" si="331"/>
        <v>456250</v>
      </c>
      <c r="P3556" s="1">
        <f t="shared" si="332"/>
        <v>0.72545859843878135</v>
      </c>
      <c r="Q3556" t="str">
        <f t="shared" si="333"/>
        <v>Below</v>
      </c>
      <c r="R3556" t="str">
        <f t="shared" si="334"/>
        <v>Yes</v>
      </c>
      <c r="S3556">
        <f t="shared" si="335"/>
        <v>-35350173.223237246</v>
      </c>
    </row>
    <row r="3557" spans="1:19" x14ac:dyDescent="0.3">
      <c r="A3557">
        <v>3556</v>
      </c>
      <c r="B3557">
        <v>4</v>
      </c>
      <c r="C3557" t="s">
        <v>16</v>
      </c>
      <c r="D3557" t="s">
        <v>17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18</v>
      </c>
      <c r="N3557" s="2">
        <f t="shared" si="330"/>
        <v>226782.23303130889</v>
      </c>
      <c r="O3557">
        <f t="shared" si="331"/>
        <v>200000</v>
      </c>
      <c r="P3557" s="1">
        <f t="shared" si="332"/>
        <v>1.1339111651565446</v>
      </c>
      <c r="Q3557" t="str">
        <f t="shared" si="333"/>
        <v>Below</v>
      </c>
      <c r="R3557" t="str">
        <f t="shared" si="334"/>
        <v>No</v>
      </c>
      <c r="S3557">
        <f t="shared" si="335"/>
        <v>-4728320.7782542408</v>
      </c>
    </row>
    <row r="3558" spans="1:19" x14ac:dyDescent="0.3">
      <c r="A3558">
        <v>3557</v>
      </c>
      <c r="B3558">
        <v>5</v>
      </c>
      <c r="C3558" t="s">
        <v>16</v>
      </c>
      <c r="D3558" t="s">
        <v>17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18</v>
      </c>
      <c r="N3558" s="2">
        <f t="shared" si="330"/>
        <v>974420.87502157933</v>
      </c>
      <c r="O3558">
        <f t="shared" si="331"/>
        <v>325000</v>
      </c>
      <c r="P3558" s="1">
        <f t="shared" si="332"/>
        <v>2.9982180769894748</v>
      </c>
      <c r="Q3558" t="str">
        <f t="shared" si="333"/>
        <v>Below</v>
      </c>
      <c r="R3558" t="str">
        <f t="shared" si="334"/>
        <v>No</v>
      </c>
      <c r="S3558">
        <f t="shared" si="335"/>
        <v>-2686101.0005179048</v>
      </c>
    </row>
    <row r="3559" spans="1:19" x14ac:dyDescent="0.3">
      <c r="A3559">
        <v>3558</v>
      </c>
      <c r="B3559">
        <v>4</v>
      </c>
      <c r="C3559" t="s">
        <v>19</v>
      </c>
      <c r="D3559" t="s">
        <v>17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21</v>
      </c>
      <c r="N3559" s="2">
        <f t="shared" si="330"/>
        <v>347263.12654014496</v>
      </c>
      <c r="O3559">
        <f t="shared" si="331"/>
        <v>443750</v>
      </c>
      <c r="P3559" s="1">
        <f t="shared" si="332"/>
        <v>0.78256479220314357</v>
      </c>
      <c r="Q3559" t="str">
        <f t="shared" si="333"/>
        <v>Below</v>
      </c>
      <c r="R3559" t="str">
        <f t="shared" si="334"/>
        <v>Yes</v>
      </c>
      <c r="S3559">
        <f t="shared" si="335"/>
        <v>-30140205.258744344</v>
      </c>
    </row>
    <row r="3560" spans="1:19" x14ac:dyDescent="0.3">
      <c r="A3560">
        <v>3559</v>
      </c>
      <c r="B3560">
        <v>4</v>
      </c>
      <c r="C3560" t="s">
        <v>16</v>
      </c>
      <c r="D3560" t="s">
        <v>20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21</v>
      </c>
      <c r="N3560" s="2">
        <f t="shared" si="330"/>
        <v>93840.924012955409</v>
      </c>
      <c r="O3560">
        <f t="shared" si="331"/>
        <v>87500</v>
      </c>
      <c r="P3560" s="1">
        <f t="shared" si="332"/>
        <v>1.0724677030052048</v>
      </c>
      <c r="Q3560" t="str">
        <f t="shared" si="333"/>
        <v>Below</v>
      </c>
      <c r="R3560" t="str">
        <f t="shared" si="334"/>
        <v>No</v>
      </c>
      <c r="S3560">
        <f t="shared" si="335"/>
        <v>-1956546.5289327884</v>
      </c>
    </row>
    <row r="3561" spans="1:19" x14ac:dyDescent="0.3">
      <c r="A3561">
        <v>3560</v>
      </c>
      <c r="B3561">
        <v>4</v>
      </c>
      <c r="C3561" t="s">
        <v>19</v>
      </c>
      <c r="D3561" t="s">
        <v>17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18</v>
      </c>
      <c r="N3561" s="2">
        <f t="shared" si="330"/>
        <v>209187.05977887977</v>
      </c>
      <c r="O3561">
        <f t="shared" si="331"/>
        <v>168750</v>
      </c>
      <c r="P3561" s="1">
        <f t="shared" si="332"/>
        <v>1.23962702091188</v>
      </c>
      <c r="Q3561" t="str">
        <f t="shared" si="333"/>
        <v>Above</v>
      </c>
      <c r="R3561" t="str">
        <f t="shared" si="334"/>
        <v>No</v>
      </c>
      <c r="S3561">
        <f t="shared" si="335"/>
        <v>-4361468.3040793426</v>
      </c>
    </row>
    <row r="3562" spans="1:19" x14ac:dyDescent="0.3">
      <c r="A3562">
        <v>3561</v>
      </c>
      <c r="B3562">
        <v>5</v>
      </c>
      <c r="C3562" t="s">
        <v>16</v>
      </c>
      <c r="D3562" t="s">
        <v>20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21</v>
      </c>
      <c r="N3562" s="2">
        <f t="shared" si="330"/>
        <v>259682.41660868312</v>
      </c>
      <c r="O3562">
        <f t="shared" si="331"/>
        <v>406250</v>
      </c>
      <c r="P3562" s="1">
        <f t="shared" si="332"/>
        <v>0.63921825626752771</v>
      </c>
      <c r="Q3562" t="str">
        <f t="shared" si="333"/>
        <v>Below</v>
      </c>
      <c r="R3562" t="str">
        <f t="shared" si="334"/>
        <v>Yes</v>
      </c>
      <c r="S3562">
        <f t="shared" si="335"/>
        <v>-13061889.99304197</v>
      </c>
    </row>
    <row r="3563" spans="1:19" x14ac:dyDescent="0.3">
      <c r="A3563">
        <v>3562</v>
      </c>
      <c r="B3563">
        <v>4</v>
      </c>
      <c r="C3563" t="s">
        <v>16</v>
      </c>
      <c r="D3563" t="s">
        <v>17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21</v>
      </c>
      <c r="N3563" s="2">
        <f t="shared" si="330"/>
        <v>406370.18731932092</v>
      </c>
      <c r="O3563">
        <f t="shared" si="331"/>
        <v>581250</v>
      </c>
      <c r="P3563" s="1">
        <f t="shared" si="332"/>
        <v>0.69913150506549837</v>
      </c>
      <c r="Q3563" t="str">
        <f t="shared" si="333"/>
        <v>Below</v>
      </c>
      <c r="R3563" t="str">
        <f t="shared" si="334"/>
        <v>Yes</v>
      </c>
      <c r="S3563">
        <f t="shared" si="335"/>
        <v>-51875960.460973322</v>
      </c>
    </row>
    <row r="3564" spans="1:19" x14ac:dyDescent="0.3">
      <c r="A3564">
        <v>3563</v>
      </c>
      <c r="B3564">
        <v>0</v>
      </c>
      <c r="C3564" t="s">
        <v>16</v>
      </c>
      <c r="D3564" t="s">
        <v>20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18</v>
      </c>
      <c r="N3564" s="2">
        <f t="shared" si="330"/>
        <v>174885.04377700854</v>
      </c>
      <c r="O3564">
        <f t="shared" si="331"/>
        <v>418750</v>
      </c>
      <c r="P3564" s="1">
        <f t="shared" si="332"/>
        <v>0.41763592543763234</v>
      </c>
      <c r="Q3564" t="str">
        <f t="shared" si="333"/>
        <v>Below</v>
      </c>
      <c r="R3564" t="str">
        <f t="shared" si="334"/>
        <v>Yes</v>
      </c>
      <c r="S3564">
        <f t="shared" si="335"/>
        <v>-18677928.40518564</v>
      </c>
    </row>
    <row r="3565" spans="1:19" x14ac:dyDescent="0.3">
      <c r="A3565">
        <v>3564</v>
      </c>
      <c r="B3565">
        <v>5</v>
      </c>
      <c r="C3565" t="s">
        <v>16</v>
      </c>
      <c r="D3565" t="s">
        <v>17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18</v>
      </c>
      <c r="N3565" s="2">
        <f t="shared" si="330"/>
        <v>377318.71530209156</v>
      </c>
      <c r="O3565">
        <f t="shared" si="331"/>
        <v>425000</v>
      </c>
      <c r="P3565" s="1">
        <f t="shared" si="332"/>
        <v>0.88780874188727421</v>
      </c>
      <c r="Q3565" t="str">
        <f t="shared" si="333"/>
        <v>Above</v>
      </c>
      <c r="R3565" t="str">
        <f t="shared" si="334"/>
        <v>Yes</v>
      </c>
      <c r="S3565">
        <f t="shared" si="335"/>
        <v>-7866947.5017505884</v>
      </c>
    </row>
    <row r="3566" spans="1:19" x14ac:dyDescent="0.3">
      <c r="A3566">
        <v>3565</v>
      </c>
      <c r="B3566">
        <v>5</v>
      </c>
      <c r="C3566" t="s">
        <v>19</v>
      </c>
      <c r="D3566" t="s">
        <v>17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21</v>
      </c>
      <c r="N3566" s="2">
        <f t="shared" si="330"/>
        <v>358140.16187421762</v>
      </c>
      <c r="O3566">
        <f t="shared" si="331"/>
        <v>350000</v>
      </c>
      <c r="P3566" s="1">
        <f t="shared" si="332"/>
        <v>1.0232576053549074</v>
      </c>
      <c r="Q3566" t="str">
        <f t="shared" si="333"/>
        <v>Below</v>
      </c>
      <c r="R3566" t="str">
        <f t="shared" si="334"/>
        <v>No</v>
      </c>
      <c r="S3566">
        <f t="shared" si="335"/>
        <v>-3590727.7699624449</v>
      </c>
    </row>
    <row r="3567" spans="1:19" x14ac:dyDescent="0.3">
      <c r="A3567">
        <v>3566</v>
      </c>
      <c r="B3567">
        <v>1</v>
      </c>
      <c r="C3567" t="s">
        <v>19</v>
      </c>
      <c r="D3567" t="s">
        <v>20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18</v>
      </c>
      <c r="N3567" s="2">
        <f t="shared" si="330"/>
        <v>221245.3194493441</v>
      </c>
      <c r="O3567">
        <f t="shared" si="331"/>
        <v>118750</v>
      </c>
      <c r="P3567" s="1">
        <f t="shared" si="332"/>
        <v>1.8631184795734239</v>
      </c>
      <c r="Q3567" t="str">
        <f t="shared" si="333"/>
        <v>Above</v>
      </c>
      <c r="R3567" t="str">
        <f t="shared" si="334"/>
        <v>No</v>
      </c>
      <c r="S3567">
        <f t="shared" si="335"/>
        <v>-609887.66678425949</v>
      </c>
    </row>
    <row r="3568" spans="1:19" x14ac:dyDescent="0.3">
      <c r="A3568">
        <v>3567</v>
      </c>
      <c r="B3568">
        <v>5</v>
      </c>
      <c r="C3568" t="s">
        <v>19</v>
      </c>
      <c r="D3568" t="s">
        <v>17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18</v>
      </c>
      <c r="N3568" s="2">
        <f t="shared" si="330"/>
        <v>381228.75380263134</v>
      </c>
      <c r="O3568">
        <f t="shared" si="331"/>
        <v>525000</v>
      </c>
      <c r="P3568" s="1">
        <f t="shared" si="332"/>
        <v>0.7261500072431073</v>
      </c>
      <c r="Q3568" t="str">
        <f t="shared" si="333"/>
        <v>Above</v>
      </c>
      <c r="R3568" t="str">
        <f t="shared" si="334"/>
        <v>Yes</v>
      </c>
      <c r="S3568">
        <f t="shared" si="335"/>
        <v>-7948470.2737894543</v>
      </c>
    </row>
    <row r="3569" spans="1:19" x14ac:dyDescent="0.3">
      <c r="A3569">
        <v>3568</v>
      </c>
      <c r="B3569">
        <v>2</v>
      </c>
      <c r="C3569" t="s">
        <v>19</v>
      </c>
      <c r="D3569" t="s">
        <v>20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21</v>
      </c>
      <c r="N3569" s="2">
        <f t="shared" si="330"/>
        <v>84508.209073453792</v>
      </c>
      <c r="O3569">
        <f t="shared" si="331"/>
        <v>156250</v>
      </c>
      <c r="P3569" s="1">
        <f t="shared" si="332"/>
        <v>0.54085253807010425</v>
      </c>
      <c r="Q3569" t="str">
        <f t="shared" si="333"/>
        <v>Below</v>
      </c>
      <c r="R3569" t="str">
        <f t="shared" si="334"/>
        <v>Yes</v>
      </c>
      <c r="S3569">
        <f t="shared" si="335"/>
        <v>-9025576.1421031281</v>
      </c>
    </row>
    <row r="3570" spans="1:19" x14ac:dyDescent="0.3">
      <c r="A3570">
        <v>3569</v>
      </c>
      <c r="B3570">
        <v>1</v>
      </c>
      <c r="C3570" t="s">
        <v>19</v>
      </c>
      <c r="D3570" t="s">
        <v>20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18</v>
      </c>
      <c r="N3570" s="2">
        <f t="shared" si="330"/>
        <v>112063.08786800216</v>
      </c>
      <c r="O3570">
        <f t="shared" si="331"/>
        <v>181250</v>
      </c>
      <c r="P3570" s="1">
        <f t="shared" si="332"/>
        <v>0.61827910547863263</v>
      </c>
      <c r="Q3570" t="str">
        <f t="shared" si="333"/>
        <v>Above</v>
      </c>
      <c r="R3570" t="str">
        <f t="shared" si="334"/>
        <v>Yes</v>
      </c>
      <c r="S3570">
        <f t="shared" si="335"/>
        <v>-14305626.979488466</v>
      </c>
    </row>
    <row r="3571" spans="1:19" x14ac:dyDescent="0.3">
      <c r="A3571">
        <v>3570</v>
      </c>
      <c r="B3571">
        <v>3</v>
      </c>
      <c r="C3571" t="s">
        <v>16</v>
      </c>
      <c r="D3571" t="s">
        <v>20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21</v>
      </c>
      <c r="N3571" s="2">
        <f t="shared" si="330"/>
        <v>348343.69445215882</v>
      </c>
      <c r="O3571">
        <f t="shared" si="331"/>
        <v>200000</v>
      </c>
      <c r="P3571" s="1">
        <f t="shared" si="332"/>
        <v>1.7417184722607941</v>
      </c>
      <c r="Q3571" t="str">
        <f t="shared" si="333"/>
        <v>Below</v>
      </c>
      <c r="R3571" t="str">
        <f t="shared" si="334"/>
        <v>No</v>
      </c>
      <c r="S3571">
        <f t="shared" si="335"/>
        <v>-960248.66685181111</v>
      </c>
    </row>
    <row r="3572" spans="1:19" x14ac:dyDescent="0.3">
      <c r="A3572">
        <v>3571</v>
      </c>
      <c r="B3572">
        <v>4</v>
      </c>
      <c r="C3572" t="s">
        <v>19</v>
      </c>
      <c r="D3572" t="s">
        <v>20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18</v>
      </c>
      <c r="N3572" s="2">
        <f t="shared" si="330"/>
        <v>513100.84723358526</v>
      </c>
      <c r="O3572">
        <f t="shared" si="331"/>
        <v>187500</v>
      </c>
      <c r="P3572" s="1">
        <f t="shared" si="332"/>
        <v>2.7365378519124546</v>
      </c>
      <c r="Q3572" t="str">
        <f t="shared" si="333"/>
        <v>Above</v>
      </c>
      <c r="R3572" t="str">
        <f t="shared" si="334"/>
        <v>No</v>
      </c>
      <c r="S3572">
        <f t="shared" si="335"/>
        <v>-1414420.3336060457</v>
      </c>
    </row>
    <row r="3573" spans="1:19" x14ac:dyDescent="0.3">
      <c r="A3573">
        <v>3572</v>
      </c>
      <c r="B3573">
        <v>3</v>
      </c>
      <c r="C3573" t="s">
        <v>16</v>
      </c>
      <c r="D3573" t="s">
        <v>20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21</v>
      </c>
      <c r="N3573" s="2">
        <f t="shared" si="330"/>
        <v>27527.153339240249</v>
      </c>
      <c r="O3573">
        <f t="shared" si="331"/>
        <v>50000</v>
      </c>
      <c r="P3573" s="1">
        <f t="shared" si="332"/>
        <v>0.55054306678480502</v>
      </c>
      <c r="Q3573" t="str">
        <f t="shared" si="333"/>
        <v>Below</v>
      </c>
      <c r="R3573" t="str">
        <f t="shared" si="334"/>
        <v>Yes</v>
      </c>
      <c r="S3573">
        <f t="shared" si="335"/>
        <v>-4106516.80141766</v>
      </c>
    </row>
    <row r="3574" spans="1:19" x14ac:dyDescent="0.3">
      <c r="A3574">
        <v>3573</v>
      </c>
      <c r="B3574">
        <v>2</v>
      </c>
      <c r="C3574" t="s">
        <v>19</v>
      </c>
      <c r="D3574" t="s">
        <v>20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18</v>
      </c>
      <c r="N3574" s="2">
        <f t="shared" si="330"/>
        <v>61195.513890244118</v>
      </c>
      <c r="O3574">
        <f t="shared" si="331"/>
        <v>25000</v>
      </c>
      <c r="P3574" s="1">
        <f t="shared" si="332"/>
        <v>2.4478205556097645</v>
      </c>
      <c r="Q3574" t="str">
        <f t="shared" si="333"/>
        <v>Above</v>
      </c>
      <c r="R3574" t="str">
        <f t="shared" si="334"/>
        <v>No</v>
      </c>
      <c r="S3574">
        <f t="shared" si="335"/>
        <v>-168692.33336585877</v>
      </c>
    </row>
    <row r="3575" spans="1:19" x14ac:dyDescent="0.3">
      <c r="A3575">
        <v>3574</v>
      </c>
      <c r="B3575">
        <v>2</v>
      </c>
      <c r="C3575" t="s">
        <v>19</v>
      </c>
      <c r="D3575" t="s">
        <v>17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21</v>
      </c>
      <c r="N3575" s="2">
        <f t="shared" si="330"/>
        <v>116715.13015837866</v>
      </c>
      <c r="O3575">
        <f t="shared" si="331"/>
        <v>275000</v>
      </c>
      <c r="P3575" s="1">
        <f t="shared" si="332"/>
        <v>0.42441865512137694</v>
      </c>
      <c r="Q3575" t="str">
        <f t="shared" si="333"/>
        <v>Below</v>
      </c>
      <c r="R3575" t="str">
        <f t="shared" si="334"/>
        <v>Yes</v>
      </c>
      <c r="S3575">
        <f t="shared" si="335"/>
        <v>-17411631.238010876</v>
      </c>
    </row>
    <row r="3576" spans="1:19" x14ac:dyDescent="0.3">
      <c r="A3576">
        <v>3575</v>
      </c>
      <c r="B3576">
        <v>2</v>
      </c>
      <c r="C3576" t="s">
        <v>19</v>
      </c>
      <c r="D3576" t="s">
        <v>20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18</v>
      </c>
      <c r="N3576" s="2">
        <f t="shared" si="330"/>
        <v>285507.18732114887</v>
      </c>
      <c r="O3576">
        <f t="shared" si="331"/>
        <v>543750</v>
      </c>
      <c r="P3576" s="1">
        <f t="shared" si="332"/>
        <v>0.52507068932625078</v>
      </c>
      <c r="Q3576" t="str">
        <f t="shared" si="333"/>
        <v>Above</v>
      </c>
      <c r="R3576" t="str">
        <f t="shared" si="334"/>
        <v>Yes</v>
      </c>
      <c r="S3576">
        <f t="shared" si="335"/>
        <v>-14360862.478537865</v>
      </c>
    </row>
    <row r="3577" spans="1:19" x14ac:dyDescent="0.3">
      <c r="A3577">
        <v>3576</v>
      </c>
      <c r="B3577">
        <v>4</v>
      </c>
      <c r="C3577" t="s">
        <v>19</v>
      </c>
      <c r="D3577" t="s">
        <v>17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18</v>
      </c>
      <c r="N3577" s="2">
        <f t="shared" si="330"/>
        <v>301072.96454156528</v>
      </c>
      <c r="O3577">
        <f t="shared" si="331"/>
        <v>462500</v>
      </c>
      <c r="P3577" s="1">
        <f t="shared" si="332"/>
        <v>0.65096857198176272</v>
      </c>
      <c r="Q3577" t="str">
        <f t="shared" si="333"/>
        <v>Below</v>
      </c>
      <c r="R3577" t="str">
        <f t="shared" si="334"/>
        <v>Yes</v>
      </c>
      <c r="S3577">
        <f t="shared" si="335"/>
        <v>-6277253.4469926972</v>
      </c>
    </row>
    <row r="3578" spans="1:19" x14ac:dyDescent="0.3">
      <c r="A3578">
        <v>3577</v>
      </c>
      <c r="B3578">
        <v>4</v>
      </c>
      <c r="C3578" t="s">
        <v>19</v>
      </c>
      <c r="D3578" t="s">
        <v>20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18</v>
      </c>
      <c r="N3578" s="2">
        <f t="shared" si="330"/>
        <v>189132.35636684333</v>
      </c>
      <c r="O3578">
        <f t="shared" si="331"/>
        <v>356250</v>
      </c>
      <c r="P3578" s="1">
        <f t="shared" si="332"/>
        <v>0.53089784243324445</v>
      </c>
      <c r="Q3578" t="str">
        <f t="shared" si="333"/>
        <v>Below</v>
      </c>
      <c r="R3578" t="str">
        <f t="shared" si="334"/>
        <v>Yes</v>
      </c>
      <c r="S3578">
        <f t="shared" si="335"/>
        <v>-12835059.316825444</v>
      </c>
    </row>
    <row r="3579" spans="1:19" x14ac:dyDescent="0.3">
      <c r="A3579">
        <v>3578</v>
      </c>
      <c r="B3579">
        <v>5</v>
      </c>
      <c r="C3579" t="s">
        <v>19</v>
      </c>
      <c r="D3579" t="s">
        <v>20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18</v>
      </c>
      <c r="N3579" s="2">
        <f t="shared" si="330"/>
        <v>395979.81759114109</v>
      </c>
      <c r="O3579">
        <f t="shared" si="331"/>
        <v>606250</v>
      </c>
      <c r="P3579" s="1">
        <f t="shared" si="332"/>
        <v>0.65316258571734609</v>
      </c>
      <c r="Q3579" t="str">
        <f t="shared" si="333"/>
        <v>Above</v>
      </c>
      <c r="R3579" t="str">
        <f t="shared" si="334"/>
        <v>Yes</v>
      </c>
      <c r="S3579">
        <f t="shared" si="335"/>
        <v>-19917578.110936932</v>
      </c>
    </row>
    <row r="3580" spans="1:19" x14ac:dyDescent="0.3">
      <c r="A3580">
        <v>3579</v>
      </c>
      <c r="B3580">
        <v>2</v>
      </c>
      <c r="C3580" t="s">
        <v>19</v>
      </c>
      <c r="D3580" t="s">
        <v>17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18</v>
      </c>
      <c r="N3580" s="2">
        <f t="shared" si="330"/>
        <v>437924.31206045853</v>
      </c>
      <c r="O3580">
        <f t="shared" si="331"/>
        <v>437500</v>
      </c>
      <c r="P3580" s="1">
        <f t="shared" si="332"/>
        <v>1.000969856138191</v>
      </c>
      <c r="Q3580" t="str">
        <f t="shared" si="333"/>
        <v>Below</v>
      </c>
      <c r="R3580" t="str">
        <f t="shared" si="334"/>
        <v>No</v>
      </c>
      <c r="S3580">
        <f t="shared" si="335"/>
        <v>-9130550.4683530144</v>
      </c>
    </row>
    <row r="3581" spans="1:19" x14ac:dyDescent="0.3">
      <c r="A3581">
        <v>3580</v>
      </c>
      <c r="B3581">
        <v>2</v>
      </c>
      <c r="C3581" t="s">
        <v>19</v>
      </c>
      <c r="D3581" t="s">
        <v>17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21</v>
      </c>
      <c r="N3581" s="2">
        <f t="shared" si="330"/>
        <v>608311.59847753134</v>
      </c>
      <c r="O3581">
        <f t="shared" si="331"/>
        <v>556250</v>
      </c>
      <c r="P3581" s="1">
        <f t="shared" si="332"/>
        <v>1.0935938849034272</v>
      </c>
      <c r="Q3581" t="str">
        <f t="shared" si="333"/>
        <v>Below</v>
      </c>
      <c r="R3581" t="str">
        <f t="shared" si="334"/>
        <v>No</v>
      </c>
      <c r="S3581">
        <f t="shared" si="335"/>
        <v>-6098956.7269215062</v>
      </c>
    </row>
    <row r="3582" spans="1:19" x14ac:dyDescent="0.3">
      <c r="A3582">
        <v>3581</v>
      </c>
      <c r="B3582">
        <v>3</v>
      </c>
      <c r="C3582" t="s">
        <v>16</v>
      </c>
      <c r="D3582" t="s">
        <v>20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18</v>
      </c>
      <c r="N3582" s="2">
        <f t="shared" si="330"/>
        <v>137920.1069946675</v>
      </c>
      <c r="O3582">
        <f t="shared" si="331"/>
        <v>193750</v>
      </c>
      <c r="P3582" s="1">
        <f t="shared" si="332"/>
        <v>0.71184571352086445</v>
      </c>
      <c r="Q3582" t="str">
        <f t="shared" si="333"/>
        <v>Above</v>
      </c>
      <c r="R3582" t="str">
        <f t="shared" si="334"/>
        <v>Yes</v>
      </c>
      <c r="S3582">
        <f t="shared" si="335"/>
        <v>-11970577.975104138</v>
      </c>
    </row>
    <row r="3583" spans="1:19" x14ac:dyDescent="0.3">
      <c r="A3583">
        <v>3582</v>
      </c>
      <c r="B3583">
        <v>4</v>
      </c>
      <c r="C3583" t="s">
        <v>16</v>
      </c>
      <c r="D3583" t="s">
        <v>17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21</v>
      </c>
      <c r="N3583" s="2">
        <f t="shared" si="330"/>
        <v>80118.567627621131</v>
      </c>
      <c r="O3583">
        <f t="shared" si="331"/>
        <v>137500</v>
      </c>
      <c r="P3583" s="1">
        <f t="shared" si="332"/>
        <v>0.58268049183724457</v>
      </c>
      <c r="Q3583" t="str">
        <f t="shared" si="333"/>
        <v>Below</v>
      </c>
      <c r="R3583" t="str">
        <f t="shared" si="334"/>
        <v>Yes</v>
      </c>
      <c r="S3583">
        <f t="shared" si="335"/>
        <v>-5437073.7383774426</v>
      </c>
    </row>
    <row r="3584" spans="1:19" x14ac:dyDescent="0.3">
      <c r="A3584">
        <v>3583</v>
      </c>
      <c r="B3584">
        <v>5</v>
      </c>
      <c r="C3584" t="s">
        <v>19</v>
      </c>
      <c r="D3584" t="s">
        <v>20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18</v>
      </c>
      <c r="N3584" s="2">
        <f t="shared" si="330"/>
        <v>566177.46178644698</v>
      </c>
      <c r="O3584">
        <f t="shared" si="331"/>
        <v>443750</v>
      </c>
      <c r="P3584" s="1">
        <f t="shared" si="332"/>
        <v>1.2758928716314297</v>
      </c>
      <c r="Q3584" t="str">
        <f t="shared" si="333"/>
        <v>Below</v>
      </c>
      <c r="R3584" t="str">
        <f t="shared" si="334"/>
        <v>No</v>
      </c>
      <c r="S3584">
        <f t="shared" si="335"/>
        <v>-5676518.165749453</v>
      </c>
    </row>
    <row r="3585" spans="1:19" x14ac:dyDescent="0.3">
      <c r="A3585">
        <v>3584</v>
      </c>
      <c r="B3585">
        <v>4</v>
      </c>
      <c r="C3585" t="s">
        <v>16</v>
      </c>
      <c r="D3585" t="s">
        <v>20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21</v>
      </c>
      <c r="N3585" s="2">
        <f t="shared" si="330"/>
        <v>371453.65755128185</v>
      </c>
      <c r="O3585">
        <f t="shared" si="331"/>
        <v>512500</v>
      </c>
      <c r="P3585" s="1">
        <f t="shared" si="332"/>
        <v>0.72478762449030609</v>
      </c>
      <c r="Q3585" t="str">
        <f t="shared" si="333"/>
        <v>Below</v>
      </c>
      <c r="R3585" t="str">
        <f t="shared" si="334"/>
        <v>Yes</v>
      </c>
      <c r="S3585">
        <f t="shared" si="335"/>
        <v>-7744663.3436922915</v>
      </c>
    </row>
    <row r="3586" spans="1:19" x14ac:dyDescent="0.3">
      <c r="A3586">
        <v>3585</v>
      </c>
      <c r="B3586">
        <v>3</v>
      </c>
      <c r="C3586" t="s">
        <v>16</v>
      </c>
      <c r="D3586" t="s">
        <v>20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21</v>
      </c>
      <c r="N3586" s="2">
        <f t="shared" si="330"/>
        <v>373011.036167941</v>
      </c>
      <c r="O3586">
        <f t="shared" si="331"/>
        <v>612500</v>
      </c>
      <c r="P3586" s="1">
        <f t="shared" si="332"/>
        <v>0.60899761007010778</v>
      </c>
      <c r="Q3586" t="str">
        <f t="shared" si="333"/>
        <v>Below</v>
      </c>
      <c r="R3586" t="str">
        <f t="shared" si="334"/>
        <v>Yes</v>
      </c>
      <c r="S3586">
        <f t="shared" si="335"/>
        <v>-25313589.208183501</v>
      </c>
    </row>
    <row r="3587" spans="1:19" x14ac:dyDescent="0.3">
      <c r="A3587">
        <v>3586</v>
      </c>
      <c r="B3587">
        <v>2</v>
      </c>
      <c r="C3587" t="s">
        <v>16</v>
      </c>
      <c r="D3587" t="s">
        <v>20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21</v>
      </c>
      <c r="N3587" s="2">
        <f t="shared" ref="N3587:N3650" si="336">PMT(1%,G3587*12,-F3587)</f>
        <v>157652.56182966512</v>
      </c>
      <c r="O3587">
        <f t="shared" ref="O3587:O3650" si="337">(E3587*0.75)/12</f>
        <v>243750</v>
      </c>
      <c r="P3587" s="1">
        <f t="shared" ref="P3587:P3650" si="338">N3587/O3587</f>
        <v>0.64677974083965184</v>
      </c>
      <c r="Q3587" t="str">
        <f t="shared" ref="Q3587:Q3650" si="339">IF(H3587&gt;700,"Above","Below")</f>
        <v>Below</v>
      </c>
      <c r="R3587" t="str">
        <f t="shared" ref="R3587:R3650" si="340">IF(O3587&gt;=N3587,"Yes","No")</f>
        <v>Yes</v>
      </c>
      <c r="S3587">
        <f t="shared" ref="S3587:S3650" si="341">CUMIPMT(1%,G3587*12,F3587,1,G3587*12,0)</f>
        <v>-5434645.9356478527</v>
      </c>
    </row>
    <row r="3588" spans="1:19" x14ac:dyDescent="0.3">
      <c r="A3588">
        <v>3587</v>
      </c>
      <c r="B3588">
        <v>2</v>
      </c>
      <c r="C3588" t="s">
        <v>16</v>
      </c>
      <c r="D3588" t="s">
        <v>20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18</v>
      </c>
      <c r="N3588" s="2">
        <f t="shared" si="336"/>
        <v>131648.01554848324</v>
      </c>
      <c r="O3588">
        <f t="shared" si="337"/>
        <v>137500</v>
      </c>
      <c r="P3588" s="1">
        <f t="shared" si="338"/>
        <v>0.95744011307987809</v>
      </c>
      <c r="Q3588" t="str">
        <f t="shared" si="339"/>
        <v>Above</v>
      </c>
      <c r="R3588" t="str">
        <f t="shared" si="340"/>
        <v>Yes</v>
      </c>
      <c r="S3588">
        <f t="shared" si="341"/>
        <v>-4538209.4926543916</v>
      </c>
    </row>
    <row r="3589" spans="1:19" x14ac:dyDescent="0.3">
      <c r="A3589">
        <v>3588</v>
      </c>
      <c r="B3589">
        <v>5</v>
      </c>
      <c r="C3589" t="s">
        <v>19</v>
      </c>
      <c r="D3589" t="s">
        <v>20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18</v>
      </c>
      <c r="N3589" s="2">
        <f t="shared" si="336"/>
        <v>18718.464270683369</v>
      </c>
      <c r="O3589">
        <f t="shared" si="337"/>
        <v>37500</v>
      </c>
      <c r="P3589" s="1">
        <f t="shared" si="338"/>
        <v>0.49915904721822318</v>
      </c>
      <c r="Q3589" t="str">
        <f t="shared" si="339"/>
        <v>Above</v>
      </c>
      <c r="R3589" t="str">
        <f t="shared" si="340"/>
        <v>Yes</v>
      </c>
      <c r="S3589">
        <f t="shared" si="341"/>
        <v>-2792431.4249640089</v>
      </c>
    </row>
    <row r="3590" spans="1:19" x14ac:dyDescent="0.3">
      <c r="A3590">
        <v>3589</v>
      </c>
      <c r="B3590">
        <v>4</v>
      </c>
      <c r="C3590" t="s">
        <v>19</v>
      </c>
      <c r="D3590" t="s">
        <v>20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21</v>
      </c>
      <c r="N3590" s="2">
        <f t="shared" si="336"/>
        <v>315636.08648569218</v>
      </c>
      <c r="O3590">
        <f t="shared" si="337"/>
        <v>431250</v>
      </c>
      <c r="P3590" s="1">
        <f t="shared" si="338"/>
        <v>0.73190976576392386</v>
      </c>
      <c r="Q3590" t="str">
        <f t="shared" si="339"/>
        <v>Below</v>
      </c>
      <c r="R3590" t="str">
        <f t="shared" si="340"/>
        <v>Yes</v>
      </c>
      <c r="S3590">
        <f t="shared" si="341"/>
        <v>-15876330.378283057</v>
      </c>
    </row>
    <row r="3591" spans="1:19" x14ac:dyDescent="0.3">
      <c r="A3591">
        <v>3590</v>
      </c>
      <c r="B3591">
        <v>2</v>
      </c>
      <c r="C3591" t="s">
        <v>16</v>
      </c>
      <c r="D3591" t="s">
        <v>20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18</v>
      </c>
      <c r="N3591" s="2">
        <f t="shared" si="336"/>
        <v>309022.45442388474</v>
      </c>
      <c r="O3591">
        <f t="shared" si="337"/>
        <v>462500</v>
      </c>
      <c r="P3591" s="1">
        <f t="shared" si="338"/>
        <v>0.66815665821380488</v>
      </c>
      <c r="Q3591" t="str">
        <f t="shared" si="339"/>
        <v>Below</v>
      </c>
      <c r="R3591" t="str">
        <f t="shared" si="340"/>
        <v>Yes</v>
      </c>
      <c r="S3591">
        <f t="shared" si="341"/>
        <v>-39448850.155559108</v>
      </c>
    </row>
    <row r="3592" spans="1:19" x14ac:dyDescent="0.3">
      <c r="A3592">
        <v>3591</v>
      </c>
      <c r="B3592">
        <v>3</v>
      </c>
      <c r="C3592" t="s">
        <v>19</v>
      </c>
      <c r="D3592" t="s">
        <v>20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21</v>
      </c>
      <c r="N3592" s="2">
        <f t="shared" si="336"/>
        <v>226782.23303130889</v>
      </c>
      <c r="O3592">
        <f t="shared" si="337"/>
        <v>250000</v>
      </c>
      <c r="P3592" s="1">
        <f t="shared" si="338"/>
        <v>0.9071289321252356</v>
      </c>
      <c r="Q3592" t="str">
        <f t="shared" si="339"/>
        <v>Below</v>
      </c>
      <c r="R3592" t="str">
        <f t="shared" si="340"/>
        <v>Yes</v>
      </c>
      <c r="S3592">
        <f t="shared" si="341"/>
        <v>-4728320.7782542408</v>
      </c>
    </row>
    <row r="3593" spans="1:19" x14ac:dyDescent="0.3">
      <c r="A3593">
        <v>3592</v>
      </c>
      <c r="B3593">
        <v>3</v>
      </c>
      <c r="C3593" t="s">
        <v>19</v>
      </c>
      <c r="D3593" t="s">
        <v>20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21</v>
      </c>
      <c r="N3593" s="2">
        <f t="shared" si="336"/>
        <v>22639.007650101441</v>
      </c>
      <c r="O3593">
        <f t="shared" si="337"/>
        <v>43750</v>
      </c>
      <c r="P3593" s="1">
        <f t="shared" si="338"/>
        <v>0.51746303200231869</v>
      </c>
      <c r="Q3593" t="str">
        <f t="shared" si="339"/>
        <v>Below</v>
      </c>
      <c r="R3593" t="str">
        <f t="shared" si="340"/>
        <v>Yes</v>
      </c>
      <c r="S3593">
        <f t="shared" si="341"/>
        <v>-2890025.6524219112</v>
      </c>
    </row>
    <row r="3594" spans="1:19" x14ac:dyDescent="0.3">
      <c r="A3594">
        <v>3593</v>
      </c>
      <c r="B3594">
        <v>2</v>
      </c>
      <c r="C3594" t="s">
        <v>19</v>
      </c>
      <c r="D3594" t="s">
        <v>20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18</v>
      </c>
      <c r="N3594" s="2">
        <f t="shared" si="336"/>
        <v>53991.355796928809</v>
      </c>
      <c r="O3594">
        <f t="shared" si="337"/>
        <v>118750</v>
      </c>
      <c r="P3594" s="1">
        <f t="shared" si="338"/>
        <v>0.45466404881624262</v>
      </c>
      <c r="Q3594" t="str">
        <f t="shared" si="339"/>
        <v>Below</v>
      </c>
      <c r="R3594" t="str">
        <f t="shared" si="340"/>
        <v>Yes</v>
      </c>
      <c r="S3594">
        <f t="shared" si="341"/>
        <v>-5766340.3130103312</v>
      </c>
    </row>
    <row r="3595" spans="1:19" x14ac:dyDescent="0.3">
      <c r="A3595">
        <v>3594</v>
      </c>
      <c r="B3595">
        <v>2</v>
      </c>
      <c r="C3595" t="s">
        <v>16</v>
      </c>
      <c r="D3595" t="s">
        <v>17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21</v>
      </c>
      <c r="N3595" s="2">
        <f t="shared" si="336"/>
        <v>74873.857082733477</v>
      </c>
      <c r="O3595">
        <f t="shared" si="337"/>
        <v>137500</v>
      </c>
      <c r="P3595" s="1">
        <f t="shared" si="338"/>
        <v>0.54453714241987983</v>
      </c>
      <c r="Q3595" t="str">
        <f t="shared" si="339"/>
        <v>Below</v>
      </c>
      <c r="R3595" t="str">
        <f t="shared" si="340"/>
        <v>Yes</v>
      </c>
      <c r="S3595">
        <f t="shared" si="341"/>
        <v>-11169725.699856035</v>
      </c>
    </row>
    <row r="3596" spans="1:19" x14ac:dyDescent="0.3">
      <c r="A3596">
        <v>3595</v>
      </c>
      <c r="B3596">
        <v>1</v>
      </c>
      <c r="C3596" t="s">
        <v>16</v>
      </c>
      <c r="D3596" t="s">
        <v>20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18</v>
      </c>
      <c r="N3596" s="2">
        <f t="shared" si="336"/>
        <v>68960.053497333749</v>
      </c>
      <c r="O3596">
        <f t="shared" si="337"/>
        <v>125000</v>
      </c>
      <c r="P3596" s="1">
        <f t="shared" si="338"/>
        <v>0.55168042797867001</v>
      </c>
      <c r="Q3596" t="str">
        <f t="shared" si="339"/>
        <v>Below</v>
      </c>
      <c r="R3596" t="str">
        <f t="shared" si="340"/>
        <v>Yes</v>
      </c>
      <c r="S3596">
        <f t="shared" si="341"/>
        <v>-5985288.9875520691</v>
      </c>
    </row>
    <row r="3597" spans="1:19" x14ac:dyDescent="0.3">
      <c r="A3597">
        <v>3596</v>
      </c>
      <c r="B3597">
        <v>4</v>
      </c>
      <c r="C3597" t="s">
        <v>19</v>
      </c>
      <c r="D3597" t="s">
        <v>17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21</v>
      </c>
      <c r="N3597" s="2">
        <f t="shared" si="336"/>
        <v>349948.4457983129</v>
      </c>
      <c r="O3597">
        <f t="shared" si="337"/>
        <v>462500</v>
      </c>
      <c r="P3597" s="1">
        <f t="shared" si="338"/>
        <v>0.75664528821256838</v>
      </c>
      <c r="Q3597" t="str">
        <f t="shared" si="339"/>
        <v>Below</v>
      </c>
      <c r="R3597" t="str">
        <f t="shared" si="340"/>
        <v>Yes</v>
      </c>
      <c r="S3597">
        <f t="shared" si="341"/>
        <v>-7296288.0974785239</v>
      </c>
    </row>
    <row r="3598" spans="1:19" x14ac:dyDescent="0.3">
      <c r="A3598">
        <v>3597</v>
      </c>
      <c r="B3598">
        <v>2</v>
      </c>
      <c r="C3598" t="s">
        <v>19</v>
      </c>
      <c r="D3598" t="s">
        <v>20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18</v>
      </c>
      <c r="N3598" s="2">
        <f t="shared" si="336"/>
        <v>175951.73252429138</v>
      </c>
      <c r="O3598">
        <f t="shared" si="337"/>
        <v>143750</v>
      </c>
      <c r="P3598" s="1">
        <f t="shared" si="338"/>
        <v>1.2240120523428966</v>
      </c>
      <c r="Q3598" t="str">
        <f t="shared" si="339"/>
        <v>Below</v>
      </c>
      <c r="R3598" t="str">
        <f t="shared" si="340"/>
        <v>No</v>
      </c>
      <c r="S3598">
        <f t="shared" si="341"/>
        <v>-3668524.7417489775</v>
      </c>
    </row>
    <row r="3599" spans="1:19" x14ac:dyDescent="0.3">
      <c r="A3599">
        <v>3598</v>
      </c>
      <c r="B3599">
        <v>5</v>
      </c>
      <c r="C3599" t="s">
        <v>19</v>
      </c>
      <c r="D3599" t="s">
        <v>20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21</v>
      </c>
      <c r="N3599" s="2">
        <f t="shared" si="336"/>
        <v>203579.96692264386</v>
      </c>
      <c r="O3599">
        <f t="shared" si="337"/>
        <v>250000</v>
      </c>
      <c r="P3599" s="1">
        <f t="shared" si="338"/>
        <v>0.81431986769057541</v>
      </c>
      <c r="Q3599" t="str">
        <f t="shared" si="339"/>
        <v>Below</v>
      </c>
      <c r="R3599" t="str">
        <f t="shared" si="340"/>
        <v>Yes</v>
      </c>
      <c r="S3599">
        <f t="shared" si="341"/>
        <v>-13815515.236860715</v>
      </c>
    </row>
    <row r="3600" spans="1:19" x14ac:dyDescent="0.3">
      <c r="A3600">
        <v>3599</v>
      </c>
      <c r="B3600">
        <v>3</v>
      </c>
      <c r="C3600" t="s">
        <v>16</v>
      </c>
      <c r="D3600" t="s">
        <v>20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21</v>
      </c>
      <c r="N3600" s="2">
        <f t="shared" si="336"/>
        <v>65653.122185294182</v>
      </c>
      <c r="O3600">
        <f t="shared" si="337"/>
        <v>93750</v>
      </c>
      <c r="P3600" s="1">
        <f t="shared" si="338"/>
        <v>0.70029996997647126</v>
      </c>
      <c r="Q3600" t="str">
        <f t="shared" si="339"/>
        <v>Below</v>
      </c>
      <c r="R3600" t="str">
        <f t="shared" si="340"/>
        <v>Yes</v>
      </c>
      <c r="S3600">
        <f t="shared" si="341"/>
        <v>-8381074.3920235429</v>
      </c>
    </row>
    <row r="3601" spans="1:19" x14ac:dyDescent="0.3">
      <c r="A3601">
        <v>3600</v>
      </c>
      <c r="B3601">
        <v>2</v>
      </c>
      <c r="C3601" t="s">
        <v>19</v>
      </c>
      <c r="D3601" t="s">
        <v>20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18</v>
      </c>
      <c r="N3601" s="2">
        <f t="shared" si="336"/>
        <v>146021.59934315432</v>
      </c>
      <c r="O3601">
        <f t="shared" si="337"/>
        <v>325000</v>
      </c>
      <c r="P3601" s="1">
        <f t="shared" si="338"/>
        <v>0.44929722874816713</v>
      </c>
      <c r="Q3601" t="str">
        <f t="shared" si="339"/>
        <v>Below</v>
      </c>
      <c r="R3601" t="str">
        <f t="shared" si="340"/>
        <v>Yes</v>
      </c>
      <c r="S3601">
        <f t="shared" si="341"/>
        <v>-18640665.458121333</v>
      </c>
    </row>
    <row r="3602" spans="1:19" x14ac:dyDescent="0.3">
      <c r="A3602">
        <v>3601</v>
      </c>
      <c r="B3602">
        <v>2</v>
      </c>
      <c r="C3602" t="s">
        <v>16</v>
      </c>
      <c r="D3602" t="s">
        <v>17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21</v>
      </c>
      <c r="N3602" s="2">
        <f t="shared" si="336"/>
        <v>235666.20067321073</v>
      </c>
      <c r="O3602">
        <f t="shared" si="337"/>
        <v>337500</v>
      </c>
      <c r="P3602" s="1">
        <f t="shared" si="338"/>
        <v>0.69827022421692064</v>
      </c>
      <c r="Q3602" t="str">
        <f t="shared" si="339"/>
        <v>Below</v>
      </c>
      <c r="R3602" t="str">
        <f t="shared" si="340"/>
        <v>Yes</v>
      </c>
      <c r="S3602">
        <f t="shared" si="341"/>
        <v>-8123955.2646282334</v>
      </c>
    </row>
    <row r="3603" spans="1:19" x14ac:dyDescent="0.3">
      <c r="A3603">
        <v>3602</v>
      </c>
      <c r="B3603">
        <v>3</v>
      </c>
      <c r="C3603" t="s">
        <v>16</v>
      </c>
      <c r="D3603" t="s">
        <v>17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18</v>
      </c>
      <c r="N3603" s="2">
        <f t="shared" si="336"/>
        <v>286383.44677378325</v>
      </c>
      <c r="O3603">
        <f t="shared" si="337"/>
        <v>481250</v>
      </c>
      <c r="P3603" s="1">
        <f t="shared" si="338"/>
        <v>0.59508248680266651</v>
      </c>
      <c r="Q3603" t="str">
        <f t="shared" si="339"/>
        <v>Below</v>
      </c>
      <c r="R3603" t="str">
        <f t="shared" si="340"/>
        <v>Yes</v>
      </c>
      <c r="S3603">
        <f t="shared" si="341"/>
        <v>-36558824.503137179</v>
      </c>
    </row>
    <row r="3604" spans="1:19" x14ac:dyDescent="0.3">
      <c r="A3604">
        <v>3603</v>
      </c>
      <c r="B3604">
        <v>0</v>
      </c>
      <c r="C3604" t="s">
        <v>19</v>
      </c>
      <c r="D3604" t="s">
        <v>20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18</v>
      </c>
      <c r="N3604" s="2">
        <f t="shared" si="336"/>
        <v>70469.512548455037</v>
      </c>
      <c r="O3604">
        <f t="shared" si="337"/>
        <v>118750</v>
      </c>
      <c r="P3604" s="1">
        <f t="shared" si="338"/>
        <v>0.59342747409225294</v>
      </c>
      <c r="Q3604" t="str">
        <f t="shared" si="339"/>
        <v>Above</v>
      </c>
      <c r="R3604" t="str">
        <f t="shared" si="340"/>
        <v>Yes</v>
      </c>
      <c r="S3604">
        <f t="shared" si="341"/>
        <v>-10512683.011629209</v>
      </c>
    </row>
    <row r="3605" spans="1:19" x14ac:dyDescent="0.3">
      <c r="A3605">
        <v>3604</v>
      </c>
      <c r="B3605">
        <v>4</v>
      </c>
      <c r="C3605" t="s">
        <v>19</v>
      </c>
      <c r="D3605" t="s">
        <v>20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21</v>
      </c>
      <c r="N3605" s="2">
        <f t="shared" si="336"/>
        <v>729638.81946060283</v>
      </c>
      <c r="O3605">
        <f t="shared" si="337"/>
        <v>400000</v>
      </c>
      <c r="P3605" s="1">
        <f t="shared" si="338"/>
        <v>1.8240970486515071</v>
      </c>
      <c r="Q3605" t="str">
        <f t="shared" si="339"/>
        <v>Below</v>
      </c>
      <c r="R3605" t="str">
        <f t="shared" si="340"/>
        <v>No</v>
      </c>
      <c r="S3605">
        <f t="shared" si="341"/>
        <v>-2011331.6670544669</v>
      </c>
    </row>
    <row r="3606" spans="1:19" x14ac:dyDescent="0.3">
      <c r="A3606">
        <v>3605</v>
      </c>
      <c r="B3606">
        <v>5</v>
      </c>
      <c r="C3606" t="s">
        <v>16</v>
      </c>
      <c r="D3606" t="s">
        <v>17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18</v>
      </c>
      <c r="N3606" s="2">
        <f t="shared" si="336"/>
        <v>19243.156502586226</v>
      </c>
      <c r="O3606">
        <f t="shared" si="337"/>
        <v>43750</v>
      </c>
      <c r="P3606" s="1">
        <f t="shared" si="338"/>
        <v>0.43984357720197087</v>
      </c>
      <c r="Q3606" t="str">
        <f t="shared" si="339"/>
        <v>Above</v>
      </c>
      <c r="R3606" t="str">
        <f t="shared" si="340"/>
        <v>Yes</v>
      </c>
      <c r="S3606">
        <f t="shared" si="341"/>
        <v>-2456521.8045586245</v>
      </c>
    </row>
    <row r="3607" spans="1:19" x14ac:dyDescent="0.3">
      <c r="A3607">
        <v>3606</v>
      </c>
      <c r="B3607">
        <v>3</v>
      </c>
      <c r="C3607" t="s">
        <v>16</v>
      </c>
      <c r="D3607" t="s">
        <v>20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21</v>
      </c>
      <c r="N3607" s="2">
        <f t="shared" si="336"/>
        <v>269956.77898464404</v>
      </c>
      <c r="O3607">
        <f t="shared" si="337"/>
        <v>362500</v>
      </c>
      <c r="P3607" s="1">
        <f t="shared" si="338"/>
        <v>0.74470835581970773</v>
      </c>
      <c r="Q3607" t="str">
        <f t="shared" si="339"/>
        <v>Below</v>
      </c>
      <c r="R3607" t="str">
        <f t="shared" si="340"/>
        <v>Yes</v>
      </c>
      <c r="S3607">
        <f t="shared" si="341"/>
        <v>-28831701.56505166</v>
      </c>
    </row>
    <row r="3608" spans="1:19" x14ac:dyDescent="0.3">
      <c r="A3608">
        <v>3607</v>
      </c>
      <c r="B3608">
        <v>1</v>
      </c>
      <c r="C3608" t="s">
        <v>16</v>
      </c>
      <c r="D3608" t="s">
        <v>17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18</v>
      </c>
      <c r="N3608" s="2">
        <f t="shared" si="336"/>
        <v>142202.71133240993</v>
      </c>
      <c r="O3608">
        <f t="shared" si="337"/>
        <v>112500</v>
      </c>
      <c r="P3608" s="1">
        <f t="shared" si="338"/>
        <v>1.2640241007325328</v>
      </c>
      <c r="Q3608" t="str">
        <f t="shared" si="339"/>
        <v>Below</v>
      </c>
      <c r="R3608" t="str">
        <f t="shared" si="340"/>
        <v>No</v>
      </c>
      <c r="S3608">
        <f t="shared" si="341"/>
        <v>-1425730.1439556777</v>
      </c>
    </row>
    <row r="3609" spans="1:19" x14ac:dyDescent="0.3">
      <c r="A3609">
        <v>3608</v>
      </c>
      <c r="B3609">
        <v>5</v>
      </c>
      <c r="C3609" t="s">
        <v>16</v>
      </c>
      <c r="D3609" t="s">
        <v>20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18</v>
      </c>
      <c r="N3609" s="2">
        <f t="shared" si="336"/>
        <v>156209.15278569996</v>
      </c>
      <c r="O3609">
        <f t="shared" si="337"/>
        <v>268750</v>
      </c>
      <c r="P3609" s="1">
        <f t="shared" si="338"/>
        <v>0.5812433592026045</v>
      </c>
      <c r="Q3609" t="str">
        <f t="shared" si="339"/>
        <v>Below</v>
      </c>
      <c r="R3609" t="str">
        <f t="shared" si="340"/>
        <v>Yes</v>
      </c>
      <c r="S3609">
        <f t="shared" si="341"/>
        <v>-19941177.00171119</v>
      </c>
    </row>
    <row r="3610" spans="1:19" x14ac:dyDescent="0.3">
      <c r="A3610">
        <v>3609</v>
      </c>
      <c r="B3610">
        <v>4</v>
      </c>
      <c r="C3610" t="s">
        <v>16</v>
      </c>
      <c r="D3610" t="s">
        <v>17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21</v>
      </c>
      <c r="N3610" s="2">
        <f t="shared" si="336"/>
        <v>440452.00263751805</v>
      </c>
      <c r="O3610">
        <f t="shared" si="337"/>
        <v>500000</v>
      </c>
      <c r="P3610" s="1">
        <f t="shared" si="338"/>
        <v>0.88090400527503609</v>
      </c>
      <c r="Q3610" t="str">
        <f t="shared" si="339"/>
        <v>Below</v>
      </c>
      <c r="R3610" t="str">
        <f t="shared" si="340"/>
        <v>Yes</v>
      </c>
      <c r="S3610">
        <f t="shared" si="341"/>
        <v>-15183392.253201731</v>
      </c>
    </row>
    <row r="3611" spans="1:19" x14ac:dyDescent="0.3">
      <c r="A3611">
        <v>3610</v>
      </c>
      <c r="B3611">
        <v>0</v>
      </c>
      <c r="C3611" t="s">
        <v>19</v>
      </c>
      <c r="D3611" t="s">
        <v>17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18</v>
      </c>
      <c r="N3611" s="2">
        <f t="shared" si="336"/>
        <v>46409.96568270796</v>
      </c>
      <c r="O3611">
        <f t="shared" si="337"/>
        <v>68750</v>
      </c>
      <c r="P3611" s="1">
        <f t="shared" si="338"/>
        <v>0.67505404629393395</v>
      </c>
      <c r="Q3611" t="str">
        <f t="shared" si="339"/>
        <v>Above</v>
      </c>
      <c r="R3611" t="str">
        <f t="shared" si="340"/>
        <v>Yes</v>
      </c>
      <c r="S3611">
        <f t="shared" si="341"/>
        <v>-5924552.5874649193</v>
      </c>
    </row>
    <row r="3612" spans="1:19" x14ac:dyDescent="0.3">
      <c r="A3612">
        <v>3611</v>
      </c>
      <c r="B3612">
        <v>2</v>
      </c>
      <c r="C3612" t="s">
        <v>19</v>
      </c>
      <c r="D3612" t="s">
        <v>20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18</v>
      </c>
      <c r="N3612" s="2">
        <f t="shared" si="336"/>
        <v>408473.35298672412</v>
      </c>
      <c r="O3612">
        <f t="shared" si="337"/>
        <v>550000</v>
      </c>
      <c r="P3612" s="1">
        <f t="shared" si="338"/>
        <v>0.7426788236122257</v>
      </c>
      <c r="Q3612" t="str">
        <f t="shared" si="339"/>
        <v>Above</v>
      </c>
      <c r="R3612" t="str">
        <f t="shared" si="340"/>
        <v>Yes</v>
      </c>
      <c r="S3612">
        <f t="shared" si="341"/>
        <v>-27720162.83008828</v>
      </c>
    </row>
    <row r="3613" spans="1:19" x14ac:dyDescent="0.3">
      <c r="A3613">
        <v>3612</v>
      </c>
      <c r="B3613">
        <v>4</v>
      </c>
      <c r="C3613" t="s">
        <v>16</v>
      </c>
      <c r="D3613" t="s">
        <v>17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18</v>
      </c>
      <c r="N3613" s="2">
        <f t="shared" si="336"/>
        <v>229045.8919732871</v>
      </c>
      <c r="O3613">
        <f t="shared" si="337"/>
        <v>300000</v>
      </c>
      <c r="P3613" s="1">
        <f t="shared" si="338"/>
        <v>0.76348630657762362</v>
      </c>
      <c r="Q3613" t="str">
        <f t="shared" si="339"/>
        <v>Above</v>
      </c>
      <c r="R3613" t="str">
        <f t="shared" si="340"/>
        <v>Yes</v>
      </c>
      <c r="S3613">
        <f t="shared" si="341"/>
        <v>-19879709.851512231</v>
      </c>
    </row>
    <row r="3614" spans="1:19" x14ac:dyDescent="0.3">
      <c r="A3614">
        <v>3613</v>
      </c>
      <c r="B3614">
        <v>0</v>
      </c>
      <c r="C3614" t="s">
        <v>19</v>
      </c>
      <c r="D3614" t="s">
        <v>20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18</v>
      </c>
      <c r="N3614" s="2">
        <f t="shared" si="336"/>
        <v>7707.6029349872697</v>
      </c>
      <c r="O3614">
        <f t="shared" si="337"/>
        <v>12500</v>
      </c>
      <c r="P3614" s="1">
        <f t="shared" si="338"/>
        <v>0.61660823479898152</v>
      </c>
      <c r="Q3614" t="str">
        <f t="shared" si="339"/>
        <v>Above</v>
      </c>
      <c r="R3614" t="str">
        <f t="shared" si="340"/>
        <v>Yes</v>
      </c>
      <c r="S3614">
        <f t="shared" si="341"/>
        <v>-1149824.704396945</v>
      </c>
    </row>
    <row r="3615" spans="1:19" x14ac:dyDescent="0.3">
      <c r="A3615">
        <v>3614</v>
      </c>
      <c r="B3615">
        <v>5</v>
      </c>
      <c r="C3615" t="s">
        <v>16</v>
      </c>
      <c r="D3615" t="s">
        <v>20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21</v>
      </c>
      <c r="N3615" s="2">
        <f t="shared" si="336"/>
        <v>31690.578402545169</v>
      </c>
      <c r="O3615">
        <f t="shared" si="337"/>
        <v>87500</v>
      </c>
      <c r="P3615" s="1">
        <f t="shared" si="338"/>
        <v>0.36217803888623051</v>
      </c>
      <c r="Q3615" t="str">
        <f t="shared" si="339"/>
        <v>Below</v>
      </c>
      <c r="R3615" t="str">
        <f t="shared" si="340"/>
        <v>Yes</v>
      </c>
      <c r="S3615">
        <f t="shared" si="341"/>
        <v>-3384591.0532886721</v>
      </c>
    </row>
    <row r="3616" spans="1:19" x14ac:dyDescent="0.3">
      <c r="A3616">
        <v>3615</v>
      </c>
      <c r="B3616">
        <v>5</v>
      </c>
      <c r="C3616" t="s">
        <v>16</v>
      </c>
      <c r="D3616" t="s">
        <v>17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18</v>
      </c>
      <c r="N3616" s="2">
        <f t="shared" si="336"/>
        <v>75118.408065292257</v>
      </c>
      <c r="O3616">
        <f t="shared" si="337"/>
        <v>156250</v>
      </c>
      <c r="P3616" s="1">
        <f t="shared" si="338"/>
        <v>0.48075781161787046</v>
      </c>
      <c r="Q3616" t="str">
        <f t="shared" si="339"/>
        <v>Below</v>
      </c>
      <c r="R3616" t="str">
        <f t="shared" si="340"/>
        <v>Yes</v>
      </c>
      <c r="S3616">
        <f t="shared" si="341"/>
        <v>-8022734.3485361123</v>
      </c>
    </row>
    <row r="3617" spans="1:19" x14ac:dyDescent="0.3">
      <c r="A3617">
        <v>3616</v>
      </c>
      <c r="B3617">
        <v>5</v>
      </c>
      <c r="C3617" t="s">
        <v>16</v>
      </c>
      <c r="D3617" t="s">
        <v>17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18</v>
      </c>
      <c r="N3617" s="2">
        <f t="shared" si="336"/>
        <v>411196.88807118841</v>
      </c>
      <c r="O3617">
        <f t="shared" si="337"/>
        <v>506250</v>
      </c>
      <c r="P3617" s="1">
        <f t="shared" si="338"/>
        <v>0.81224076656037214</v>
      </c>
      <c r="Q3617" t="str">
        <f t="shared" si="339"/>
        <v>Above</v>
      </c>
      <c r="R3617" t="str">
        <f t="shared" si="340"/>
        <v>Yes</v>
      </c>
      <c r="S3617">
        <f t="shared" si="341"/>
        <v>-14174901.254834089</v>
      </c>
    </row>
    <row r="3618" spans="1:19" x14ac:dyDescent="0.3">
      <c r="A3618">
        <v>3617</v>
      </c>
      <c r="B3618">
        <v>0</v>
      </c>
      <c r="C3618" t="s">
        <v>16</v>
      </c>
      <c r="D3618" t="s">
        <v>20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18</v>
      </c>
      <c r="N3618" s="2">
        <f t="shared" si="336"/>
        <v>375363.69605182164</v>
      </c>
      <c r="O3618">
        <f t="shared" si="337"/>
        <v>381250</v>
      </c>
      <c r="P3618" s="1">
        <f t="shared" si="338"/>
        <v>0.98456051423428625</v>
      </c>
      <c r="Q3618" t="str">
        <f t="shared" si="339"/>
        <v>Above</v>
      </c>
      <c r="R3618" t="str">
        <f t="shared" si="340"/>
        <v>Yes</v>
      </c>
      <c r="S3618">
        <f t="shared" si="341"/>
        <v>-7826186.1157311536</v>
      </c>
    </row>
    <row r="3619" spans="1:19" x14ac:dyDescent="0.3">
      <c r="A3619">
        <v>3618</v>
      </c>
      <c r="B3619">
        <v>0</v>
      </c>
      <c r="C3619" t="s">
        <v>19</v>
      </c>
      <c r="D3619" t="s">
        <v>20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18</v>
      </c>
      <c r="N3619" s="2">
        <f t="shared" si="336"/>
        <v>53991.355796928809</v>
      </c>
      <c r="O3619">
        <f t="shared" si="337"/>
        <v>125000</v>
      </c>
      <c r="P3619" s="1">
        <f t="shared" si="338"/>
        <v>0.43193084637543044</v>
      </c>
      <c r="Q3619" t="str">
        <f t="shared" si="339"/>
        <v>Below</v>
      </c>
      <c r="R3619" t="str">
        <f t="shared" si="340"/>
        <v>Yes</v>
      </c>
      <c r="S3619">
        <f t="shared" si="341"/>
        <v>-5766340.3130103312</v>
      </c>
    </row>
    <row r="3620" spans="1:19" x14ac:dyDescent="0.3">
      <c r="A3620">
        <v>3619</v>
      </c>
      <c r="B3620">
        <v>4</v>
      </c>
      <c r="C3620" t="s">
        <v>19</v>
      </c>
      <c r="D3620" t="s">
        <v>17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18</v>
      </c>
      <c r="N3620" s="2">
        <f t="shared" si="336"/>
        <v>132655.33328507762</v>
      </c>
      <c r="O3620">
        <f t="shared" si="337"/>
        <v>300000</v>
      </c>
      <c r="P3620" s="1">
        <f t="shared" si="338"/>
        <v>0.44218444428359205</v>
      </c>
      <c r="Q3620" t="str">
        <f t="shared" si="339"/>
        <v>Below</v>
      </c>
      <c r="R3620" t="str">
        <f t="shared" si="340"/>
        <v>Yes</v>
      </c>
      <c r="S3620">
        <f t="shared" si="341"/>
        <v>-9002367.9930511788</v>
      </c>
    </row>
    <row r="3621" spans="1:19" x14ac:dyDescent="0.3">
      <c r="A3621">
        <v>3620</v>
      </c>
      <c r="B3621">
        <v>4</v>
      </c>
      <c r="C3621" t="s">
        <v>16</v>
      </c>
      <c r="D3621" t="s">
        <v>20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18</v>
      </c>
      <c r="N3621" s="2">
        <f t="shared" si="336"/>
        <v>131805.72222514119</v>
      </c>
      <c r="O3621">
        <f t="shared" si="337"/>
        <v>56250</v>
      </c>
      <c r="P3621" s="1">
        <f t="shared" si="338"/>
        <v>2.3432128395580656</v>
      </c>
      <c r="Q3621" t="str">
        <f t="shared" si="339"/>
        <v>Below</v>
      </c>
      <c r="R3621" t="str">
        <f t="shared" si="340"/>
        <v>No</v>
      </c>
      <c r="S3621">
        <f t="shared" si="341"/>
        <v>-363337.3334033885</v>
      </c>
    </row>
    <row r="3622" spans="1:19" x14ac:dyDescent="0.3">
      <c r="A3622">
        <v>3621</v>
      </c>
      <c r="B3622">
        <v>4</v>
      </c>
      <c r="C3622" t="s">
        <v>19</v>
      </c>
      <c r="D3622" t="s">
        <v>17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21</v>
      </c>
      <c r="N3622" s="2">
        <f t="shared" si="336"/>
        <v>45969.669950274416</v>
      </c>
      <c r="O3622">
        <f t="shared" si="337"/>
        <v>81250</v>
      </c>
      <c r="P3622" s="1">
        <f t="shared" si="338"/>
        <v>0.56578055323414667</v>
      </c>
      <c r="Q3622" t="str">
        <f t="shared" si="339"/>
        <v>Below</v>
      </c>
      <c r="R3622" t="str">
        <f t="shared" si="340"/>
        <v>Yes</v>
      </c>
      <c r="S3622">
        <f t="shared" si="341"/>
        <v>-3119632.4728395161</v>
      </c>
    </row>
    <row r="3623" spans="1:19" x14ac:dyDescent="0.3">
      <c r="A3623">
        <v>3622</v>
      </c>
      <c r="B3623">
        <v>4</v>
      </c>
      <c r="C3623" t="s">
        <v>19</v>
      </c>
      <c r="D3623" t="s">
        <v>20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18</v>
      </c>
      <c r="N3623" s="2">
        <f t="shared" si="336"/>
        <v>428368.59723170876</v>
      </c>
      <c r="O3623">
        <f t="shared" si="337"/>
        <v>262500</v>
      </c>
      <c r="P3623" s="1">
        <f t="shared" si="338"/>
        <v>1.6318803704065095</v>
      </c>
      <c r="Q3623" t="str">
        <f t="shared" si="339"/>
        <v>Above</v>
      </c>
      <c r="R3623" t="str">
        <f t="shared" si="340"/>
        <v>No</v>
      </c>
      <c r="S3623">
        <f t="shared" si="341"/>
        <v>-1180846.3335610107</v>
      </c>
    </row>
    <row r="3624" spans="1:19" x14ac:dyDescent="0.3">
      <c r="A3624">
        <v>3623</v>
      </c>
      <c r="B3624">
        <v>2</v>
      </c>
      <c r="C3624" t="s">
        <v>16</v>
      </c>
      <c r="D3624" t="s">
        <v>20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18</v>
      </c>
      <c r="N3624" s="2">
        <f t="shared" si="336"/>
        <v>122220.56082622671</v>
      </c>
      <c r="O3624">
        <f t="shared" si="337"/>
        <v>206250</v>
      </c>
      <c r="P3624" s="1">
        <f t="shared" si="338"/>
        <v>0.59258453733928096</v>
      </c>
      <c r="Q3624" t="str">
        <f t="shared" si="339"/>
        <v>Above</v>
      </c>
      <c r="R3624" t="str">
        <f t="shared" si="340"/>
        <v>Yes</v>
      </c>
      <c r="S3624">
        <f t="shared" si="341"/>
        <v>-18232934.598294415</v>
      </c>
    </row>
    <row r="3625" spans="1:19" x14ac:dyDescent="0.3">
      <c r="A3625">
        <v>3624</v>
      </c>
      <c r="B3625">
        <v>2</v>
      </c>
      <c r="C3625" t="s">
        <v>19</v>
      </c>
      <c r="D3625" t="s">
        <v>20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18</v>
      </c>
      <c r="N3625" s="2">
        <f t="shared" si="336"/>
        <v>373011.036167941</v>
      </c>
      <c r="O3625">
        <f t="shared" si="337"/>
        <v>543750</v>
      </c>
      <c r="P3625" s="1">
        <f t="shared" si="338"/>
        <v>0.68599730789506386</v>
      </c>
      <c r="Q3625" t="str">
        <f t="shared" si="339"/>
        <v>Above</v>
      </c>
      <c r="R3625" t="str">
        <f t="shared" si="340"/>
        <v>Yes</v>
      </c>
      <c r="S3625">
        <f t="shared" si="341"/>
        <v>-25313589.208183501</v>
      </c>
    </row>
    <row r="3626" spans="1:19" x14ac:dyDescent="0.3">
      <c r="A3626">
        <v>3625</v>
      </c>
      <c r="B3626">
        <v>1</v>
      </c>
      <c r="C3626" t="s">
        <v>19</v>
      </c>
      <c r="D3626" t="s">
        <v>20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18</v>
      </c>
      <c r="N3626" s="2">
        <f t="shared" si="336"/>
        <v>122391.02778048824</v>
      </c>
      <c r="O3626">
        <f t="shared" si="337"/>
        <v>50000</v>
      </c>
      <c r="P3626" s="1">
        <f t="shared" si="338"/>
        <v>2.4478205556097645</v>
      </c>
      <c r="Q3626" t="str">
        <f t="shared" si="339"/>
        <v>Below</v>
      </c>
      <c r="R3626" t="str">
        <f t="shared" si="340"/>
        <v>No</v>
      </c>
      <c r="S3626">
        <f t="shared" si="341"/>
        <v>-337384.66673171753</v>
      </c>
    </row>
    <row r="3627" spans="1:19" x14ac:dyDescent="0.3">
      <c r="A3627">
        <v>3626</v>
      </c>
      <c r="B3627">
        <v>5</v>
      </c>
      <c r="C3627" t="s">
        <v>16</v>
      </c>
      <c r="D3627" t="s">
        <v>20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21</v>
      </c>
      <c r="N3627" s="2">
        <f t="shared" si="336"/>
        <v>804956.37501782645</v>
      </c>
      <c r="O3627">
        <f t="shared" si="337"/>
        <v>462500</v>
      </c>
      <c r="P3627" s="1">
        <f t="shared" si="338"/>
        <v>1.7404462162547598</v>
      </c>
      <c r="Q3627" t="str">
        <f t="shared" si="339"/>
        <v>Below</v>
      </c>
      <c r="R3627" t="str">
        <f t="shared" si="340"/>
        <v>No</v>
      </c>
      <c r="S3627">
        <f t="shared" si="341"/>
        <v>-2218953.0004278384</v>
      </c>
    </row>
    <row r="3628" spans="1:19" x14ac:dyDescent="0.3">
      <c r="A3628">
        <v>3627</v>
      </c>
      <c r="B3628">
        <v>3</v>
      </c>
      <c r="C3628" t="s">
        <v>19</v>
      </c>
      <c r="D3628" t="s">
        <v>17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21</v>
      </c>
      <c r="N3628" s="2">
        <f t="shared" si="336"/>
        <v>361678.56129993231</v>
      </c>
      <c r="O3628">
        <f t="shared" si="337"/>
        <v>431250</v>
      </c>
      <c r="P3628" s="1">
        <f t="shared" si="338"/>
        <v>0.83867492475346617</v>
      </c>
      <c r="Q3628" t="str">
        <f t="shared" si="339"/>
        <v>Below</v>
      </c>
      <c r="R3628" t="str">
        <f t="shared" si="340"/>
        <v>Yes</v>
      </c>
      <c r="S3628">
        <f t="shared" si="341"/>
        <v>-7540856.4135951251</v>
      </c>
    </row>
    <row r="3629" spans="1:19" x14ac:dyDescent="0.3">
      <c r="A3629">
        <v>3628</v>
      </c>
      <c r="B3629">
        <v>1</v>
      </c>
      <c r="C3629" t="s">
        <v>16</v>
      </c>
      <c r="D3629" t="s">
        <v>20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18</v>
      </c>
      <c r="N3629" s="2">
        <f t="shared" si="336"/>
        <v>414991.75051074056</v>
      </c>
      <c r="O3629">
        <f t="shared" si="337"/>
        <v>550000</v>
      </c>
      <c r="P3629" s="1">
        <f t="shared" si="338"/>
        <v>0.75453045547407371</v>
      </c>
      <c r="Q3629" t="str">
        <f t="shared" si="339"/>
        <v>Below</v>
      </c>
      <c r="R3629" t="str">
        <f t="shared" si="340"/>
        <v>Yes</v>
      </c>
      <c r="S3629">
        <f t="shared" si="341"/>
        <v>-36018614.085804418</v>
      </c>
    </row>
    <row r="3630" spans="1:19" x14ac:dyDescent="0.3">
      <c r="A3630">
        <v>3629</v>
      </c>
      <c r="B3630">
        <v>2</v>
      </c>
      <c r="C3630" t="s">
        <v>16</v>
      </c>
      <c r="D3630" t="s">
        <v>20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18</v>
      </c>
      <c r="N3630" s="2">
        <f t="shared" si="336"/>
        <v>855849.65153765236</v>
      </c>
      <c r="O3630">
        <f t="shared" si="337"/>
        <v>537500</v>
      </c>
      <c r="P3630" s="1">
        <f t="shared" si="338"/>
        <v>1.5922784214653998</v>
      </c>
      <c r="Q3630" t="str">
        <f t="shared" si="339"/>
        <v>Above</v>
      </c>
      <c r="R3630" t="str">
        <f t="shared" si="340"/>
        <v>No</v>
      </c>
      <c r="S3630">
        <f t="shared" si="341"/>
        <v>-8580783.2738073207</v>
      </c>
    </row>
    <row r="3631" spans="1:19" x14ac:dyDescent="0.3">
      <c r="A3631">
        <v>3630</v>
      </c>
      <c r="B3631">
        <v>2</v>
      </c>
      <c r="C3631" t="s">
        <v>16</v>
      </c>
      <c r="D3631" t="s">
        <v>17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18</v>
      </c>
      <c r="N3631" s="2">
        <f t="shared" si="336"/>
        <v>233181.77879604485</v>
      </c>
      <c r="O3631">
        <f t="shared" si="337"/>
        <v>337500</v>
      </c>
      <c r="P3631" s="1">
        <f t="shared" si="338"/>
        <v>0.69090897421050324</v>
      </c>
      <c r="Q3631" t="str">
        <f t="shared" si="339"/>
        <v>Below</v>
      </c>
      <c r="R3631" t="str">
        <f t="shared" si="340"/>
        <v>Yes</v>
      </c>
      <c r="S3631">
        <f t="shared" si="341"/>
        <v>-29767264.219945684</v>
      </c>
    </row>
    <row r="3632" spans="1:19" x14ac:dyDescent="0.3">
      <c r="A3632">
        <v>3631</v>
      </c>
      <c r="B3632">
        <v>4</v>
      </c>
      <c r="C3632" t="s">
        <v>16</v>
      </c>
      <c r="D3632" t="s">
        <v>20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18</v>
      </c>
      <c r="N3632" s="2">
        <f t="shared" si="336"/>
        <v>66785.07256779926</v>
      </c>
      <c r="O3632">
        <f t="shared" si="337"/>
        <v>181250</v>
      </c>
      <c r="P3632" s="1">
        <f t="shared" si="338"/>
        <v>0.36846936589130624</v>
      </c>
      <c r="Q3632" t="str">
        <f t="shared" si="339"/>
        <v>Below</v>
      </c>
      <c r="R3632" t="str">
        <f t="shared" si="340"/>
        <v>Yes</v>
      </c>
      <c r="S3632">
        <f t="shared" si="341"/>
        <v>-8525575.6746446397</v>
      </c>
    </row>
    <row r="3633" spans="1:19" x14ac:dyDescent="0.3">
      <c r="A3633">
        <v>3632</v>
      </c>
      <c r="B3633">
        <v>3</v>
      </c>
      <c r="C3633" t="s">
        <v>16</v>
      </c>
      <c r="D3633" t="s">
        <v>17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21</v>
      </c>
      <c r="N3633" s="2">
        <f t="shared" si="336"/>
        <v>275818.01970164652</v>
      </c>
      <c r="O3633">
        <f t="shared" si="337"/>
        <v>612500</v>
      </c>
      <c r="P3633" s="1">
        <f t="shared" si="338"/>
        <v>0.45031513420676983</v>
      </c>
      <c r="Q3633" t="str">
        <f t="shared" si="339"/>
        <v>Below</v>
      </c>
      <c r="R3633" t="str">
        <f t="shared" si="340"/>
        <v>Yes</v>
      </c>
      <c r="S3633">
        <f t="shared" si="341"/>
        <v>-18717794.837037105</v>
      </c>
    </row>
    <row r="3634" spans="1:19" x14ac:dyDescent="0.3">
      <c r="A3634">
        <v>3633</v>
      </c>
      <c r="B3634">
        <v>4</v>
      </c>
      <c r="C3634" t="s">
        <v>16</v>
      </c>
      <c r="D3634" t="s">
        <v>17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18</v>
      </c>
      <c r="N3634" s="2">
        <f t="shared" si="336"/>
        <v>284405.42266481987</v>
      </c>
      <c r="O3634">
        <f t="shared" si="337"/>
        <v>206250</v>
      </c>
      <c r="P3634" s="1">
        <f t="shared" si="338"/>
        <v>1.3789353826173085</v>
      </c>
      <c r="Q3634" t="str">
        <f t="shared" si="339"/>
        <v>Below</v>
      </c>
      <c r="R3634" t="str">
        <f t="shared" si="340"/>
        <v>No</v>
      </c>
      <c r="S3634">
        <f t="shared" si="341"/>
        <v>-2851460.2879113555</v>
      </c>
    </row>
    <row r="3635" spans="1:19" x14ac:dyDescent="0.3">
      <c r="A3635">
        <v>3634</v>
      </c>
      <c r="B3635">
        <v>0</v>
      </c>
      <c r="C3635" t="s">
        <v>19</v>
      </c>
      <c r="D3635" t="s">
        <v>17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21</v>
      </c>
      <c r="N3635" s="2">
        <f t="shared" si="336"/>
        <v>5659.7519125253602</v>
      </c>
      <c r="O3635">
        <f t="shared" si="337"/>
        <v>18750</v>
      </c>
      <c r="P3635" s="1">
        <f t="shared" si="338"/>
        <v>0.30185343533468589</v>
      </c>
      <c r="Q3635" t="str">
        <f t="shared" si="339"/>
        <v>Below</v>
      </c>
      <c r="R3635" t="str">
        <f t="shared" si="340"/>
        <v>Yes</v>
      </c>
      <c r="S3635">
        <f t="shared" si="341"/>
        <v>-722506.41310547781</v>
      </c>
    </row>
    <row r="3636" spans="1:19" x14ac:dyDescent="0.3">
      <c r="A3636">
        <v>3635</v>
      </c>
      <c r="B3636">
        <v>0</v>
      </c>
      <c r="C3636" t="s">
        <v>16</v>
      </c>
      <c r="D3636" t="s">
        <v>17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18</v>
      </c>
      <c r="N3636" s="2">
        <f t="shared" si="336"/>
        <v>56477.023081765714</v>
      </c>
      <c r="O3636">
        <f t="shared" si="337"/>
        <v>93750</v>
      </c>
      <c r="P3636" s="1">
        <f t="shared" si="338"/>
        <v>0.60242157953883424</v>
      </c>
      <c r="Q3636" t="str">
        <f t="shared" si="339"/>
        <v>Above</v>
      </c>
      <c r="R3636" t="str">
        <f t="shared" si="340"/>
        <v>Yes</v>
      </c>
      <c r="S3636">
        <f t="shared" si="341"/>
        <v>-3832691.3237742633</v>
      </c>
    </row>
    <row r="3637" spans="1:19" x14ac:dyDescent="0.3">
      <c r="A3637">
        <v>3636</v>
      </c>
      <c r="B3637">
        <v>3</v>
      </c>
      <c r="C3637" t="s">
        <v>19</v>
      </c>
      <c r="D3637" t="s">
        <v>20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18</v>
      </c>
      <c r="N3637" s="2">
        <f t="shared" si="336"/>
        <v>429241.51754042262</v>
      </c>
      <c r="O3637">
        <f t="shared" si="337"/>
        <v>337500</v>
      </c>
      <c r="P3637" s="1">
        <f t="shared" si="338"/>
        <v>1.2718267186382892</v>
      </c>
      <c r="Q3637" t="str">
        <f t="shared" si="339"/>
        <v>Below</v>
      </c>
      <c r="R3637" t="str">
        <f t="shared" si="340"/>
        <v>No</v>
      </c>
      <c r="S3637">
        <f t="shared" si="341"/>
        <v>-4303592.8419402838</v>
      </c>
    </row>
    <row r="3638" spans="1:19" x14ac:dyDescent="0.3">
      <c r="A3638">
        <v>3637</v>
      </c>
      <c r="B3638">
        <v>0</v>
      </c>
      <c r="C3638" t="s">
        <v>16</v>
      </c>
      <c r="D3638" t="s">
        <v>17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21</v>
      </c>
      <c r="N3638" s="2">
        <f t="shared" si="336"/>
        <v>172056.45814077099</v>
      </c>
      <c r="O3638">
        <f t="shared" si="337"/>
        <v>412500</v>
      </c>
      <c r="P3638" s="1">
        <f t="shared" si="338"/>
        <v>0.41710656518974787</v>
      </c>
      <c r="Q3638" t="str">
        <f t="shared" si="339"/>
        <v>Below</v>
      </c>
      <c r="R3638" t="str">
        <f t="shared" si="340"/>
        <v>Yes</v>
      </c>
      <c r="S3638">
        <f t="shared" si="341"/>
        <v>-21964194.958406538</v>
      </c>
    </row>
    <row r="3639" spans="1:19" x14ac:dyDescent="0.3">
      <c r="A3639">
        <v>3638</v>
      </c>
      <c r="B3639">
        <v>0</v>
      </c>
      <c r="C3639" t="s">
        <v>16</v>
      </c>
      <c r="D3639" t="s">
        <v>17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21</v>
      </c>
      <c r="N3639" s="2">
        <f t="shared" si="336"/>
        <v>279548.87252270518</v>
      </c>
      <c r="O3639">
        <f t="shared" si="337"/>
        <v>356250</v>
      </c>
      <c r="P3639" s="1">
        <f t="shared" si="338"/>
        <v>0.784698589537418</v>
      </c>
      <c r="Q3639" t="str">
        <f t="shared" si="339"/>
        <v>Below</v>
      </c>
      <c r="R3639" t="str">
        <f t="shared" si="340"/>
        <v>Yes</v>
      </c>
      <c r="S3639">
        <f t="shared" si="341"/>
        <v>-9636691.7621796988</v>
      </c>
    </row>
    <row r="3640" spans="1:19" x14ac:dyDescent="0.3">
      <c r="A3640">
        <v>3639</v>
      </c>
      <c r="B3640">
        <v>3</v>
      </c>
      <c r="C3640" t="s">
        <v>19</v>
      </c>
      <c r="D3640" t="s">
        <v>20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18</v>
      </c>
      <c r="N3640" s="2">
        <f t="shared" si="336"/>
        <v>1228617.6250272088</v>
      </c>
      <c r="O3640">
        <f t="shared" si="337"/>
        <v>531250</v>
      </c>
      <c r="P3640" s="1">
        <f t="shared" si="338"/>
        <v>2.3126920000512166</v>
      </c>
      <c r="Q3640" t="str">
        <f t="shared" si="339"/>
        <v>Below</v>
      </c>
      <c r="R3640" t="str">
        <f t="shared" si="340"/>
        <v>No</v>
      </c>
      <c r="S3640">
        <f t="shared" si="341"/>
        <v>-3386823.0006530136</v>
      </c>
    </row>
    <row r="3641" spans="1:19" x14ac:dyDescent="0.3">
      <c r="A3641">
        <v>3640</v>
      </c>
      <c r="B3641">
        <v>0</v>
      </c>
      <c r="C3641" t="s">
        <v>16</v>
      </c>
      <c r="D3641" t="s">
        <v>17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18</v>
      </c>
      <c r="N3641" s="2">
        <f t="shared" si="336"/>
        <v>282867.75537086616</v>
      </c>
      <c r="O3641">
        <f t="shared" si="337"/>
        <v>462500</v>
      </c>
      <c r="P3641" s="1">
        <f t="shared" si="338"/>
        <v>0.61160595755862956</v>
      </c>
      <c r="Q3641" t="str">
        <f t="shared" si="339"/>
        <v>Above</v>
      </c>
      <c r="R3641" t="str">
        <f t="shared" si="340"/>
        <v>Yes</v>
      </c>
      <c r="S3641">
        <f t="shared" si="341"/>
        <v>-30210609.031206302</v>
      </c>
    </row>
    <row r="3642" spans="1:19" x14ac:dyDescent="0.3">
      <c r="A3642">
        <v>3641</v>
      </c>
      <c r="B3642">
        <v>3</v>
      </c>
      <c r="C3642" t="s">
        <v>19</v>
      </c>
      <c r="D3642" t="s">
        <v>20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18</v>
      </c>
      <c r="N3642" s="2">
        <f t="shared" si="336"/>
        <v>346038.40729777305</v>
      </c>
      <c r="O3642">
        <f t="shared" si="337"/>
        <v>487500</v>
      </c>
      <c r="P3642" s="1">
        <f t="shared" si="338"/>
        <v>0.70982237394414982</v>
      </c>
      <c r="Q3642" t="str">
        <f t="shared" si="339"/>
        <v>Above</v>
      </c>
      <c r="R3642" t="str">
        <f t="shared" si="340"/>
        <v>Yes</v>
      </c>
      <c r="S3642">
        <f t="shared" si="341"/>
        <v>-7214765.3254396617</v>
      </c>
    </row>
    <row r="3643" spans="1:19" x14ac:dyDescent="0.3">
      <c r="A3643">
        <v>3642</v>
      </c>
      <c r="B3643">
        <v>3</v>
      </c>
      <c r="C3643" t="s">
        <v>16</v>
      </c>
      <c r="D3643" t="s">
        <v>20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21</v>
      </c>
      <c r="N3643" s="2">
        <f t="shared" si="336"/>
        <v>186771.81311333689</v>
      </c>
      <c r="O3643">
        <f t="shared" si="337"/>
        <v>450000</v>
      </c>
      <c r="P3643" s="1">
        <f t="shared" si="338"/>
        <v>0.41504847358519309</v>
      </c>
      <c r="Q3643" t="str">
        <f t="shared" si="339"/>
        <v>Below</v>
      </c>
      <c r="R3643" t="str">
        <f t="shared" si="340"/>
        <v>Yes</v>
      </c>
      <c r="S3643">
        <f t="shared" si="341"/>
        <v>-23842711.63248077</v>
      </c>
    </row>
    <row r="3644" spans="1:19" x14ac:dyDescent="0.3">
      <c r="A3644">
        <v>3643</v>
      </c>
      <c r="B3644">
        <v>2</v>
      </c>
      <c r="C3644" t="s">
        <v>19</v>
      </c>
      <c r="D3644" t="s">
        <v>17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21</v>
      </c>
      <c r="N3644" s="2">
        <f t="shared" si="336"/>
        <v>253489.8942972275</v>
      </c>
      <c r="O3644">
        <f t="shared" si="337"/>
        <v>475000</v>
      </c>
      <c r="P3644" s="1">
        <f t="shared" si="338"/>
        <v>0.53366293536258425</v>
      </c>
      <c r="Q3644" t="str">
        <f t="shared" si="339"/>
        <v>Below</v>
      </c>
      <c r="R3644" t="str">
        <f t="shared" si="340"/>
        <v>Yes</v>
      </c>
      <c r="S3644">
        <f t="shared" si="341"/>
        <v>-17202544.778800756</v>
      </c>
    </row>
    <row r="3645" spans="1:19" x14ac:dyDescent="0.3">
      <c r="A3645">
        <v>3644</v>
      </c>
      <c r="B3645">
        <v>4</v>
      </c>
      <c r="C3645" t="s">
        <v>19</v>
      </c>
      <c r="D3645" t="s">
        <v>20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18</v>
      </c>
      <c r="N3645" s="2">
        <f t="shared" si="336"/>
        <v>703113.40603247134</v>
      </c>
      <c r="O3645">
        <f t="shared" si="337"/>
        <v>437500</v>
      </c>
      <c r="P3645" s="1">
        <f t="shared" si="338"/>
        <v>1.6071163566456488</v>
      </c>
      <c r="Q3645" t="str">
        <f t="shared" si="339"/>
        <v>Below</v>
      </c>
      <c r="R3645" t="str">
        <f t="shared" si="340"/>
        <v>No</v>
      </c>
      <c r="S3645">
        <f t="shared" si="341"/>
        <v>-7049443.4895586222</v>
      </c>
    </row>
    <row r="3646" spans="1:19" x14ac:dyDescent="0.3">
      <c r="A3646">
        <v>3645</v>
      </c>
      <c r="B3646">
        <v>0</v>
      </c>
      <c r="C3646" t="s">
        <v>19</v>
      </c>
      <c r="D3646" t="s">
        <v>17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21</v>
      </c>
      <c r="N3646" s="2">
        <f t="shared" si="336"/>
        <v>254152.50253508755</v>
      </c>
      <c r="O3646">
        <f t="shared" si="337"/>
        <v>356250</v>
      </c>
      <c r="P3646" s="1">
        <f t="shared" si="338"/>
        <v>0.7134105334318247</v>
      </c>
      <c r="Q3646" t="str">
        <f t="shared" si="339"/>
        <v>Below</v>
      </c>
      <c r="R3646" t="str">
        <f t="shared" si="340"/>
        <v>Yes</v>
      </c>
      <c r="S3646">
        <f t="shared" si="341"/>
        <v>-5298980.1825263053</v>
      </c>
    </row>
    <row r="3647" spans="1:19" x14ac:dyDescent="0.3">
      <c r="A3647">
        <v>3646</v>
      </c>
      <c r="B3647">
        <v>2</v>
      </c>
      <c r="C3647" t="s">
        <v>19</v>
      </c>
      <c r="D3647" t="s">
        <v>17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21</v>
      </c>
      <c r="N3647" s="2">
        <f t="shared" si="336"/>
        <v>439021.1021119174</v>
      </c>
      <c r="O3647">
        <f t="shared" si="337"/>
        <v>512500</v>
      </c>
      <c r="P3647" s="1">
        <f t="shared" si="338"/>
        <v>0.85662654070618027</v>
      </c>
      <c r="Q3647" t="str">
        <f t="shared" si="339"/>
        <v>Below</v>
      </c>
      <c r="R3647" t="str">
        <f t="shared" si="340"/>
        <v>Yes</v>
      </c>
      <c r="S3647">
        <f t="shared" si="341"/>
        <v>-22082532.253430087</v>
      </c>
    </row>
    <row r="3648" spans="1:19" x14ac:dyDescent="0.3">
      <c r="A3648">
        <v>3647</v>
      </c>
      <c r="B3648">
        <v>0</v>
      </c>
      <c r="C3648" t="s">
        <v>16</v>
      </c>
      <c r="D3648" t="s">
        <v>20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18</v>
      </c>
      <c r="N3648" s="2">
        <f t="shared" si="336"/>
        <v>451828.99163553509</v>
      </c>
      <c r="O3648">
        <f t="shared" si="337"/>
        <v>562500</v>
      </c>
      <c r="P3648" s="1">
        <f t="shared" si="338"/>
        <v>0.80325154068539573</v>
      </c>
      <c r="Q3648" t="str">
        <f t="shared" si="339"/>
        <v>Above</v>
      </c>
      <c r="R3648" t="str">
        <f t="shared" si="340"/>
        <v>Yes</v>
      </c>
      <c r="S3648">
        <f t="shared" si="341"/>
        <v>-15575583.19701137</v>
      </c>
    </row>
    <row r="3649" spans="1:19" x14ac:dyDescent="0.3">
      <c r="A3649">
        <v>3648</v>
      </c>
      <c r="B3649">
        <v>3</v>
      </c>
      <c r="C3649" t="s">
        <v>19</v>
      </c>
      <c r="D3649" t="s">
        <v>17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18</v>
      </c>
      <c r="N3649" s="2">
        <f t="shared" si="336"/>
        <v>232647.29078211859</v>
      </c>
      <c r="O3649">
        <f t="shared" si="337"/>
        <v>243750</v>
      </c>
      <c r="P3649" s="1">
        <f t="shared" si="338"/>
        <v>0.95445042372151223</v>
      </c>
      <c r="Q3649" t="str">
        <f t="shared" si="339"/>
        <v>Below</v>
      </c>
      <c r="R3649" t="str">
        <f t="shared" si="340"/>
        <v>Yes</v>
      </c>
      <c r="S3649">
        <f t="shared" si="341"/>
        <v>-4850604.9363125395</v>
      </c>
    </row>
    <row r="3650" spans="1:19" x14ac:dyDescent="0.3">
      <c r="A3650">
        <v>3649</v>
      </c>
      <c r="B3650">
        <v>0</v>
      </c>
      <c r="C3650" t="s">
        <v>16</v>
      </c>
      <c r="D3650" t="s">
        <v>17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18</v>
      </c>
      <c r="N3650" s="2">
        <f t="shared" si="336"/>
        <v>426608.1339972298</v>
      </c>
      <c r="O3650">
        <f t="shared" si="337"/>
        <v>406250</v>
      </c>
      <c r="P3650" s="1">
        <f t="shared" si="338"/>
        <v>1.0501123298393349</v>
      </c>
      <c r="Q3650" t="str">
        <f t="shared" si="339"/>
        <v>Above</v>
      </c>
      <c r="R3650" t="str">
        <f t="shared" si="340"/>
        <v>No</v>
      </c>
      <c r="S3650">
        <f t="shared" si="341"/>
        <v>-4277190.4318670314</v>
      </c>
    </row>
    <row r="3651" spans="1:19" x14ac:dyDescent="0.3">
      <c r="A3651">
        <v>3650</v>
      </c>
      <c r="B3651">
        <v>4</v>
      </c>
      <c r="C3651" t="s">
        <v>19</v>
      </c>
      <c r="D3651" t="s">
        <v>20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18</v>
      </c>
      <c r="N3651" s="2">
        <f t="shared" ref="N3651:N3714" si="342">PMT(1%,G3651*12,-F3651)</f>
        <v>90376.834703554749</v>
      </c>
      <c r="O3651">
        <f t="shared" ref="O3651:O3714" si="343">(E3651*0.75)/12</f>
        <v>143750</v>
      </c>
      <c r="P3651" s="1">
        <f t="shared" ref="P3651:P3714" si="344">N3651/O3651</f>
        <v>0.62870841532907651</v>
      </c>
      <c r="Q3651" t="str">
        <f t="shared" ref="Q3651:Q3714" si="345">IF(H3651&gt;700,"Above","Below")</f>
        <v>Below</v>
      </c>
      <c r="R3651" t="str">
        <f t="shared" ref="R3651:R3714" si="346">IF(O3651&gt;=N3651,"Yes","No")</f>
        <v>Yes</v>
      </c>
      <c r="S3651">
        <f t="shared" ref="S3651:S3714" si="347">CUMIPMT(1%,G3651*12,F3651,1,G3651*12,0)</f>
        <v>-9652352.2630825099</v>
      </c>
    </row>
    <row r="3652" spans="1:19" x14ac:dyDescent="0.3">
      <c r="A3652">
        <v>3651</v>
      </c>
      <c r="B3652">
        <v>1</v>
      </c>
      <c r="C3652" t="s">
        <v>19</v>
      </c>
      <c r="D3652" t="s">
        <v>17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18</v>
      </c>
      <c r="N3652" s="2">
        <f t="shared" si="342"/>
        <v>246765.18338610575</v>
      </c>
      <c r="O3652">
        <f t="shared" si="343"/>
        <v>356250</v>
      </c>
      <c r="P3652" s="1">
        <f t="shared" si="344"/>
        <v>0.69267419897854243</v>
      </c>
      <c r="Q3652" t="str">
        <f t="shared" si="345"/>
        <v>Below</v>
      </c>
      <c r="R3652" t="str">
        <f t="shared" si="346"/>
        <v>Yes</v>
      </c>
      <c r="S3652">
        <f t="shared" si="347"/>
        <v>-31501279.611398846</v>
      </c>
    </row>
    <row r="3653" spans="1:19" x14ac:dyDescent="0.3">
      <c r="A3653">
        <v>3652</v>
      </c>
      <c r="B3653">
        <v>4</v>
      </c>
      <c r="C3653" t="s">
        <v>19</v>
      </c>
      <c r="D3653" t="s">
        <v>17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21</v>
      </c>
      <c r="N3653" s="2">
        <f t="shared" si="342"/>
        <v>36775.735960219536</v>
      </c>
      <c r="O3653">
        <f t="shared" si="343"/>
        <v>50000</v>
      </c>
      <c r="P3653" s="1">
        <f t="shared" si="344"/>
        <v>0.73551471920439071</v>
      </c>
      <c r="Q3653" t="str">
        <f t="shared" si="345"/>
        <v>Below</v>
      </c>
      <c r="R3653" t="str">
        <f t="shared" si="346"/>
        <v>Yes</v>
      </c>
      <c r="S3653">
        <f t="shared" si="347"/>
        <v>-2495705.9782716129</v>
      </c>
    </row>
    <row r="3654" spans="1:19" x14ac:dyDescent="0.3">
      <c r="A3654">
        <v>3653</v>
      </c>
      <c r="B3654">
        <v>4</v>
      </c>
      <c r="C3654" t="s">
        <v>19</v>
      </c>
      <c r="D3654" t="s">
        <v>20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18</v>
      </c>
      <c r="N3654" s="2">
        <f t="shared" si="342"/>
        <v>242591.6167674062</v>
      </c>
      <c r="O3654">
        <f t="shared" si="343"/>
        <v>525000</v>
      </c>
      <c r="P3654" s="1">
        <f t="shared" si="344"/>
        <v>0.46207927003315469</v>
      </c>
      <c r="Q3654" t="str">
        <f t="shared" si="345"/>
        <v>Above</v>
      </c>
      <c r="R3654" t="str">
        <f t="shared" si="346"/>
        <v>Yes</v>
      </c>
      <c r="S3654">
        <f t="shared" si="347"/>
        <v>-21055391.616924241</v>
      </c>
    </row>
    <row r="3655" spans="1:19" x14ac:dyDescent="0.3">
      <c r="A3655">
        <v>3654</v>
      </c>
      <c r="B3655">
        <v>1</v>
      </c>
      <c r="C3655" t="s">
        <v>16</v>
      </c>
      <c r="D3655" t="s">
        <v>20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18</v>
      </c>
      <c r="N3655" s="2">
        <f t="shared" si="342"/>
        <v>452941.96942915756</v>
      </c>
      <c r="O3655">
        <f t="shared" si="343"/>
        <v>268750</v>
      </c>
      <c r="P3655" s="1">
        <f t="shared" si="344"/>
        <v>1.6853654676433769</v>
      </c>
      <c r="Q3655" t="str">
        <f t="shared" si="345"/>
        <v>Below</v>
      </c>
      <c r="R3655" t="str">
        <f t="shared" si="346"/>
        <v>No</v>
      </c>
      <c r="S3655">
        <f t="shared" si="347"/>
        <v>-4541214.5325995646</v>
      </c>
    </row>
    <row r="3656" spans="1:19" x14ac:dyDescent="0.3">
      <c r="A3656">
        <v>3655</v>
      </c>
      <c r="B3656">
        <v>1</v>
      </c>
      <c r="C3656" t="s">
        <v>19</v>
      </c>
      <c r="D3656" t="s">
        <v>20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21</v>
      </c>
      <c r="N3656" s="2">
        <f t="shared" si="342"/>
        <v>9909.7752021264896</v>
      </c>
      <c r="O3656">
        <f t="shared" si="343"/>
        <v>18750</v>
      </c>
      <c r="P3656" s="1">
        <f t="shared" si="344"/>
        <v>0.52852134411341278</v>
      </c>
      <c r="Q3656" t="str">
        <f t="shared" si="345"/>
        <v>Below</v>
      </c>
      <c r="R3656" t="str">
        <f t="shared" si="346"/>
        <v>Yes</v>
      </c>
      <c r="S3656">
        <f t="shared" si="347"/>
        <v>-1478346.0485103577</v>
      </c>
    </row>
    <row r="3657" spans="1:19" x14ac:dyDescent="0.3">
      <c r="A3657">
        <v>3656</v>
      </c>
      <c r="B3657">
        <v>1</v>
      </c>
      <c r="C3657" t="s">
        <v>16</v>
      </c>
      <c r="D3657" t="s">
        <v>17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18</v>
      </c>
      <c r="N3657" s="2">
        <f t="shared" si="342"/>
        <v>399066.54284686514</v>
      </c>
      <c r="O3657">
        <f t="shared" si="343"/>
        <v>543750</v>
      </c>
      <c r="P3657" s="1">
        <f t="shared" si="344"/>
        <v>0.73391548109768301</v>
      </c>
      <c r="Q3657" t="str">
        <f t="shared" si="345"/>
        <v>Below</v>
      </c>
      <c r="R3657" t="str">
        <f t="shared" si="346"/>
        <v>Yes</v>
      </c>
      <c r="S3657">
        <f t="shared" si="347"/>
        <v>-42620776.226598106</v>
      </c>
    </row>
    <row r="3658" spans="1:19" x14ac:dyDescent="0.3">
      <c r="A3658">
        <v>3657</v>
      </c>
      <c r="B3658">
        <v>1</v>
      </c>
      <c r="C3658" t="s">
        <v>19</v>
      </c>
      <c r="D3658" t="s">
        <v>17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18</v>
      </c>
      <c r="N3658" s="2">
        <f t="shared" si="342"/>
        <v>318639.40872632596</v>
      </c>
      <c r="O3658">
        <f t="shared" si="343"/>
        <v>275000</v>
      </c>
      <c r="P3658" s="1">
        <f t="shared" si="344"/>
        <v>1.1586887590048216</v>
      </c>
      <c r="Q3658" t="str">
        <f t="shared" si="345"/>
        <v>Above</v>
      </c>
      <c r="R3658" t="str">
        <f t="shared" si="346"/>
        <v>No</v>
      </c>
      <c r="S3658">
        <f t="shared" si="347"/>
        <v>-3194691.6188636459</v>
      </c>
    </row>
    <row r="3659" spans="1:19" x14ac:dyDescent="0.3">
      <c r="A3659">
        <v>3658</v>
      </c>
      <c r="B3659">
        <v>1</v>
      </c>
      <c r="C3659" t="s">
        <v>16</v>
      </c>
      <c r="D3659" t="s">
        <v>20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21</v>
      </c>
      <c r="N3659" s="2">
        <f t="shared" si="342"/>
        <v>197185.82117139216</v>
      </c>
      <c r="O3659">
        <f t="shared" si="343"/>
        <v>350000</v>
      </c>
      <c r="P3659" s="1">
        <f t="shared" si="344"/>
        <v>0.56338806048969192</v>
      </c>
      <c r="Q3659" t="str">
        <f t="shared" si="345"/>
        <v>Below</v>
      </c>
      <c r="R3659" t="str">
        <f t="shared" si="346"/>
        <v>Yes</v>
      </c>
      <c r="S3659">
        <f t="shared" si="347"/>
        <v>-21059677.664907292</v>
      </c>
    </row>
    <row r="3660" spans="1:19" x14ac:dyDescent="0.3">
      <c r="A3660">
        <v>3659</v>
      </c>
      <c r="B3660">
        <v>2</v>
      </c>
      <c r="C3660" t="s">
        <v>16</v>
      </c>
      <c r="D3660" t="s">
        <v>17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21</v>
      </c>
      <c r="N3660" s="2">
        <f t="shared" si="342"/>
        <v>17074.448838673354</v>
      </c>
      <c r="O3660">
        <f t="shared" si="343"/>
        <v>37500</v>
      </c>
      <c r="P3660" s="1">
        <f t="shared" si="344"/>
        <v>0.45531863569795611</v>
      </c>
      <c r="Q3660" t="str">
        <f t="shared" si="345"/>
        <v>Below</v>
      </c>
      <c r="R3660" t="str">
        <f t="shared" si="346"/>
        <v>Yes</v>
      </c>
      <c r="S3660">
        <f t="shared" si="347"/>
        <v>-1158720.632768963</v>
      </c>
    </row>
    <row r="3661" spans="1:19" x14ac:dyDescent="0.3">
      <c r="A3661">
        <v>3660</v>
      </c>
      <c r="B3661">
        <v>4</v>
      </c>
      <c r="C3661" t="s">
        <v>19</v>
      </c>
      <c r="D3661" t="s">
        <v>20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18</v>
      </c>
      <c r="N3661" s="2">
        <f t="shared" si="342"/>
        <v>56155.392812050108</v>
      </c>
      <c r="O3661">
        <f t="shared" si="343"/>
        <v>156250</v>
      </c>
      <c r="P3661" s="1">
        <f t="shared" si="344"/>
        <v>0.35939451399712069</v>
      </c>
      <c r="Q3661" t="str">
        <f t="shared" si="345"/>
        <v>Below</v>
      </c>
      <c r="R3661" t="str">
        <f t="shared" si="346"/>
        <v>Yes</v>
      </c>
      <c r="S3661">
        <f t="shared" si="347"/>
        <v>-8377294.2748920266</v>
      </c>
    </row>
    <row r="3662" spans="1:19" x14ac:dyDescent="0.3">
      <c r="A3662">
        <v>3661</v>
      </c>
      <c r="B3662">
        <v>5</v>
      </c>
      <c r="C3662" t="s">
        <v>19</v>
      </c>
      <c r="D3662" t="s">
        <v>17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18</v>
      </c>
      <c r="N3662" s="2">
        <f t="shared" si="342"/>
        <v>150644.49582271674</v>
      </c>
      <c r="O3662">
        <f t="shared" si="343"/>
        <v>237500</v>
      </c>
      <c r="P3662" s="1">
        <f t="shared" si="344"/>
        <v>0.63429261399038628</v>
      </c>
      <c r="Q3662" t="str">
        <f t="shared" si="345"/>
        <v>Above</v>
      </c>
      <c r="R3662" t="str">
        <f t="shared" si="346"/>
        <v>Yes</v>
      </c>
      <c r="S3662">
        <f t="shared" si="347"/>
        <v>-7577339.4987260103</v>
      </c>
    </row>
    <row r="3663" spans="1:19" x14ac:dyDescent="0.3">
      <c r="A3663">
        <v>3662</v>
      </c>
      <c r="B3663">
        <v>2</v>
      </c>
      <c r="C3663" t="s">
        <v>19</v>
      </c>
      <c r="D3663" t="s">
        <v>17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18</v>
      </c>
      <c r="N3663" s="2">
        <f t="shared" si="342"/>
        <v>252804.82014650654</v>
      </c>
      <c r="O3663">
        <f t="shared" si="343"/>
        <v>156250</v>
      </c>
      <c r="P3663" s="1">
        <f t="shared" si="344"/>
        <v>1.6179508489376417</v>
      </c>
      <c r="Q3663" t="str">
        <f t="shared" si="345"/>
        <v>Below</v>
      </c>
      <c r="R3663" t="str">
        <f t="shared" si="346"/>
        <v>No</v>
      </c>
      <c r="S3663">
        <f t="shared" si="347"/>
        <v>-2534631.3670323137</v>
      </c>
    </row>
    <row r="3664" spans="1:19" x14ac:dyDescent="0.3">
      <c r="A3664">
        <v>3663</v>
      </c>
      <c r="B3664">
        <v>3</v>
      </c>
      <c r="C3664" t="s">
        <v>19</v>
      </c>
      <c r="D3664" t="s">
        <v>20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21</v>
      </c>
      <c r="N3664" s="2">
        <f t="shared" si="342"/>
        <v>292680.73474127823</v>
      </c>
      <c r="O3664">
        <f t="shared" si="343"/>
        <v>343750</v>
      </c>
      <c r="P3664" s="1">
        <f t="shared" si="344"/>
        <v>0.85143486470190033</v>
      </c>
      <c r="Q3664" t="str">
        <f t="shared" si="345"/>
        <v>Below</v>
      </c>
      <c r="R3664" t="str">
        <f t="shared" si="346"/>
        <v>Yes</v>
      </c>
      <c r="S3664">
        <f t="shared" si="347"/>
        <v>-14721688.168953389</v>
      </c>
    </row>
    <row r="3665" spans="1:19" x14ac:dyDescent="0.3">
      <c r="A3665">
        <v>3664</v>
      </c>
      <c r="B3665">
        <v>5</v>
      </c>
      <c r="C3665" t="s">
        <v>16</v>
      </c>
      <c r="D3665" t="s">
        <v>20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18</v>
      </c>
      <c r="N3665" s="2">
        <f t="shared" si="342"/>
        <v>804956.37501782645</v>
      </c>
      <c r="O3665">
        <f t="shared" si="343"/>
        <v>281250</v>
      </c>
      <c r="P3665" s="1">
        <f t="shared" si="344"/>
        <v>2.8620671111744942</v>
      </c>
      <c r="Q3665" t="str">
        <f t="shared" si="345"/>
        <v>Below</v>
      </c>
      <c r="R3665" t="str">
        <f t="shared" si="346"/>
        <v>No</v>
      </c>
      <c r="S3665">
        <f t="shared" si="347"/>
        <v>-2218953.0004278384</v>
      </c>
    </row>
    <row r="3666" spans="1:19" x14ac:dyDescent="0.3">
      <c r="A3666">
        <v>3665</v>
      </c>
      <c r="B3666">
        <v>4</v>
      </c>
      <c r="C3666" t="s">
        <v>19</v>
      </c>
      <c r="D3666" t="s">
        <v>17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21</v>
      </c>
      <c r="N3666" s="2">
        <f t="shared" si="342"/>
        <v>57388.379361034953</v>
      </c>
      <c r="O3666">
        <f t="shared" si="343"/>
        <v>118750</v>
      </c>
      <c r="P3666" s="1">
        <f t="shared" si="344"/>
        <v>0.48327056304029437</v>
      </c>
      <c r="Q3666" t="str">
        <f t="shared" si="345"/>
        <v>Below</v>
      </c>
      <c r="R3666" t="str">
        <f t="shared" si="346"/>
        <v>Yes</v>
      </c>
      <c r="S3666">
        <f t="shared" si="347"/>
        <v>-2886605.5233241939</v>
      </c>
    </row>
    <row r="3667" spans="1:19" x14ac:dyDescent="0.3">
      <c r="A3667">
        <v>3666</v>
      </c>
      <c r="B3667">
        <v>5</v>
      </c>
      <c r="C3667" t="s">
        <v>16</v>
      </c>
      <c r="D3667" t="s">
        <v>20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18</v>
      </c>
      <c r="N3667" s="2">
        <f t="shared" si="342"/>
        <v>262683.82828728238</v>
      </c>
      <c r="O3667">
        <f t="shared" si="343"/>
        <v>400000</v>
      </c>
      <c r="P3667" s="1">
        <f t="shared" si="344"/>
        <v>0.6567095707182059</v>
      </c>
      <c r="Q3667" t="str">
        <f t="shared" si="345"/>
        <v>Below</v>
      </c>
      <c r="R3667" t="str">
        <f t="shared" si="346"/>
        <v>Yes</v>
      </c>
      <c r="S3667">
        <f t="shared" si="347"/>
        <v>-17826471.273368664</v>
      </c>
    </row>
    <row r="3668" spans="1:19" x14ac:dyDescent="0.3">
      <c r="A3668">
        <v>3667</v>
      </c>
      <c r="B3668">
        <v>1</v>
      </c>
      <c r="C3668" t="s">
        <v>19</v>
      </c>
      <c r="D3668" t="s">
        <v>20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18</v>
      </c>
      <c r="N3668" s="2">
        <f t="shared" si="342"/>
        <v>217007.1367799594</v>
      </c>
      <c r="O3668">
        <f t="shared" si="343"/>
        <v>237500</v>
      </c>
      <c r="P3668" s="1">
        <f t="shared" si="344"/>
        <v>0.91371426012614487</v>
      </c>
      <c r="Q3668" t="str">
        <f t="shared" si="345"/>
        <v>Above</v>
      </c>
      <c r="R3668" t="str">
        <f t="shared" si="346"/>
        <v>Yes</v>
      </c>
      <c r="S3668">
        <f t="shared" si="347"/>
        <v>-4524513.8481570762</v>
      </c>
    </row>
    <row r="3669" spans="1:19" x14ac:dyDescent="0.3">
      <c r="A3669">
        <v>3668</v>
      </c>
      <c r="B3669">
        <v>4</v>
      </c>
      <c r="C3669" t="s">
        <v>19</v>
      </c>
      <c r="D3669" t="s">
        <v>20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18</v>
      </c>
      <c r="N3669" s="2">
        <f t="shared" si="342"/>
        <v>198359.54629741237</v>
      </c>
      <c r="O3669">
        <f t="shared" si="343"/>
        <v>393750</v>
      </c>
      <c r="P3669" s="1">
        <f t="shared" si="344"/>
        <v>0.50377027631088855</v>
      </c>
      <c r="Q3669" t="str">
        <f t="shared" si="345"/>
        <v>Below</v>
      </c>
      <c r="R3669" t="str">
        <f t="shared" si="346"/>
        <v>Yes</v>
      </c>
      <c r="S3669">
        <f t="shared" si="347"/>
        <v>-21185032.889103174</v>
      </c>
    </row>
    <row r="3670" spans="1:19" x14ac:dyDescent="0.3">
      <c r="A3670">
        <v>3669</v>
      </c>
      <c r="B3670">
        <v>3</v>
      </c>
      <c r="C3670" t="s">
        <v>19</v>
      </c>
      <c r="D3670" t="s">
        <v>17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18</v>
      </c>
      <c r="N3670" s="2">
        <f t="shared" si="342"/>
        <v>11730.115501619426</v>
      </c>
      <c r="O3670">
        <f t="shared" si="343"/>
        <v>18750</v>
      </c>
      <c r="P3670" s="1">
        <f t="shared" si="344"/>
        <v>0.62560616008636938</v>
      </c>
      <c r="Q3670" t="str">
        <f t="shared" si="345"/>
        <v>Above</v>
      </c>
      <c r="R3670" t="str">
        <f t="shared" si="346"/>
        <v>Yes</v>
      </c>
      <c r="S3670">
        <f t="shared" si="347"/>
        <v>-244568.31611659855</v>
      </c>
    </row>
    <row r="3671" spans="1:19" x14ac:dyDescent="0.3">
      <c r="A3671">
        <v>3670</v>
      </c>
      <c r="B3671">
        <v>5</v>
      </c>
      <c r="C3671" t="s">
        <v>19</v>
      </c>
      <c r="D3671" t="s">
        <v>20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18</v>
      </c>
      <c r="N3671" s="2">
        <f t="shared" si="342"/>
        <v>246765.18338610575</v>
      </c>
      <c r="O3671">
        <f t="shared" si="343"/>
        <v>443750</v>
      </c>
      <c r="P3671" s="1">
        <f t="shared" si="344"/>
        <v>0.55609055410953412</v>
      </c>
      <c r="Q3671" t="str">
        <f t="shared" si="345"/>
        <v>Above</v>
      </c>
      <c r="R3671" t="str">
        <f t="shared" si="346"/>
        <v>Yes</v>
      </c>
      <c r="S3671">
        <f t="shared" si="347"/>
        <v>-31501279.611398846</v>
      </c>
    </row>
    <row r="3672" spans="1:19" x14ac:dyDescent="0.3">
      <c r="A3672">
        <v>3671</v>
      </c>
      <c r="B3672">
        <v>2</v>
      </c>
      <c r="C3672" t="s">
        <v>19</v>
      </c>
      <c r="D3672" t="s">
        <v>20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21</v>
      </c>
      <c r="N3672" s="2">
        <f t="shared" si="342"/>
        <v>80024.902779550001</v>
      </c>
      <c r="O3672">
        <f t="shared" si="343"/>
        <v>37500</v>
      </c>
      <c r="P3672" s="1">
        <f t="shared" si="344"/>
        <v>2.1339974074546668</v>
      </c>
      <c r="Q3672" t="str">
        <f t="shared" si="345"/>
        <v>Below</v>
      </c>
      <c r="R3672" t="str">
        <f t="shared" si="346"/>
        <v>No</v>
      </c>
      <c r="S3672">
        <f t="shared" si="347"/>
        <v>-220597.66670920001</v>
      </c>
    </row>
    <row r="3673" spans="1:19" x14ac:dyDescent="0.3">
      <c r="A3673">
        <v>3672</v>
      </c>
      <c r="B3673">
        <v>3</v>
      </c>
      <c r="C3673" t="s">
        <v>16</v>
      </c>
      <c r="D3673" t="s">
        <v>20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18</v>
      </c>
      <c r="N3673" s="2">
        <f t="shared" si="342"/>
        <v>179579.94428108932</v>
      </c>
      <c r="O3673">
        <f t="shared" si="343"/>
        <v>275000</v>
      </c>
      <c r="P3673" s="1">
        <f t="shared" si="344"/>
        <v>0.65301797920396121</v>
      </c>
      <c r="Q3673" t="str">
        <f t="shared" si="345"/>
        <v>Above</v>
      </c>
      <c r="R3673" t="str">
        <f t="shared" si="346"/>
        <v>Yes</v>
      </c>
      <c r="S3673">
        <f t="shared" si="347"/>
        <v>-19179349.301969148</v>
      </c>
    </row>
    <row r="3674" spans="1:19" x14ac:dyDescent="0.3">
      <c r="A3674">
        <v>3673</v>
      </c>
      <c r="B3674">
        <v>4</v>
      </c>
      <c r="C3674" t="s">
        <v>19</v>
      </c>
      <c r="D3674" t="s">
        <v>17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18</v>
      </c>
      <c r="N3674" s="2">
        <f t="shared" si="342"/>
        <v>273191.18141877366</v>
      </c>
      <c r="O3674">
        <f t="shared" si="343"/>
        <v>475000</v>
      </c>
      <c r="P3674" s="1">
        <f t="shared" si="344"/>
        <v>0.57513932930268141</v>
      </c>
      <c r="Q3674" t="str">
        <f t="shared" si="345"/>
        <v>Above</v>
      </c>
      <c r="R3674" t="str">
        <f t="shared" si="346"/>
        <v>Yes</v>
      </c>
      <c r="S3674">
        <f t="shared" si="347"/>
        <v>-18539530.124303408</v>
      </c>
    </row>
    <row r="3675" spans="1:19" x14ac:dyDescent="0.3">
      <c r="A3675">
        <v>3674</v>
      </c>
      <c r="B3675">
        <v>5</v>
      </c>
      <c r="C3675" t="s">
        <v>16</v>
      </c>
      <c r="D3675" t="s">
        <v>20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21</v>
      </c>
      <c r="N3675" s="2">
        <f t="shared" si="342"/>
        <v>378763.3037828306</v>
      </c>
      <c r="O3675">
        <f t="shared" si="343"/>
        <v>543750</v>
      </c>
      <c r="P3675" s="1">
        <f t="shared" si="344"/>
        <v>0.6965761908649758</v>
      </c>
      <c r="Q3675" t="str">
        <f t="shared" si="345"/>
        <v>Below</v>
      </c>
      <c r="R3675" t="str">
        <f t="shared" si="346"/>
        <v>Yes</v>
      </c>
      <c r="S3675">
        <f t="shared" si="347"/>
        <v>-19051596.453939669</v>
      </c>
    </row>
    <row r="3676" spans="1:19" x14ac:dyDescent="0.3">
      <c r="A3676">
        <v>3675</v>
      </c>
      <c r="B3676">
        <v>3</v>
      </c>
      <c r="C3676" t="s">
        <v>16</v>
      </c>
      <c r="D3676" t="s">
        <v>20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21</v>
      </c>
      <c r="N3676" s="2">
        <f t="shared" si="342"/>
        <v>166804.23096242431</v>
      </c>
      <c r="O3676">
        <f t="shared" si="343"/>
        <v>350000</v>
      </c>
      <c r="P3676" s="1">
        <f t="shared" si="344"/>
        <v>0.47658351703549801</v>
      </c>
      <c r="Q3676" t="str">
        <f t="shared" si="345"/>
        <v>Below</v>
      </c>
      <c r="R3676" t="str">
        <f t="shared" si="346"/>
        <v>Yes</v>
      </c>
      <c r="S3676">
        <f t="shared" si="347"/>
        <v>-11319809.2585891</v>
      </c>
    </row>
    <row r="3677" spans="1:19" x14ac:dyDescent="0.3">
      <c r="A3677">
        <v>3676</v>
      </c>
      <c r="B3677">
        <v>4</v>
      </c>
      <c r="C3677" t="s">
        <v>19</v>
      </c>
      <c r="D3677" t="s">
        <v>17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18</v>
      </c>
      <c r="N3677" s="2">
        <f t="shared" si="342"/>
        <v>161317.26800269145</v>
      </c>
      <c r="O3677">
        <f t="shared" si="343"/>
        <v>256250</v>
      </c>
      <c r="P3677" s="1">
        <f t="shared" si="344"/>
        <v>0.62953080196172273</v>
      </c>
      <c r="Q3677" t="str">
        <f t="shared" si="345"/>
        <v>Above</v>
      </c>
      <c r="R3677" t="str">
        <f t="shared" si="346"/>
        <v>Yes</v>
      </c>
      <c r="S3677">
        <f t="shared" si="347"/>
        <v>-14001301.024452163</v>
      </c>
    </row>
    <row r="3678" spans="1:19" x14ac:dyDescent="0.3">
      <c r="A3678">
        <v>3677</v>
      </c>
      <c r="B3678">
        <v>2</v>
      </c>
      <c r="C3678" t="s">
        <v>19</v>
      </c>
      <c r="D3678" t="s">
        <v>20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21</v>
      </c>
      <c r="N3678" s="2">
        <f t="shared" si="342"/>
        <v>182244.01158331663</v>
      </c>
      <c r="O3678">
        <f t="shared" si="343"/>
        <v>493750</v>
      </c>
      <c r="P3678" s="1">
        <f t="shared" si="344"/>
        <v>0.36910179561178053</v>
      </c>
      <c r="Q3678" t="str">
        <f t="shared" si="345"/>
        <v>Below</v>
      </c>
      <c r="R3678" t="str">
        <f t="shared" si="346"/>
        <v>Yes</v>
      </c>
      <c r="S3678">
        <f t="shared" si="347"/>
        <v>-23264706.501996391</v>
      </c>
    </row>
    <row r="3679" spans="1:19" x14ac:dyDescent="0.3">
      <c r="A3679">
        <v>3678</v>
      </c>
      <c r="B3679">
        <v>3</v>
      </c>
      <c r="C3679" t="s">
        <v>19</v>
      </c>
      <c r="D3679" t="s">
        <v>20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18</v>
      </c>
      <c r="N3679" s="2">
        <f t="shared" si="342"/>
        <v>257368.77108826349</v>
      </c>
      <c r="O3679">
        <f t="shared" si="343"/>
        <v>350000</v>
      </c>
      <c r="P3679" s="1">
        <f t="shared" si="344"/>
        <v>0.73533934596646711</v>
      </c>
      <c r="Q3679" t="str">
        <f t="shared" si="345"/>
        <v>Below</v>
      </c>
      <c r="R3679" t="str">
        <f t="shared" si="346"/>
        <v>Yes</v>
      </c>
      <c r="S3679">
        <f t="shared" si="347"/>
        <v>-22337953.542828262</v>
      </c>
    </row>
    <row r="3680" spans="1:19" x14ac:dyDescent="0.3">
      <c r="A3680">
        <v>3679</v>
      </c>
      <c r="B3680">
        <v>3</v>
      </c>
      <c r="C3680" t="s">
        <v>19</v>
      </c>
      <c r="D3680" t="s">
        <v>17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21</v>
      </c>
      <c r="N3680" s="2">
        <f t="shared" si="342"/>
        <v>44475.99400480208</v>
      </c>
      <c r="O3680">
        <f t="shared" si="343"/>
        <v>75000</v>
      </c>
      <c r="P3680" s="1">
        <f t="shared" si="344"/>
        <v>0.59301325339736111</v>
      </c>
      <c r="Q3680" t="str">
        <f t="shared" si="345"/>
        <v>Below</v>
      </c>
      <c r="R3680" t="str">
        <f t="shared" si="346"/>
        <v>Yes</v>
      </c>
      <c r="S3680">
        <f t="shared" si="347"/>
        <v>-2237119.2805762496</v>
      </c>
    </row>
    <row r="3681" spans="1:19" x14ac:dyDescent="0.3">
      <c r="A3681">
        <v>3680</v>
      </c>
      <c r="B3681">
        <v>5</v>
      </c>
      <c r="C3681" t="s">
        <v>16</v>
      </c>
      <c r="D3681" t="s">
        <v>17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18</v>
      </c>
      <c r="N3681" s="2">
        <f t="shared" si="342"/>
        <v>385138.79230317118</v>
      </c>
      <c r="O3681">
        <f t="shared" si="343"/>
        <v>431250</v>
      </c>
      <c r="P3681" s="1">
        <f t="shared" si="344"/>
        <v>0.89307546041315056</v>
      </c>
      <c r="Q3681" t="str">
        <f t="shared" si="345"/>
        <v>Below</v>
      </c>
      <c r="R3681" t="str">
        <f t="shared" si="346"/>
        <v>Yes</v>
      </c>
      <c r="S3681">
        <f t="shared" si="347"/>
        <v>-8029993.0458283238</v>
      </c>
    </row>
    <row r="3682" spans="1:19" x14ac:dyDescent="0.3">
      <c r="A3682">
        <v>3681</v>
      </c>
      <c r="B3682">
        <v>5</v>
      </c>
      <c r="C3682" t="s">
        <v>19</v>
      </c>
      <c r="D3682" t="s">
        <v>17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18</v>
      </c>
      <c r="N3682" s="2">
        <f t="shared" si="342"/>
        <v>263611.44445028238</v>
      </c>
      <c r="O3682">
        <f t="shared" si="343"/>
        <v>168750</v>
      </c>
      <c r="P3682" s="1">
        <f t="shared" si="344"/>
        <v>1.5621418930387103</v>
      </c>
      <c r="Q3682" t="str">
        <f t="shared" si="345"/>
        <v>Above</v>
      </c>
      <c r="R3682" t="str">
        <f t="shared" si="346"/>
        <v>No</v>
      </c>
      <c r="S3682">
        <f t="shared" si="347"/>
        <v>-726674.66680677701</v>
      </c>
    </row>
    <row r="3683" spans="1:19" x14ac:dyDescent="0.3">
      <c r="A3683">
        <v>3682</v>
      </c>
      <c r="B3683">
        <v>4</v>
      </c>
      <c r="C3683" t="s">
        <v>16</v>
      </c>
      <c r="D3683" t="s">
        <v>20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21</v>
      </c>
      <c r="N3683" s="2">
        <f t="shared" si="342"/>
        <v>581977.76304560364</v>
      </c>
      <c r="O3683">
        <f t="shared" si="343"/>
        <v>612500</v>
      </c>
      <c r="P3683" s="1">
        <f t="shared" si="344"/>
        <v>0.95016777640098549</v>
      </c>
      <c r="Q3683" t="str">
        <f t="shared" si="345"/>
        <v>Below</v>
      </c>
      <c r="R3683" t="str">
        <f t="shared" si="346"/>
        <v>Yes</v>
      </c>
      <c r="S3683">
        <f t="shared" si="347"/>
        <v>-5834932.6261889748</v>
      </c>
    </row>
    <row r="3684" spans="1:19" x14ac:dyDescent="0.3">
      <c r="A3684">
        <v>3683</v>
      </c>
      <c r="B3684">
        <v>2</v>
      </c>
      <c r="C3684" t="s">
        <v>19</v>
      </c>
      <c r="D3684" t="s">
        <v>17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18</v>
      </c>
      <c r="N3684" s="2">
        <f t="shared" si="342"/>
        <v>850582.88445126684</v>
      </c>
      <c r="O3684">
        <f t="shared" si="343"/>
        <v>581250</v>
      </c>
      <c r="P3684" s="1">
        <f t="shared" si="344"/>
        <v>1.4633684033570182</v>
      </c>
      <c r="Q3684" t="str">
        <f t="shared" si="345"/>
        <v>Below</v>
      </c>
      <c r="R3684" t="str">
        <f t="shared" si="346"/>
        <v>No</v>
      </c>
      <c r="S3684">
        <f t="shared" si="347"/>
        <v>-8527978.4536608122</v>
      </c>
    </row>
    <row r="3685" spans="1:19" x14ac:dyDescent="0.3">
      <c r="A3685">
        <v>3684</v>
      </c>
      <c r="B3685">
        <v>4</v>
      </c>
      <c r="C3685" t="s">
        <v>19</v>
      </c>
      <c r="D3685" t="s">
        <v>17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18</v>
      </c>
      <c r="N3685" s="2">
        <f t="shared" si="342"/>
        <v>332295.04278341221</v>
      </c>
      <c r="O3685">
        <f t="shared" si="343"/>
        <v>418750</v>
      </c>
      <c r="P3685" s="1">
        <f t="shared" si="344"/>
        <v>0.79354040067680531</v>
      </c>
      <c r="Q3685" t="str">
        <f t="shared" si="345"/>
        <v>Below</v>
      </c>
      <c r="R3685" t="str">
        <f t="shared" si="346"/>
        <v>Yes</v>
      </c>
      <c r="S3685">
        <f t="shared" si="347"/>
        <v>-22550486.160811357</v>
      </c>
    </row>
    <row r="3686" spans="1:19" x14ac:dyDescent="0.3">
      <c r="A3686">
        <v>3685</v>
      </c>
      <c r="B3686">
        <v>4</v>
      </c>
      <c r="C3686" t="s">
        <v>16</v>
      </c>
      <c r="D3686" t="s">
        <v>17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21</v>
      </c>
      <c r="N3686" s="2">
        <f t="shared" si="342"/>
        <v>65996.636265190187</v>
      </c>
      <c r="O3686">
        <f t="shared" si="343"/>
        <v>81250</v>
      </c>
      <c r="P3686" s="1">
        <f t="shared" si="344"/>
        <v>0.81226629249464843</v>
      </c>
      <c r="Q3686" t="str">
        <f t="shared" si="345"/>
        <v>Below</v>
      </c>
      <c r="R3686" t="str">
        <f t="shared" si="346"/>
        <v>Yes</v>
      </c>
      <c r="S3686">
        <f t="shared" si="347"/>
        <v>-3319596.3518228224</v>
      </c>
    </row>
    <row r="3687" spans="1:19" x14ac:dyDescent="0.3">
      <c r="A3687">
        <v>3686</v>
      </c>
      <c r="B3687">
        <v>2</v>
      </c>
      <c r="C3687" t="s">
        <v>16</v>
      </c>
      <c r="D3687" t="s">
        <v>20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18</v>
      </c>
      <c r="N3687" s="2">
        <f t="shared" si="342"/>
        <v>200706.99654945274</v>
      </c>
      <c r="O3687">
        <f t="shared" si="343"/>
        <v>493750</v>
      </c>
      <c r="P3687" s="1">
        <f t="shared" si="344"/>
        <v>0.40649518288496755</v>
      </c>
      <c r="Q3687" t="str">
        <f t="shared" si="345"/>
        <v>Below</v>
      </c>
      <c r="R3687" t="str">
        <f t="shared" si="346"/>
        <v>Yes</v>
      </c>
      <c r="S3687">
        <f t="shared" si="347"/>
        <v>-21435743.337494928</v>
      </c>
    </row>
    <row r="3688" spans="1:19" x14ac:dyDescent="0.3">
      <c r="A3688">
        <v>3687</v>
      </c>
      <c r="B3688">
        <v>5</v>
      </c>
      <c r="C3688" t="s">
        <v>19</v>
      </c>
      <c r="D3688" t="s">
        <v>17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18</v>
      </c>
      <c r="N3688" s="2">
        <f t="shared" si="342"/>
        <v>262612.48874117673</v>
      </c>
      <c r="O3688">
        <f t="shared" si="343"/>
        <v>418750</v>
      </c>
      <c r="P3688" s="1">
        <f t="shared" si="344"/>
        <v>0.62713430147146676</v>
      </c>
      <c r="Q3688" t="str">
        <f t="shared" si="345"/>
        <v>Below</v>
      </c>
      <c r="R3688" t="str">
        <f t="shared" si="346"/>
        <v>Yes</v>
      </c>
      <c r="S3688">
        <f t="shared" si="347"/>
        <v>-33524297.568094172</v>
      </c>
    </row>
    <row r="3689" spans="1:19" x14ac:dyDescent="0.3">
      <c r="A3689">
        <v>3688</v>
      </c>
      <c r="B3689">
        <v>2</v>
      </c>
      <c r="C3689" t="s">
        <v>19</v>
      </c>
      <c r="D3689" t="s">
        <v>20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18</v>
      </c>
      <c r="N3689" s="2">
        <f t="shared" si="342"/>
        <v>50937.767212728242</v>
      </c>
      <c r="O3689">
        <f t="shared" si="343"/>
        <v>131250</v>
      </c>
      <c r="P3689" s="1">
        <f t="shared" si="344"/>
        <v>0.38809727400173899</v>
      </c>
      <c r="Q3689" t="str">
        <f t="shared" si="345"/>
        <v>Below</v>
      </c>
      <c r="R3689" t="str">
        <f t="shared" si="346"/>
        <v>Yes</v>
      </c>
      <c r="S3689">
        <f t="shared" si="347"/>
        <v>-6502557.717949301</v>
      </c>
    </row>
    <row r="3690" spans="1:19" x14ac:dyDescent="0.3">
      <c r="A3690">
        <v>3689</v>
      </c>
      <c r="B3690">
        <v>4</v>
      </c>
      <c r="C3690" t="s">
        <v>16</v>
      </c>
      <c r="D3690" t="s">
        <v>20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21</v>
      </c>
      <c r="N3690" s="2">
        <f t="shared" si="342"/>
        <v>289672.18975120544</v>
      </c>
      <c r="O3690">
        <f t="shared" si="343"/>
        <v>293750</v>
      </c>
      <c r="P3690" s="1">
        <f t="shared" si="344"/>
        <v>0.98611809277006113</v>
      </c>
      <c r="Q3690" t="str">
        <f t="shared" si="345"/>
        <v>Below</v>
      </c>
      <c r="R3690" t="str">
        <f t="shared" si="346"/>
        <v>Yes</v>
      </c>
      <c r="S3690">
        <f t="shared" si="347"/>
        <v>-2904265.1080578603</v>
      </c>
    </row>
    <row r="3691" spans="1:19" x14ac:dyDescent="0.3">
      <c r="A3691">
        <v>3690</v>
      </c>
      <c r="B3691">
        <v>2</v>
      </c>
      <c r="C3691" t="s">
        <v>16</v>
      </c>
      <c r="D3691" t="s">
        <v>17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21</v>
      </c>
      <c r="N3691" s="2">
        <f t="shared" si="342"/>
        <v>157279.16688670567</v>
      </c>
      <c r="O3691">
        <f t="shared" si="343"/>
        <v>231250</v>
      </c>
      <c r="P3691" s="1">
        <f t="shared" si="344"/>
        <v>0.68012612707764619</v>
      </c>
      <c r="Q3691" t="str">
        <f t="shared" si="345"/>
        <v>Below</v>
      </c>
      <c r="R3691" t="str">
        <f t="shared" si="346"/>
        <v>Yes</v>
      </c>
      <c r="S3691">
        <f t="shared" si="347"/>
        <v>-16797600.042247489</v>
      </c>
    </row>
    <row r="3692" spans="1:19" x14ac:dyDescent="0.3">
      <c r="A3692">
        <v>3691</v>
      </c>
      <c r="B3692">
        <v>0</v>
      </c>
      <c r="C3692" t="s">
        <v>16</v>
      </c>
      <c r="D3692" t="s">
        <v>20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18</v>
      </c>
      <c r="N3692" s="2">
        <f t="shared" si="342"/>
        <v>1026201.6944671705</v>
      </c>
      <c r="O3692">
        <f t="shared" si="343"/>
        <v>362500</v>
      </c>
      <c r="P3692" s="1">
        <f t="shared" si="344"/>
        <v>2.8309012261163327</v>
      </c>
      <c r="Q3692" t="str">
        <f t="shared" si="345"/>
        <v>Below</v>
      </c>
      <c r="R3692" t="str">
        <f t="shared" si="346"/>
        <v>No</v>
      </c>
      <c r="S3692">
        <f t="shared" si="347"/>
        <v>-2828840.6672120914</v>
      </c>
    </row>
    <row r="3693" spans="1:19" x14ac:dyDescent="0.3">
      <c r="A3693">
        <v>3692</v>
      </c>
      <c r="B3693">
        <v>5</v>
      </c>
      <c r="C3693" t="s">
        <v>16</v>
      </c>
      <c r="D3693" t="s">
        <v>20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18</v>
      </c>
      <c r="N3693" s="2">
        <f t="shared" si="342"/>
        <v>75974.943216303087</v>
      </c>
      <c r="O3693">
        <f t="shared" si="343"/>
        <v>150000</v>
      </c>
      <c r="P3693" s="1">
        <f t="shared" si="344"/>
        <v>0.50649962144202054</v>
      </c>
      <c r="Q3693" t="str">
        <f t="shared" si="345"/>
        <v>Above</v>
      </c>
      <c r="R3693" t="str">
        <f t="shared" si="346"/>
        <v>Yes</v>
      </c>
      <c r="S3693">
        <f t="shared" si="347"/>
        <v>-11333986.37191274</v>
      </c>
    </row>
    <row r="3694" spans="1:19" x14ac:dyDescent="0.3">
      <c r="A3694">
        <v>3693</v>
      </c>
      <c r="B3694">
        <v>1</v>
      </c>
      <c r="C3694" t="s">
        <v>19</v>
      </c>
      <c r="D3694" t="s">
        <v>20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21</v>
      </c>
      <c r="N3694" s="2">
        <f t="shared" si="342"/>
        <v>323948.13478157285</v>
      </c>
      <c r="O3694">
        <f t="shared" si="343"/>
        <v>506250</v>
      </c>
      <c r="P3694" s="1">
        <f t="shared" si="344"/>
        <v>0.63989755018582295</v>
      </c>
      <c r="Q3694" t="str">
        <f t="shared" si="345"/>
        <v>Below</v>
      </c>
      <c r="R3694" t="str">
        <f t="shared" si="346"/>
        <v>Yes</v>
      </c>
      <c r="S3694">
        <f t="shared" si="347"/>
        <v>-34598041.878061987</v>
      </c>
    </row>
    <row r="3695" spans="1:19" x14ac:dyDescent="0.3">
      <c r="A3695">
        <v>3694</v>
      </c>
      <c r="B3695">
        <v>5</v>
      </c>
      <c r="C3695" t="s">
        <v>16</v>
      </c>
      <c r="D3695" t="s">
        <v>20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21</v>
      </c>
      <c r="N3695" s="2">
        <f t="shared" si="342"/>
        <v>281071.69626739214</v>
      </c>
      <c r="O3695">
        <f t="shared" si="343"/>
        <v>337500</v>
      </c>
      <c r="P3695" s="1">
        <f t="shared" si="344"/>
        <v>0.8328050259774582</v>
      </c>
      <c r="Q3695" t="str">
        <f t="shared" si="345"/>
        <v>Below</v>
      </c>
      <c r="R3695" t="str">
        <f t="shared" si="346"/>
        <v>Yes</v>
      </c>
      <c r="S3695">
        <f t="shared" si="347"/>
        <v>-19074324.262504466</v>
      </c>
    </row>
    <row r="3696" spans="1:19" x14ac:dyDescent="0.3">
      <c r="A3696">
        <v>3695</v>
      </c>
      <c r="B3696">
        <v>0</v>
      </c>
      <c r="C3696" t="s">
        <v>16</v>
      </c>
      <c r="D3696" t="s">
        <v>17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18</v>
      </c>
      <c r="N3696" s="2">
        <f t="shared" si="342"/>
        <v>87765.343698988843</v>
      </c>
      <c r="O3696">
        <f t="shared" si="343"/>
        <v>87500</v>
      </c>
      <c r="P3696" s="1">
        <f t="shared" si="344"/>
        <v>1.0030324994170154</v>
      </c>
      <c r="Q3696" t="str">
        <f t="shared" si="345"/>
        <v>Below</v>
      </c>
      <c r="R3696" t="str">
        <f t="shared" si="346"/>
        <v>No</v>
      </c>
      <c r="S3696">
        <f t="shared" si="347"/>
        <v>-3025472.995102929</v>
      </c>
    </row>
    <row r="3697" spans="1:19" x14ac:dyDescent="0.3">
      <c r="A3697">
        <v>3696</v>
      </c>
      <c r="B3697">
        <v>2</v>
      </c>
      <c r="C3697" t="s">
        <v>19</v>
      </c>
      <c r="D3697" t="s">
        <v>17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18</v>
      </c>
      <c r="N3697" s="2">
        <f t="shared" si="342"/>
        <v>139774.43626135259</v>
      </c>
      <c r="O3697">
        <f t="shared" si="343"/>
        <v>156250</v>
      </c>
      <c r="P3697" s="1">
        <f t="shared" si="344"/>
        <v>0.89455639207265658</v>
      </c>
      <c r="Q3697" t="str">
        <f t="shared" si="345"/>
        <v>Above</v>
      </c>
      <c r="R3697" t="str">
        <f t="shared" si="346"/>
        <v>Yes</v>
      </c>
      <c r="S3697">
        <f t="shared" si="347"/>
        <v>-4818345.8810898494</v>
      </c>
    </row>
    <row r="3698" spans="1:19" x14ac:dyDescent="0.3">
      <c r="A3698">
        <v>3697</v>
      </c>
      <c r="B3698">
        <v>0</v>
      </c>
      <c r="C3698" t="s">
        <v>19</v>
      </c>
      <c r="D3698" t="s">
        <v>20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18</v>
      </c>
      <c r="N3698" s="2">
        <f t="shared" si="342"/>
        <v>139569.32778921718</v>
      </c>
      <c r="O3698">
        <f t="shared" si="343"/>
        <v>100000</v>
      </c>
      <c r="P3698" s="1">
        <f t="shared" si="344"/>
        <v>1.3956932778921718</v>
      </c>
      <c r="Q3698" t="str">
        <f t="shared" si="345"/>
        <v>Above</v>
      </c>
      <c r="R3698" t="str">
        <f t="shared" si="346"/>
        <v>No</v>
      </c>
      <c r="S3698">
        <f t="shared" si="347"/>
        <v>-1399327.7338824244</v>
      </c>
    </row>
    <row r="3699" spans="1:19" x14ac:dyDescent="0.3">
      <c r="A3699">
        <v>3698</v>
      </c>
      <c r="B3699">
        <v>0</v>
      </c>
      <c r="C3699" t="s">
        <v>19</v>
      </c>
      <c r="D3699" t="s">
        <v>17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21</v>
      </c>
      <c r="N3699" s="2">
        <f t="shared" si="342"/>
        <v>116715.13015837866</v>
      </c>
      <c r="O3699">
        <f t="shared" si="343"/>
        <v>231250</v>
      </c>
      <c r="P3699" s="1">
        <f t="shared" si="344"/>
        <v>0.50471407636055632</v>
      </c>
      <c r="Q3699" t="str">
        <f t="shared" si="345"/>
        <v>Below</v>
      </c>
      <c r="R3699" t="str">
        <f t="shared" si="346"/>
        <v>Yes</v>
      </c>
      <c r="S3699">
        <f t="shared" si="347"/>
        <v>-17411631.238010876</v>
      </c>
    </row>
    <row r="3700" spans="1:19" x14ac:dyDescent="0.3">
      <c r="A3700">
        <v>3699</v>
      </c>
      <c r="B3700">
        <v>5</v>
      </c>
      <c r="C3700" t="s">
        <v>19</v>
      </c>
      <c r="D3700" t="s">
        <v>20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18</v>
      </c>
      <c r="N3700" s="2">
        <f t="shared" si="342"/>
        <v>19819.550404252979</v>
      </c>
      <c r="O3700">
        <f t="shared" si="343"/>
        <v>31250</v>
      </c>
      <c r="P3700" s="1">
        <f t="shared" si="344"/>
        <v>0.63422561293609536</v>
      </c>
      <c r="Q3700" t="str">
        <f t="shared" si="345"/>
        <v>Below</v>
      </c>
      <c r="R3700" t="str">
        <f t="shared" si="346"/>
        <v>Yes</v>
      </c>
      <c r="S3700">
        <f t="shared" si="347"/>
        <v>-2956692.0970207155</v>
      </c>
    </row>
    <row r="3701" spans="1:19" x14ac:dyDescent="0.3">
      <c r="A3701">
        <v>3700</v>
      </c>
      <c r="B3701">
        <v>3</v>
      </c>
      <c r="C3701" t="s">
        <v>19</v>
      </c>
      <c r="D3701" t="s">
        <v>20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18</v>
      </c>
      <c r="N3701" s="2">
        <f t="shared" si="342"/>
        <v>513509.7909225914</v>
      </c>
      <c r="O3701">
        <f t="shared" si="343"/>
        <v>331250</v>
      </c>
      <c r="P3701" s="1">
        <f t="shared" si="344"/>
        <v>1.5502182367474457</v>
      </c>
      <c r="Q3701" t="str">
        <f t="shared" si="345"/>
        <v>Below</v>
      </c>
      <c r="R3701" t="str">
        <f t="shared" si="346"/>
        <v>No</v>
      </c>
      <c r="S3701">
        <f t="shared" si="347"/>
        <v>-5148469.9642843865</v>
      </c>
    </row>
    <row r="3702" spans="1:19" x14ac:dyDescent="0.3">
      <c r="A3702">
        <v>3701</v>
      </c>
      <c r="B3702">
        <v>0</v>
      </c>
      <c r="C3702" t="s">
        <v>16</v>
      </c>
      <c r="D3702" t="s">
        <v>20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21</v>
      </c>
      <c r="N3702" s="2">
        <f t="shared" si="342"/>
        <v>89312.501617676025</v>
      </c>
      <c r="O3702">
        <f t="shared" si="343"/>
        <v>175000</v>
      </c>
      <c r="P3702" s="1">
        <f t="shared" si="344"/>
        <v>0.51035715210100585</v>
      </c>
      <c r="Q3702" t="str">
        <f t="shared" si="345"/>
        <v>Below</v>
      </c>
      <c r="R3702" t="str">
        <f t="shared" si="346"/>
        <v>Yes</v>
      </c>
      <c r="S3702">
        <f t="shared" si="347"/>
        <v>-6061000.2329453463</v>
      </c>
    </row>
    <row r="3703" spans="1:19" x14ac:dyDescent="0.3">
      <c r="A3703">
        <v>3702</v>
      </c>
      <c r="B3703">
        <v>1</v>
      </c>
      <c r="C3703" t="s">
        <v>16</v>
      </c>
      <c r="D3703" t="s">
        <v>20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21</v>
      </c>
      <c r="N3703" s="2">
        <f t="shared" si="342"/>
        <v>338453.16436901659</v>
      </c>
      <c r="O3703">
        <f t="shared" si="343"/>
        <v>600000</v>
      </c>
      <c r="P3703" s="1">
        <f t="shared" si="344"/>
        <v>0.5640886072816943</v>
      </c>
      <c r="Q3703" t="str">
        <f t="shared" si="345"/>
        <v>Below</v>
      </c>
      <c r="R3703" t="str">
        <f t="shared" si="346"/>
        <v>Yes</v>
      </c>
      <c r="S3703">
        <f t="shared" si="347"/>
        <v>-43205883.503707588</v>
      </c>
    </row>
    <row r="3704" spans="1:19" x14ac:dyDescent="0.3">
      <c r="A3704">
        <v>3703</v>
      </c>
      <c r="B3704">
        <v>4</v>
      </c>
      <c r="C3704" t="s">
        <v>16</v>
      </c>
      <c r="D3704" t="s">
        <v>17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18</v>
      </c>
      <c r="N3704" s="2">
        <f t="shared" si="342"/>
        <v>85884.718418429577</v>
      </c>
      <c r="O3704">
        <f t="shared" si="343"/>
        <v>137500</v>
      </c>
      <c r="P3704" s="1">
        <f t="shared" si="344"/>
        <v>0.62461613395221505</v>
      </c>
      <c r="Q3704" t="str">
        <f t="shared" si="345"/>
        <v>Below</v>
      </c>
      <c r="R3704" t="str">
        <f t="shared" si="346"/>
        <v>Yes</v>
      </c>
      <c r="S3704">
        <f t="shared" si="347"/>
        <v>-12812332.420423098</v>
      </c>
    </row>
    <row r="3705" spans="1:19" x14ac:dyDescent="0.3">
      <c r="A3705">
        <v>3704</v>
      </c>
      <c r="B3705">
        <v>1</v>
      </c>
      <c r="C3705" t="s">
        <v>19</v>
      </c>
      <c r="D3705" t="s">
        <v>20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21</v>
      </c>
      <c r="N3705" s="2">
        <f t="shared" si="342"/>
        <v>502212.80005532497</v>
      </c>
      <c r="O3705">
        <f t="shared" si="343"/>
        <v>525000</v>
      </c>
      <c r="P3705" s="1">
        <f t="shared" si="344"/>
        <v>0.95659580962919044</v>
      </c>
      <c r="Q3705" t="str">
        <f t="shared" si="345"/>
        <v>Below</v>
      </c>
      <c r="R3705" t="str">
        <f t="shared" si="346"/>
        <v>Yes</v>
      </c>
      <c r="S3705">
        <f t="shared" si="347"/>
        <v>-17312428.805311199</v>
      </c>
    </row>
    <row r="3706" spans="1:19" x14ac:dyDescent="0.3">
      <c r="A3706">
        <v>3705</v>
      </c>
      <c r="B3706">
        <v>1</v>
      </c>
      <c r="C3706" t="s">
        <v>19</v>
      </c>
      <c r="D3706" t="s">
        <v>17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21</v>
      </c>
      <c r="N3706" s="2">
        <f t="shared" si="342"/>
        <v>58357.565079189328</v>
      </c>
      <c r="O3706">
        <f t="shared" si="343"/>
        <v>131250</v>
      </c>
      <c r="P3706" s="1">
        <f t="shared" si="344"/>
        <v>0.44462906727001394</v>
      </c>
      <c r="Q3706" t="str">
        <f t="shared" si="345"/>
        <v>Below</v>
      </c>
      <c r="R3706" t="str">
        <f t="shared" si="346"/>
        <v>Yes</v>
      </c>
      <c r="S3706">
        <f t="shared" si="347"/>
        <v>-8705815.6190054379</v>
      </c>
    </row>
    <row r="3707" spans="1:19" x14ac:dyDescent="0.3">
      <c r="A3707">
        <v>3706</v>
      </c>
      <c r="B3707">
        <v>2</v>
      </c>
      <c r="C3707" t="s">
        <v>19</v>
      </c>
      <c r="D3707" t="s">
        <v>20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18</v>
      </c>
      <c r="N3707" s="2">
        <f t="shared" si="342"/>
        <v>329514.30556285294</v>
      </c>
      <c r="O3707">
        <f t="shared" si="343"/>
        <v>175000</v>
      </c>
      <c r="P3707" s="1">
        <f t="shared" si="344"/>
        <v>1.8829388889305883</v>
      </c>
      <c r="Q3707" t="str">
        <f t="shared" si="345"/>
        <v>Above</v>
      </c>
      <c r="R3707" t="str">
        <f t="shared" si="346"/>
        <v>No</v>
      </c>
      <c r="S3707">
        <f t="shared" si="347"/>
        <v>-908343.33350847103</v>
      </c>
    </row>
    <row r="3708" spans="1:19" x14ac:dyDescent="0.3">
      <c r="A3708">
        <v>3707</v>
      </c>
      <c r="B3708">
        <v>0</v>
      </c>
      <c r="C3708" t="s">
        <v>19</v>
      </c>
      <c r="D3708" t="s">
        <v>17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18</v>
      </c>
      <c r="N3708" s="2">
        <f t="shared" si="342"/>
        <v>63862.99574703737</v>
      </c>
      <c r="O3708">
        <f t="shared" si="343"/>
        <v>156250</v>
      </c>
      <c r="P3708" s="1">
        <f t="shared" si="344"/>
        <v>0.40872317278103915</v>
      </c>
      <c r="Q3708" t="str">
        <f t="shared" si="345"/>
        <v>Below</v>
      </c>
      <c r="R3708" t="str">
        <f t="shared" si="346"/>
        <v>Yes</v>
      </c>
      <c r="S3708">
        <f t="shared" si="347"/>
        <v>-9527118.9792889692</v>
      </c>
    </row>
    <row r="3709" spans="1:19" x14ac:dyDescent="0.3">
      <c r="A3709">
        <v>3708</v>
      </c>
      <c r="B3709">
        <v>3</v>
      </c>
      <c r="C3709" t="s">
        <v>16</v>
      </c>
      <c r="D3709" t="s">
        <v>20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21</v>
      </c>
      <c r="N3709" s="2">
        <f t="shared" si="342"/>
        <v>83213.15007350067</v>
      </c>
      <c r="O3709">
        <f t="shared" si="343"/>
        <v>106250</v>
      </c>
      <c r="P3709" s="1">
        <f t="shared" si="344"/>
        <v>0.78318258892706516</v>
      </c>
      <c r="Q3709" t="str">
        <f t="shared" si="345"/>
        <v>Below</v>
      </c>
      <c r="R3709" t="str">
        <f t="shared" si="346"/>
        <v>Yes</v>
      </c>
      <c r="S3709">
        <f t="shared" si="347"/>
        <v>-4185578.0088200811</v>
      </c>
    </row>
    <row r="3710" spans="1:19" x14ac:dyDescent="0.3">
      <c r="A3710">
        <v>3709</v>
      </c>
      <c r="B3710">
        <v>3</v>
      </c>
      <c r="C3710" t="s">
        <v>16</v>
      </c>
      <c r="D3710" t="s">
        <v>17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18</v>
      </c>
      <c r="N3710" s="2">
        <f t="shared" si="342"/>
        <v>545110.39344090479</v>
      </c>
      <c r="O3710">
        <f t="shared" si="343"/>
        <v>381250</v>
      </c>
      <c r="P3710" s="1">
        <f t="shared" si="344"/>
        <v>1.4297977532876192</v>
      </c>
      <c r="Q3710" t="str">
        <f t="shared" si="345"/>
        <v>Above</v>
      </c>
      <c r="R3710" t="str">
        <f t="shared" si="346"/>
        <v>No</v>
      </c>
      <c r="S3710">
        <f t="shared" si="347"/>
        <v>-5465298.8851634301</v>
      </c>
    </row>
    <row r="3711" spans="1:19" x14ac:dyDescent="0.3">
      <c r="A3711">
        <v>3710</v>
      </c>
      <c r="B3711">
        <v>3</v>
      </c>
      <c r="C3711" t="s">
        <v>16</v>
      </c>
      <c r="D3711" t="s">
        <v>17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18</v>
      </c>
      <c r="N3711" s="2">
        <f t="shared" si="342"/>
        <v>167861.00963102721</v>
      </c>
      <c r="O3711">
        <f t="shared" si="343"/>
        <v>256250</v>
      </c>
      <c r="P3711" s="1">
        <f t="shared" si="344"/>
        <v>0.65506735465766719</v>
      </c>
      <c r="Q3711" t="str">
        <f t="shared" si="345"/>
        <v>Above</v>
      </c>
      <c r="R3711" t="str">
        <f t="shared" si="346"/>
        <v>Yes</v>
      </c>
      <c r="S3711">
        <f t="shared" si="347"/>
        <v>-8443321.1557232644</v>
      </c>
    </row>
    <row r="3712" spans="1:19" x14ac:dyDescent="0.3">
      <c r="A3712">
        <v>3711</v>
      </c>
      <c r="B3712">
        <v>5</v>
      </c>
      <c r="C3712" t="s">
        <v>19</v>
      </c>
      <c r="D3712" t="s">
        <v>20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21</v>
      </c>
      <c r="N3712" s="2">
        <f t="shared" si="342"/>
        <v>206411.08610688112</v>
      </c>
      <c r="O3712">
        <f t="shared" si="343"/>
        <v>281250</v>
      </c>
      <c r="P3712" s="1">
        <f t="shared" si="344"/>
        <v>0.73390608393557732</v>
      </c>
      <c r="Q3712" t="str">
        <f t="shared" si="345"/>
        <v>Below</v>
      </c>
      <c r="R3712" t="str">
        <f t="shared" si="346"/>
        <v>Yes</v>
      </c>
      <c r="S3712">
        <f t="shared" si="347"/>
        <v>-7115464.2662605885</v>
      </c>
    </row>
    <row r="3713" spans="1:19" x14ac:dyDescent="0.3">
      <c r="A3713">
        <v>3712</v>
      </c>
      <c r="B3713">
        <v>2</v>
      </c>
      <c r="C3713" t="s">
        <v>16</v>
      </c>
      <c r="D3713" t="s">
        <v>20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21</v>
      </c>
      <c r="N3713" s="2">
        <f t="shared" si="342"/>
        <v>310429.27123160864</v>
      </c>
      <c r="O3713">
        <f t="shared" si="343"/>
        <v>350000</v>
      </c>
      <c r="P3713" s="1">
        <f t="shared" si="344"/>
        <v>0.88694077494745327</v>
      </c>
      <c r="Q3713" t="str">
        <f t="shared" si="345"/>
        <v>Below</v>
      </c>
      <c r="R3713" t="str">
        <f t="shared" si="346"/>
        <v>Yes</v>
      </c>
      <c r="S3713">
        <f t="shared" si="347"/>
        <v>-10701210.038234428</v>
      </c>
    </row>
    <row r="3714" spans="1:19" x14ac:dyDescent="0.3">
      <c r="A3714">
        <v>3713</v>
      </c>
      <c r="B3714">
        <v>3</v>
      </c>
      <c r="C3714" t="s">
        <v>19</v>
      </c>
      <c r="D3714" t="s">
        <v>20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21</v>
      </c>
      <c r="N3714" s="2">
        <f t="shared" si="342"/>
        <v>238161.77434829503</v>
      </c>
      <c r="O3714">
        <f t="shared" si="343"/>
        <v>362500</v>
      </c>
      <c r="P3714" s="1">
        <f t="shared" si="344"/>
        <v>0.65699799820219318</v>
      </c>
      <c r="Q3714" t="str">
        <f t="shared" si="345"/>
        <v>Below</v>
      </c>
      <c r="R3714" t="str">
        <f t="shared" si="346"/>
        <v>Yes</v>
      </c>
      <c r="S3714">
        <f t="shared" si="347"/>
        <v>-11979412.921795404</v>
      </c>
    </row>
    <row r="3715" spans="1:19" x14ac:dyDescent="0.3">
      <c r="A3715">
        <v>3714</v>
      </c>
      <c r="B3715">
        <v>4</v>
      </c>
      <c r="C3715" t="s">
        <v>19</v>
      </c>
      <c r="D3715" t="s">
        <v>17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18</v>
      </c>
      <c r="N3715" s="2">
        <f t="shared" ref="N3715:N3778" si="348">PMT(1%,G3715*12,-F3715)</f>
        <v>383067.43223490828</v>
      </c>
      <c r="O3715">
        <f t="shared" ref="O3715:O3778" si="349">(E3715*0.75)/12</f>
        <v>537500</v>
      </c>
      <c r="P3715" s="1">
        <f t="shared" ref="P3715:P3778" si="350">N3715/O3715</f>
        <v>0.71268359485564337</v>
      </c>
      <c r="Q3715" t="str">
        <f t="shared" ref="Q3715:Q3778" si="351">IF(H3715&gt;700,"Above","Below")</f>
        <v>Above</v>
      </c>
      <c r="R3715" t="str">
        <f t="shared" ref="R3715:R3778" si="352">IF(O3715&gt;=N3715,"Yes","No")</f>
        <v>Yes</v>
      </c>
      <c r="S3715">
        <f t="shared" ref="S3715:S3778" si="353">CUMIPMT(1%,G3715*12,F3715,1,G3715*12,0)</f>
        <v>-19268091.868188988</v>
      </c>
    </row>
    <row r="3716" spans="1:19" x14ac:dyDescent="0.3">
      <c r="A3716">
        <v>3715</v>
      </c>
      <c r="B3716">
        <v>2</v>
      </c>
      <c r="C3716" t="s">
        <v>16</v>
      </c>
      <c r="D3716" t="s">
        <v>17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18</v>
      </c>
      <c r="N3716" s="2">
        <f t="shared" si="348"/>
        <v>115614.04402480905</v>
      </c>
      <c r="O3716">
        <f t="shared" si="349"/>
        <v>181250</v>
      </c>
      <c r="P3716" s="1">
        <f t="shared" si="350"/>
        <v>0.63787058772308436</v>
      </c>
      <c r="Q3716" t="str">
        <f t="shared" si="351"/>
        <v>Above</v>
      </c>
      <c r="R3716" t="str">
        <f t="shared" si="352"/>
        <v>Yes</v>
      </c>
      <c r="S3716">
        <f t="shared" si="353"/>
        <v>-17247370.565954171</v>
      </c>
    </row>
    <row r="3717" spans="1:19" x14ac:dyDescent="0.3">
      <c r="A3717">
        <v>3716</v>
      </c>
      <c r="B3717">
        <v>2</v>
      </c>
      <c r="C3717" t="s">
        <v>19</v>
      </c>
      <c r="D3717" t="s">
        <v>20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21</v>
      </c>
      <c r="N3717" s="2">
        <f t="shared" si="348"/>
        <v>828493.11112945876</v>
      </c>
      <c r="O3717">
        <f t="shared" si="349"/>
        <v>518750</v>
      </c>
      <c r="P3717" s="1">
        <f t="shared" si="350"/>
        <v>1.5970951539844989</v>
      </c>
      <c r="Q3717" t="str">
        <f t="shared" si="351"/>
        <v>Below</v>
      </c>
      <c r="R3717" t="str">
        <f t="shared" si="352"/>
        <v>No</v>
      </c>
      <c r="S3717">
        <f t="shared" si="353"/>
        <v>-2283834.6671070121</v>
      </c>
    </row>
    <row r="3718" spans="1:19" x14ac:dyDescent="0.3">
      <c r="A3718">
        <v>3717</v>
      </c>
      <c r="B3718">
        <v>5</v>
      </c>
      <c r="C3718" t="s">
        <v>19</v>
      </c>
      <c r="D3718" t="s">
        <v>17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18</v>
      </c>
      <c r="N3718" s="2">
        <f t="shared" si="348"/>
        <v>99705.981763765129</v>
      </c>
      <c r="O3718">
        <f t="shared" si="349"/>
        <v>150000</v>
      </c>
      <c r="P3718" s="1">
        <f t="shared" si="350"/>
        <v>0.66470654509176752</v>
      </c>
      <c r="Q3718" t="str">
        <f t="shared" si="351"/>
        <v>Above</v>
      </c>
      <c r="R3718" t="str">
        <f t="shared" si="352"/>
        <v>Yes</v>
      </c>
      <c r="S3718">
        <f t="shared" si="353"/>
        <v>-2078830.6869910881</v>
      </c>
    </row>
    <row r="3719" spans="1:19" x14ac:dyDescent="0.3">
      <c r="A3719">
        <v>3718</v>
      </c>
      <c r="B3719">
        <v>4</v>
      </c>
      <c r="C3719" t="s">
        <v>16</v>
      </c>
      <c r="D3719" t="s">
        <v>17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18</v>
      </c>
      <c r="N3719" s="2">
        <f t="shared" si="348"/>
        <v>316006.0251831332</v>
      </c>
      <c r="O3719">
        <f t="shared" si="349"/>
        <v>350000</v>
      </c>
      <c r="P3719" s="1">
        <f t="shared" si="350"/>
        <v>0.90287435766609481</v>
      </c>
      <c r="Q3719" t="str">
        <f t="shared" si="351"/>
        <v>Above</v>
      </c>
      <c r="R3719" t="str">
        <f t="shared" si="352"/>
        <v>Yes</v>
      </c>
      <c r="S3719">
        <f t="shared" si="353"/>
        <v>-3168289.2087903935</v>
      </c>
    </row>
    <row r="3720" spans="1:19" x14ac:dyDescent="0.3">
      <c r="A3720">
        <v>3719</v>
      </c>
      <c r="B3720">
        <v>1</v>
      </c>
      <c r="C3720" t="s">
        <v>16</v>
      </c>
      <c r="D3720" t="s">
        <v>20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21</v>
      </c>
      <c r="N3720" s="2">
        <f t="shared" si="348"/>
        <v>435926.05246528838</v>
      </c>
      <c r="O3720">
        <f t="shared" si="349"/>
        <v>593750</v>
      </c>
      <c r="P3720" s="1">
        <f t="shared" si="350"/>
        <v>0.73419124625732779</v>
      </c>
      <c r="Q3720" t="str">
        <f t="shared" si="351"/>
        <v>Below</v>
      </c>
      <c r="R3720" t="str">
        <f t="shared" si="352"/>
        <v>Yes</v>
      </c>
      <c r="S3720">
        <f t="shared" si="353"/>
        <v>-37835576.814168453</v>
      </c>
    </row>
    <row r="3721" spans="1:19" x14ac:dyDescent="0.3">
      <c r="A3721">
        <v>3720</v>
      </c>
      <c r="B3721">
        <v>4</v>
      </c>
      <c r="C3721" t="s">
        <v>19</v>
      </c>
      <c r="D3721" t="s">
        <v>20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18</v>
      </c>
      <c r="N3721" s="2">
        <f t="shared" si="348"/>
        <v>228118.80796011392</v>
      </c>
      <c r="O3721">
        <f t="shared" si="349"/>
        <v>306250</v>
      </c>
      <c r="P3721" s="1">
        <f t="shared" si="350"/>
        <v>0.74487774027792297</v>
      </c>
      <c r="Q3721" t="str">
        <f t="shared" si="351"/>
        <v>Below</v>
      </c>
      <c r="R3721" t="str">
        <f t="shared" si="352"/>
        <v>Yes</v>
      </c>
      <c r="S3721">
        <f t="shared" si="353"/>
        <v>-11474256.955213668</v>
      </c>
    </row>
    <row r="3722" spans="1:19" x14ac:dyDescent="0.3">
      <c r="A3722">
        <v>3721</v>
      </c>
      <c r="B3722">
        <v>4</v>
      </c>
      <c r="C3722" t="s">
        <v>19</v>
      </c>
      <c r="D3722" t="s">
        <v>20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18</v>
      </c>
      <c r="N3722" s="2">
        <f t="shared" si="348"/>
        <v>776712.29168386757</v>
      </c>
      <c r="O3722">
        <f t="shared" si="349"/>
        <v>368750</v>
      </c>
      <c r="P3722" s="1">
        <f t="shared" si="350"/>
        <v>2.1063384181257425</v>
      </c>
      <c r="Q3722" t="str">
        <f t="shared" si="351"/>
        <v>Above</v>
      </c>
      <c r="R3722" t="str">
        <f t="shared" si="352"/>
        <v>No</v>
      </c>
      <c r="S3722">
        <f t="shared" si="353"/>
        <v>-2141095.0004128218</v>
      </c>
    </row>
    <row r="3723" spans="1:19" x14ac:dyDescent="0.3">
      <c r="A3723">
        <v>3722</v>
      </c>
      <c r="B3723">
        <v>5</v>
      </c>
      <c r="C3723" t="s">
        <v>16</v>
      </c>
      <c r="D3723" t="s">
        <v>20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18</v>
      </c>
      <c r="N3723" s="2">
        <f t="shared" si="348"/>
        <v>39500.75314789165</v>
      </c>
      <c r="O3723">
        <f t="shared" si="349"/>
        <v>31250</v>
      </c>
      <c r="P3723" s="1">
        <f t="shared" si="350"/>
        <v>1.2640241007325328</v>
      </c>
      <c r="Q3723" t="str">
        <f t="shared" si="351"/>
        <v>Below</v>
      </c>
      <c r="R3723" t="str">
        <f t="shared" si="352"/>
        <v>No</v>
      </c>
      <c r="S3723">
        <f t="shared" si="353"/>
        <v>-396036.15109879919</v>
      </c>
    </row>
    <row r="3724" spans="1:19" x14ac:dyDescent="0.3">
      <c r="A3724">
        <v>3723</v>
      </c>
      <c r="B3724">
        <v>3</v>
      </c>
      <c r="C3724" t="s">
        <v>16</v>
      </c>
      <c r="D3724" t="s">
        <v>17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18</v>
      </c>
      <c r="N3724" s="2">
        <f t="shared" si="348"/>
        <v>267220.2073021683</v>
      </c>
      <c r="O3724">
        <f t="shared" si="349"/>
        <v>437500</v>
      </c>
      <c r="P3724" s="1">
        <f t="shared" si="350"/>
        <v>0.61078904526209898</v>
      </c>
      <c r="Q3724" t="str">
        <f t="shared" si="351"/>
        <v>Above</v>
      </c>
      <c r="R3724" t="str">
        <f t="shared" si="352"/>
        <v>Yes</v>
      </c>
      <c r="S3724">
        <f t="shared" si="353"/>
        <v>-23192994.826764278</v>
      </c>
    </row>
    <row r="3725" spans="1:19" x14ac:dyDescent="0.3">
      <c r="A3725">
        <v>3724</v>
      </c>
      <c r="B3725">
        <v>1</v>
      </c>
      <c r="C3725" t="s">
        <v>19</v>
      </c>
      <c r="D3725" t="s">
        <v>17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18</v>
      </c>
      <c r="N3725" s="2">
        <f t="shared" si="348"/>
        <v>334439.70998548262</v>
      </c>
      <c r="O3725">
        <f t="shared" si="349"/>
        <v>218750</v>
      </c>
      <c r="P3725" s="1">
        <f t="shared" si="350"/>
        <v>1.5288672456479206</v>
      </c>
      <c r="Q3725" t="str">
        <f t="shared" si="351"/>
        <v>Below</v>
      </c>
      <c r="R3725" t="str">
        <f t="shared" si="352"/>
        <v>No</v>
      </c>
      <c r="S3725">
        <f t="shared" si="353"/>
        <v>-3353106.0793031659</v>
      </c>
    </row>
    <row r="3726" spans="1:19" x14ac:dyDescent="0.3">
      <c r="A3726">
        <v>3725</v>
      </c>
      <c r="B3726">
        <v>0</v>
      </c>
      <c r="C3726" t="s">
        <v>16</v>
      </c>
      <c r="D3726" t="s">
        <v>17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18</v>
      </c>
      <c r="N3726" s="2">
        <f t="shared" si="348"/>
        <v>143194.46537446338</v>
      </c>
      <c r="O3726">
        <f t="shared" si="349"/>
        <v>325000</v>
      </c>
      <c r="P3726" s="1">
        <f t="shared" si="350"/>
        <v>0.44059835499834887</v>
      </c>
      <c r="Q3726" t="str">
        <f t="shared" si="351"/>
        <v>Above</v>
      </c>
      <c r="R3726" t="str">
        <f t="shared" si="352"/>
        <v>Yes</v>
      </c>
      <c r="S3726">
        <f t="shared" si="353"/>
        <v>-15293337.35189697</v>
      </c>
    </row>
    <row r="3727" spans="1:19" x14ac:dyDescent="0.3">
      <c r="A3727">
        <v>3726</v>
      </c>
      <c r="B3727">
        <v>3</v>
      </c>
      <c r="C3727" t="s">
        <v>16</v>
      </c>
      <c r="D3727" t="s">
        <v>20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18</v>
      </c>
      <c r="N3727" s="2">
        <f t="shared" si="348"/>
        <v>261370.409145846</v>
      </c>
      <c r="O3727">
        <f t="shared" si="349"/>
        <v>393750</v>
      </c>
      <c r="P3727" s="1">
        <f t="shared" si="350"/>
        <v>0.66379786449738665</v>
      </c>
      <c r="Q3727" t="str">
        <f t="shared" si="351"/>
        <v>Above</v>
      </c>
      <c r="R3727" t="str">
        <f t="shared" si="352"/>
        <v>Yes</v>
      </c>
      <c r="S3727">
        <f t="shared" si="353"/>
        <v>-17737338.917001821</v>
      </c>
    </row>
    <row r="3728" spans="1:19" x14ac:dyDescent="0.3">
      <c r="A3728">
        <v>3727</v>
      </c>
      <c r="B3728">
        <v>2</v>
      </c>
      <c r="C3728" t="s">
        <v>19</v>
      </c>
      <c r="D3728" t="s">
        <v>17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18</v>
      </c>
      <c r="N3728" s="2">
        <f t="shared" si="348"/>
        <v>406022.78397932224</v>
      </c>
      <c r="O3728">
        <f t="shared" si="349"/>
        <v>525000</v>
      </c>
      <c r="P3728" s="1">
        <f t="shared" si="350"/>
        <v>0.77337673138918517</v>
      </c>
      <c r="Q3728" t="str">
        <f t="shared" si="351"/>
        <v>Above</v>
      </c>
      <c r="R3728" t="str">
        <f t="shared" si="352"/>
        <v>Yes</v>
      </c>
      <c r="S3728">
        <f t="shared" si="353"/>
        <v>-20422734.077518668</v>
      </c>
    </row>
    <row r="3729" spans="1:19" x14ac:dyDescent="0.3">
      <c r="A3729">
        <v>3728</v>
      </c>
      <c r="B3729">
        <v>1</v>
      </c>
      <c r="C3729" t="s">
        <v>19</v>
      </c>
      <c r="D3729" t="s">
        <v>20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21</v>
      </c>
      <c r="N3729" s="2">
        <f t="shared" si="348"/>
        <v>277071.64351607306</v>
      </c>
      <c r="O3729">
        <f t="shared" si="349"/>
        <v>468750</v>
      </c>
      <c r="P3729" s="1">
        <f t="shared" si="350"/>
        <v>0.59108617283428921</v>
      </c>
      <c r="Q3729" t="str">
        <f t="shared" si="351"/>
        <v>Below</v>
      </c>
      <c r="R3729" t="str">
        <f t="shared" si="352"/>
        <v>Yes</v>
      </c>
      <c r="S3729">
        <f t="shared" si="353"/>
        <v>-24048036.110700272</v>
      </c>
    </row>
    <row r="3730" spans="1:19" x14ac:dyDescent="0.3">
      <c r="A3730">
        <v>3729</v>
      </c>
      <c r="B3730">
        <v>2</v>
      </c>
      <c r="C3730" t="s">
        <v>16</v>
      </c>
      <c r="D3730" t="s">
        <v>17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21</v>
      </c>
      <c r="N3730" s="2">
        <f t="shared" si="348"/>
        <v>152584.26638262489</v>
      </c>
      <c r="O3730">
        <f t="shared" si="349"/>
        <v>206250</v>
      </c>
      <c r="P3730" s="1">
        <f t="shared" si="350"/>
        <v>0.73980250367333278</v>
      </c>
      <c r="Q3730" t="str">
        <f t="shared" si="351"/>
        <v>Below</v>
      </c>
      <c r="R3730" t="str">
        <f t="shared" si="352"/>
        <v>Yes</v>
      </c>
      <c r="S3730">
        <f t="shared" si="353"/>
        <v>-16296179.145463981</v>
      </c>
    </row>
    <row r="3731" spans="1:19" x14ac:dyDescent="0.3">
      <c r="A3731">
        <v>3730</v>
      </c>
      <c r="B3731">
        <v>2</v>
      </c>
      <c r="C3731" t="s">
        <v>19</v>
      </c>
      <c r="D3731" t="s">
        <v>17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18</v>
      </c>
      <c r="N3731" s="2">
        <f t="shared" si="348"/>
        <v>275840.213989335</v>
      </c>
      <c r="O3731">
        <f t="shared" si="349"/>
        <v>550000</v>
      </c>
      <c r="P3731" s="1">
        <f t="shared" si="350"/>
        <v>0.50152766179879094</v>
      </c>
      <c r="Q3731" t="str">
        <f t="shared" si="351"/>
        <v>Below</v>
      </c>
      <c r="R3731" t="str">
        <f t="shared" si="352"/>
        <v>Yes</v>
      </c>
      <c r="S3731">
        <f t="shared" si="353"/>
        <v>-23941155.950208277</v>
      </c>
    </row>
    <row r="3732" spans="1:19" x14ac:dyDescent="0.3">
      <c r="A3732">
        <v>3731</v>
      </c>
      <c r="B3732">
        <v>5</v>
      </c>
      <c r="C3732" t="s">
        <v>16</v>
      </c>
      <c r="D3732" t="s">
        <v>17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18</v>
      </c>
      <c r="N3732" s="2">
        <f t="shared" si="348"/>
        <v>7923.652677535506</v>
      </c>
      <c r="O3732">
        <f t="shared" si="349"/>
        <v>12500</v>
      </c>
      <c r="P3732" s="1">
        <f t="shared" si="350"/>
        <v>0.63389221420284048</v>
      </c>
      <c r="Q3732" t="str">
        <f t="shared" si="351"/>
        <v>Above</v>
      </c>
      <c r="R3732" t="str">
        <f t="shared" si="352"/>
        <v>Yes</v>
      </c>
      <c r="S3732">
        <f t="shared" si="353"/>
        <v>-1011508.9783476694</v>
      </c>
    </row>
    <row r="3733" spans="1:19" x14ac:dyDescent="0.3">
      <c r="A3733">
        <v>3732</v>
      </c>
      <c r="B3733">
        <v>5</v>
      </c>
      <c r="C3733" t="s">
        <v>19</v>
      </c>
      <c r="D3733" t="s">
        <v>20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18</v>
      </c>
      <c r="N3733" s="2">
        <f t="shared" si="348"/>
        <v>766314.611069098</v>
      </c>
      <c r="O3733">
        <f t="shared" si="349"/>
        <v>500000</v>
      </c>
      <c r="P3733" s="1">
        <f t="shared" si="350"/>
        <v>1.5326292221381961</v>
      </c>
      <c r="Q3733" t="str">
        <f t="shared" si="351"/>
        <v>Below</v>
      </c>
      <c r="R3733" t="str">
        <f t="shared" si="352"/>
        <v>No</v>
      </c>
      <c r="S3733">
        <f t="shared" si="353"/>
        <v>-7683101.3313167021</v>
      </c>
    </row>
    <row r="3734" spans="1:19" x14ac:dyDescent="0.3">
      <c r="A3734">
        <v>3733</v>
      </c>
      <c r="B3734">
        <v>3</v>
      </c>
      <c r="C3734" t="s">
        <v>16</v>
      </c>
      <c r="D3734" t="s">
        <v>17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18</v>
      </c>
      <c r="N3734" s="2">
        <f t="shared" si="348"/>
        <v>78200.770010796172</v>
      </c>
      <c r="O3734">
        <f t="shared" si="349"/>
        <v>62500</v>
      </c>
      <c r="P3734" s="1">
        <f t="shared" si="350"/>
        <v>1.2512123201727388</v>
      </c>
      <c r="Q3734" t="str">
        <f t="shared" si="351"/>
        <v>Below</v>
      </c>
      <c r="R3734" t="str">
        <f t="shared" si="352"/>
        <v>No</v>
      </c>
      <c r="S3734">
        <f t="shared" si="353"/>
        <v>-1630455.4407773237</v>
      </c>
    </row>
    <row r="3735" spans="1:19" x14ac:dyDescent="0.3">
      <c r="A3735">
        <v>3734</v>
      </c>
      <c r="B3735">
        <v>1</v>
      </c>
      <c r="C3735" t="s">
        <v>16</v>
      </c>
      <c r="D3735" t="s">
        <v>17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21</v>
      </c>
      <c r="N3735" s="2">
        <f t="shared" si="348"/>
        <v>383067.43223490828</v>
      </c>
      <c r="O3735">
        <f t="shared" si="349"/>
        <v>587500</v>
      </c>
      <c r="P3735" s="1">
        <f t="shared" si="350"/>
        <v>0.65202967188920558</v>
      </c>
      <c r="Q3735" t="str">
        <f t="shared" si="351"/>
        <v>Below</v>
      </c>
      <c r="R3735" t="str">
        <f t="shared" si="352"/>
        <v>Yes</v>
      </c>
      <c r="S3735">
        <f t="shared" si="353"/>
        <v>-19268091.868188988</v>
      </c>
    </row>
    <row r="3736" spans="1:19" x14ac:dyDescent="0.3">
      <c r="A3736">
        <v>3735</v>
      </c>
      <c r="B3736">
        <v>5</v>
      </c>
      <c r="C3736" t="s">
        <v>16</v>
      </c>
      <c r="D3736" t="s">
        <v>17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21</v>
      </c>
      <c r="N3736" s="2">
        <f t="shared" si="348"/>
        <v>82632.377922870262</v>
      </c>
      <c r="O3736">
        <f t="shared" si="349"/>
        <v>131250</v>
      </c>
      <c r="P3736" s="1">
        <f t="shared" si="350"/>
        <v>0.62958002226948773</v>
      </c>
      <c r="Q3736" t="str">
        <f t="shared" si="351"/>
        <v>Below</v>
      </c>
      <c r="R3736" t="str">
        <f t="shared" si="352"/>
        <v>Yes</v>
      </c>
      <c r="S3736">
        <f t="shared" si="353"/>
        <v>-10548593.631339978</v>
      </c>
    </row>
    <row r="3737" spans="1:19" x14ac:dyDescent="0.3">
      <c r="A3737">
        <v>3736</v>
      </c>
      <c r="B3737">
        <v>4</v>
      </c>
      <c r="C3737" t="s">
        <v>16</v>
      </c>
      <c r="D3737" t="s">
        <v>20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18</v>
      </c>
      <c r="N3737" s="2">
        <f t="shared" si="348"/>
        <v>126624.90536050513</v>
      </c>
      <c r="O3737">
        <f t="shared" si="349"/>
        <v>337500</v>
      </c>
      <c r="P3737" s="1">
        <f t="shared" si="350"/>
        <v>0.37518490477186706</v>
      </c>
      <c r="Q3737" t="str">
        <f t="shared" si="351"/>
        <v>Above</v>
      </c>
      <c r="R3737" t="str">
        <f t="shared" si="352"/>
        <v>Yes</v>
      </c>
      <c r="S3737">
        <f t="shared" si="353"/>
        <v>-18889977.28652123</v>
      </c>
    </row>
    <row r="3738" spans="1:19" x14ac:dyDescent="0.3">
      <c r="A3738">
        <v>3737</v>
      </c>
      <c r="B3738">
        <v>2</v>
      </c>
      <c r="C3738" t="s">
        <v>16</v>
      </c>
      <c r="D3738" t="s">
        <v>20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18</v>
      </c>
      <c r="N3738" s="2">
        <f t="shared" si="348"/>
        <v>245417.90552865397</v>
      </c>
      <c r="O3738">
        <f t="shared" si="349"/>
        <v>293750</v>
      </c>
      <c r="P3738" s="1">
        <f t="shared" si="350"/>
        <v>0.8354652103103114</v>
      </c>
      <c r="Q3738" t="str">
        <f t="shared" si="351"/>
        <v>Above</v>
      </c>
      <c r="R3738" t="str">
        <f t="shared" si="352"/>
        <v>Yes</v>
      </c>
      <c r="S3738">
        <f t="shared" si="353"/>
        <v>-8460118.9307507798</v>
      </c>
    </row>
    <row r="3739" spans="1:19" x14ac:dyDescent="0.3">
      <c r="A3739">
        <v>3738</v>
      </c>
      <c r="B3739">
        <v>3</v>
      </c>
      <c r="C3739" t="s">
        <v>16</v>
      </c>
      <c r="D3739" t="s">
        <v>17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21</v>
      </c>
      <c r="N3739" s="2">
        <f t="shared" si="348"/>
        <v>442622.25066407083</v>
      </c>
      <c r="O3739">
        <f t="shared" si="349"/>
        <v>550000</v>
      </c>
      <c r="P3739" s="1">
        <f t="shared" si="350"/>
        <v>0.80476772848012879</v>
      </c>
      <c r="Q3739" t="str">
        <f t="shared" si="351"/>
        <v>Below</v>
      </c>
      <c r="R3739" t="str">
        <f t="shared" si="352"/>
        <v>Yes</v>
      </c>
      <c r="S3739">
        <f t="shared" si="353"/>
        <v>-30037604.095626198</v>
      </c>
    </row>
    <row r="3740" spans="1:19" x14ac:dyDescent="0.3">
      <c r="A3740">
        <v>3739</v>
      </c>
      <c r="B3740">
        <v>5</v>
      </c>
      <c r="C3740" t="s">
        <v>16</v>
      </c>
      <c r="D3740" t="s">
        <v>17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21</v>
      </c>
      <c r="N3740" s="2">
        <f t="shared" si="348"/>
        <v>238512.3485329283</v>
      </c>
      <c r="O3740">
        <f t="shared" si="349"/>
        <v>200000</v>
      </c>
      <c r="P3740" s="1">
        <f t="shared" si="350"/>
        <v>1.1925617426646415</v>
      </c>
      <c r="Q3740" t="str">
        <f t="shared" si="351"/>
        <v>Below</v>
      </c>
      <c r="R3740" t="str">
        <f t="shared" si="352"/>
        <v>No</v>
      </c>
      <c r="S3740">
        <f t="shared" si="353"/>
        <v>-4972889.0943708383</v>
      </c>
    </row>
    <row r="3741" spans="1:19" x14ac:dyDescent="0.3">
      <c r="A3741">
        <v>3740</v>
      </c>
      <c r="B3741">
        <v>0</v>
      </c>
      <c r="C3741" t="s">
        <v>16</v>
      </c>
      <c r="D3741" t="s">
        <v>20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18</v>
      </c>
      <c r="N3741" s="2">
        <f t="shared" si="348"/>
        <v>576710.99595921813</v>
      </c>
      <c r="O3741">
        <f t="shared" si="349"/>
        <v>450000</v>
      </c>
      <c r="P3741" s="1">
        <f t="shared" si="350"/>
        <v>1.2815799910204848</v>
      </c>
      <c r="Q3741" t="str">
        <f t="shared" si="351"/>
        <v>Below</v>
      </c>
      <c r="R3741" t="str">
        <f t="shared" si="352"/>
        <v>No</v>
      </c>
      <c r="S3741">
        <f t="shared" si="353"/>
        <v>-5782127.80604247</v>
      </c>
    </row>
    <row r="3742" spans="1:19" x14ac:dyDescent="0.3">
      <c r="A3742">
        <v>3741</v>
      </c>
      <c r="B3742">
        <v>2</v>
      </c>
      <c r="C3742" t="s">
        <v>19</v>
      </c>
      <c r="D3742" t="s">
        <v>20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21</v>
      </c>
      <c r="N3742" s="2">
        <f t="shared" si="348"/>
        <v>84508.209073453792</v>
      </c>
      <c r="O3742">
        <f t="shared" si="349"/>
        <v>156250</v>
      </c>
      <c r="P3742" s="1">
        <f t="shared" si="350"/>
        <v>0.54085253807010425</v>
      </c>
      <c r="Q3742" t="str">
        <f t="shared" si="351"/>
        <v>Below</v>
      </c>
      <c r="R3742" t="str">
        <f t="shared" si="352"/>
        <v>Yes</v>
      </c>
      <c r="S3742">
        <f t="shared" si="353"/>
        <v>-9025576.1421031281</v>
      </c>
    </row>
    <row r="3743" spans="1:19" x14ac:dyDescent="0.3">
      <c r="A3743">
        <v>3742</v>
      </c>
      <c r="B3743">
        <v>5</v>
      </c>
      <c r="C3743" t="s">
        <v>19</v>
      </c>
      <c r="D3743" t="s">
        <v>20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18</v>
      </c>
      <c r="N3743" s="2">
        <f t="shared" si="348"/>
        <v>193334.43569788212</v>
      </c>
      <c r="O3743">
        <f t="shared" si="349"/>
        <v>431250</v>
      </c>
      <c r="P3743" s="1">
        <f t="shared" si="350"/>
        <v>0.4483117349516107</v>
      </c>
      <c r="Q3743" t="str">
        <f t="shared" si="351"/>
        <v>Above</v>
      </c>
      <c r="R3743" t="str">
        <f t="shared" si="352"/>
        <v>Yes</v>
      </c>
      <c r="S3743">
        <f t="shared" si="353"/>
        <v>-16780185.197244197</v>
      </c>
    </row>
    <row r="3744" spans="1:19" x14ac:dyDescent="0.3">
      <c r="A3744">
        <v>3743</v>
      </c>
      <c r="B3744">
        <v>5</v>
      </c>
      <c r="C3744" t="s">
        <v>16</v>
      </c>
      <c r="D3744" t="s">
        <v>20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21</v>
      </c>
      <c r="N3744" s="2">
        <f t="shared" si="348"/>
        <v>240613.65083413926</v>
      </c>
      <c r="O3744">
        <f t="shared" si="349"/>
        <v>356250</v>
      </c>
      <c r="P3744" s="1">
        <f t="shared" si="350"/>
        <v>0.67540673918354877</v>
      </c>
      <c r="Q3744" t="str">
        <f t="shared" si="351"/>
        <v>Below</v>
      </c>
      <c r="R3744" t="str">
        <f t="shared" si="352"/>
        <v>Yes</v>
      </c>
      <c r="S3744">
        <f t="shared" si="353"/>
        <v>-25697820.960154742</v>
      </c>
    </row>
    <row r="3745" spans="1:19" x14ac:dyDescent="0.3">
      <c r="A3745">
        <v>3744</v>
      </c>
      <c r="B3745">
        <v>4</v>
      </c>
      <c r="C3745" t="s">
        <v>16</v>
      </c>
      <c r="D3745" t="s">
        <v>20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18</v>
      </c>
      <c r="N3745" s="2">
        <f t="shared" si="348"/>
        <v>170924.50775826589</v>
      </c>
      <c r="O3745">
        <f t="shared" si="349"/>
        <v>343750</v>
      </c>
      <c r="P3745" s="1">
        <f t="shared" si="350"/>
        <v>0.49723493166040983</v>
      </c>
      <c r="Q3745" t="str">
        <f t="shared" si="351"/>
        <v>Below</v>
      </c>
      <c r="R3745" t="str">
        <f t="shared" si="352"/>
        <v>Yes</v>
      </c>
      <c r="S3745">
        <f t="shared" si="353"/>
        <v>-21819693.67578543</v>
      </c>
    </row>
    <row r="3746" spans="1:19" x14ac:dyDescent="0.3">
      <c r="A3746">
        <v>3745</v>
      </c>
      <c r="B3746">
        <v>4</v>
      </c>
      <c r="C3746" t="s">
        <v>19</v>
      </c>
      <c r="D3746" t="s">
        <v>20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18</v>
      </c>
      <c r="N3746" s="2">
        <f t="shared" si="348"/>
        <v>417500.45985152922</v>
      </c>
      <c r="O3746">
        <f t="shared" si="349"/>
        <v>575000</v>
      </c>
      <c r="P3746" s="1">
        <f t="shared" si="350"/>
        <v>0.72608775626352906</v>
      </c>
      <c r="Q3746" t="str">
        <f t="shared" si="351"/>
        <v>Above</v>
      </c>
      <c r="R3746" t="str">
        <f t="shared" si="352"/>
        <v>Yes</v>
      </c>
      <c r="S3746">
        <f t="shared" si="353"/>
        <v>-21000055.182183504</v>
      </c>
    </row>
    <row r="3747" spans="1:19" x14ac:dyDescent="0.3">
      <c r="A3747">
        <v>3746</v>
      </c>
      <c r="B3747">
        <v>5</v>
      </c>
      <c r="C3747" t="s">
        <v>16</v>
      </c>
      <c r="D3747" t="s">
        <v>20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18</v>
      </c>
      <c r="N3747" s="2">
        <f t="shared" si="348"/>
        <v>541344.93056754407</v>
      </c>
      <c r="O3747">
        <f t="shared" si="349"/>
        <v>356250</v>
      </c>
      <c r="P3747" s="1">
        <f t="shared" si="350"/>
        <v>1.5195647173825799</v>
      </c>
      <c r="Q3747" t="str">
        <f t="shared" si="351"/>
        <v>Above</v>
      </c>
      <c r="R3747" t="str">
        <f t="shared" si="352"/>
        <v>No</v>
      </c>
      <c r="S3747">
        <f t="shared" si="353"/>
        <v>-1492278.3336210586</v>
      </c>
    </row>
    <row r="3748" spans="1:19" x14ac:dyDescent="0.3">
      <c r="A3748">
        <v>3747</v>
      </c>
      <c r="B3748">
        <v>5</v>
      </c>
      <c r="C3748" t="s">
        <v>16</v>
      </c>
      <c r="D3748" t="s">
        <v>20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21</v>
      </c>
      <c r="N3748" s="2">
        <f t="shared" si="348"/>
        <v>201954.44238504884</v>
      </c>
      <c r="O3748">
        <f t="shared" si="349"/>
        <v>312500</v>
      </c>
      <c r="P3748" s="1">
        <f t="shared" si="350"/>
        <v>0.64625421563215624</v>
      </c>
      <c r="Q3748" t="str">
        <f t="shared" si="351"/>
        <v>Below</v>
      </c>
      <c r="R3748" t="str">
        <f t="shared" si="352"/>
        <v>Yes</v>
      </c>
      <c r="S3748">
        <f t="shared" si="353"/>
        <v>-17528346.320688203</v>
      </c>
    </row>
    <row r="3749" spans="1:19" x14ac:dyDescent="0.3">
      <c r="A3749">
        <v>3748</v>
      </c>
      <c r="B3749">
        <v>4</v>
      </c>
      <c r="C3749" t="s">
        <v>19</v>
      </c>
      <c r="D3749" t="s">
        <v>17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21</v>
      </c>
      <c r="N3749" s="2">
        <f t="shared" si="348"/>
        <v>107526.05876484474</v>
      </c>
      <c r="O3749">
        <f t="shared" si="349"/>
        <v>143750</v>
      </c>
      <c r="P3749" s="1">
        <f t="shared" si="350"/>
        <v>0.74800736532065903</v>
      </c>
      <c r="Q3749" t="str">
        <f t="shared" si="351"/>
        <v>Below</v>
      </c>
      <c r="R3749" t="str">
        <f t="shared" si="352"/>
        <v>Yes</v>
      </c>
      <c r="S3749">
        <f t="shared" si="353"/>
        <v>-2241876.2310688207</v>
      </c>
    </row>
    <row r="3750" spans="1:19" x14ac:dyDescent="0.3">
      <c r="A3750">
        <v>3749</v>
      </c>
      <c r="B3750">
        <v>0</v>
      </c>
      <c r="C3750" t="s">
        <v>19</v>
      </c>
      <c r="D3750" t="s">
        <v>20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21</v>
      </c>
      <c r="N3750" s="2">
        <f t="shared" si="348"/>
        <v>129109.76386222108</v>
      </c>
      <c r="O3750">
        <f t="shared" si="349"/>
        <v>187500</v>
      </c>
      <c r="P3750" s="1">
        <f t="shared" si="350"/>
        <v>0.68858540726517914</v>
      </c>
      <c r="Q3750" t="str">
        <f t="shared" si="351"/>
        <v>Below</v>
      </c>
      <c r="R3750" t="str">
        <f t="shared" si="352"/>
        <v>Yes</v>
      </c>
      <c r="S3750">
        <f t="shared" si="353"/>
        <v>-13789074.661546445</v>
      </c>
    </row>
    <row r="3751" spans="1:19" x14ac:dyDescent="0.3">
      <c r="A3751">
        <v>3750</v>
      </c>
      <c r="B3751">
        <v>0</v>
      </c>
      <c r="C3751" t="s">
        <v>19</v>
      </c>
      <c r="D3751" t="s">
        <v>17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18</v>
      </c>
      <c r="N3751" s="2">
        <f t="shared" si="348"/>
        <v>296571.00021632895</v>
      </c>
      <c r="O3751">
        <f t="shared" si="349"/>
        <v>493750</v>
      </c>
      <c r="P3751" s="1">
        <f t="shared" si="350"/>
        <v>0.60065012702041309</v>
      </c>
      <c r="Q3751" t="str">
        <f t="shared" si="351"/>
        <v>Above</v>
      </c>
      <c r="R3751" t="str">
        <f t="shared" si="352"/>
        <v>Yes</v>
      </c>
      <c r="S3751">
        <f t="shared" si="353"/>
        <v>-37859336.046727054</v>
      </c>
    </row>
    <row r="3752" spans="1:19" x14ac:dyDescent="0.3">
      <c r="A3752">
        <v>3751</v>
      </c>
      <c r="B3752">
        <v>2</v>
      </c>
      <c r="C3752" t="s">
        <v>16</v>
      </c>
      <c r="D3752" t="s">
        <v>17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18</v>
      </c>
      <c r="N3752" s="2">
        <f t="shared" si="348"/>
        <v>72770.95781325188</v>
      </c>
      <c r="O3752">
        <f t="shared" si="349"/>
        <v>125000</v>
      </c>
      <c r="P3752" s="1">
        <f t="shared" si="350"/>
        <v>0.58216766250601504</v>
      </c>
      <c r="Q3752" t="str">
        <f t="shared" si="351"/>
        <v>Below</v>
      </c>
      <c r="R3752" t="str">
        <f t="shared" si="352"/>
        <v>Yes</v>
      </c>
      <c r="S3752">
        <f t="shared" si="353"/>
        <v>-7772023.900144361</v>
      </c>
    </row>
    <row r="3753" spans="1:19" x14ac:dyDescent="0.3">
      <c r="A3753">
        <v>3752</v>
      </c>
      <c r="B3753">
        <v>5</v>
      </c>
      <c r="C3753" t="s">
        <v>19</v>
      </c>
      <c r="D3753" t="s">
        <v>17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18</v>
      </c>
      <c r="N3753" s="2">
        <f t="shared" si="348"/>
        <v>107134.36882621494</v>
      </c>
      <c r="O3753">
        <f t="shared" si="349"/>
        <v>168750</v>
      </c>
      <c r="P3753" s="1">
        <f t="shared" si="350"/>
        <v>0.63487033378497737</v>
      </c>
      <c r="Q3753" t="str">
        <f t="shared" si="351"/>
        <v>Above</v>
      </c>
      <c r="R3753" t="str">
        <f t="shared" si="352"/>
        <v>Yes</v>
      </c>
      <c r="S3753">
        <f t="shared" si="353"/>
        <v>-9298573.9628041089</v>
      </c>
    </row>
    <row r="3754" spans="1:19" x14ac:dyDescent="0.3">
      <c r="A3754">
        <v>3753</v>
      </c>
      <c r="B3754">
        <v>3</v>
      </c>
      <c r="C3754" t="s">
        <v>16</v>
      </c>
      <c r="D3754" t="s">
        <v>20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18</v>
      </c>
      <c r="N3754" s="2">
        <f t="shared" si="348"/>
        <v>178848.1604358014</v>
      </c>
      <c r="O3754">
        <f t="shared" si="349"/>
        <v>400000</v>
      </c>
      <c r="P3754" s="1">
        <f t="shared" si="350"/>
        <v>0.44712040108950352</v>
      </c>
      <c r="Q3754" t="str">
        <f t="shared" si="351"/>
        <v>Below</v>
      </c>
      <c r="R3754" t="str">
        <f t="shared" si="352"/>
        <v>Yes</v>
      </c>
      <c r="S3754">
        <f t="shared" si="353"/>
        <v>-22831202.654133104</v>
      </c>
    </row>
    <row r="3755" spans="1:19" x14ac:dyDescent="0.3">
      <c r="A3755">
        <v>3754</v>
      </c>
      <c r="B3755">
        <v>0</v>
      </c>
      <c r="C3755" t="s">
        <v>19</v>
      </c>
      <c r="D3755" t="s">
        <v>20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18</v>
      </c>
      <c r="N3755" s="2">
        <f t="shared" si="348"/>
        <v>899103.31946435582</v>
      </c>
      <c r="O3755">
        <f t="shared" si="349"/>
        <v>512500</v>
      </c>
      <c r="P3755" s="1">
        <f t="shared" si="350"/>
        <v>1.7543479404182554</v>
      </c>
      <c r="Q3755" t="str">
        <f t="shared" si="351"/>
        <v>Above</v>
      </c>
      <c r="R3755" t="str">
        <f t="shared" si="352"/>
        <v>No</v>
      </c>
      <c r="S3755">
        <f t="shared" si="353"/>
        <v>-2478479.6671445407</v>
      </c>
    </row>
    <row r="3756" spans="1:19" x14ac:dyDescent="0.3">
      <c r="A3756">
        <v>3755</v>
      </c>
      <c r="B3756">
        <v>1</v>
      </c>
      <c r="C3756" t="s">
        <v>16</v>
      </c>
      <c r="D3756" t="s">
        <v>17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18</v>
      </c>
      <c r="N3756" s="2">
        <f t="shared" si="348"/>
        <v>84968.637344929099</v>
      </c>
      <c r="O3756">
        <f t="shared" si="349"/>
        <v>175000</v>
      </c>
      <c r="P3756" s="1">
        <f t="shared" si="350"/>
        <v>0.48553507054245199</v>
      </c>
      <c r="Q3756" t="str">
        <f t="shared" si="351"/>
        <v>Below</v>
      </c>
      <c r="R3756" t="str">
        <f t="shared" si="352"/>
        <v>Yes</v>
      </c>
      <c r="S3756">
        <f t="shared" si="353"/>
        <v>-7374731.0739480881</v>
      </c>
    </row>
    <row r="3757" spans="1:19" x14ac:dyDescent="0.3">
      <c r="A3757">
        <v>3756</v>
      </c>
      <c r="B3757">
        <v>1</v>
      </c>
      <c r="C3757" t="s">
        <v>19</v>
      </c>
      <c r="D3757" t="s">
        <v>17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18</v>
      </c>
      <c r="N3757" s="2">
        <f t="shared" si="348"/>
        <v>941469.44446529401</v>
      </c>
      <c r="O3757">
        <f t="shared" si="349"/>
        <v>556250</v>
      </c>
      <c r="P3757" s="1">
        <f t="shared" si="350"/>
        <v>1.6925293383645734</v>
      </c>
      <c r="Q3757" t="str">
        <f t="shared" si="351"/>
        <v>Below</v>
      </c>
      <c r="R3757" t="str">
        <f t="shared" si="352"/>
        <v>No</v>
      </c>
      <c r="S3757">
        <f t="shared" si="353"/>
        <v>-2595266.6671670564</v>
      </c>
    </row>
    <row r="3758" spans="1:19" x14ac:dyDescent="0.3">
      <c r="A3758">
        <v>3757</v>
      </c>
      <c r="B3758">
        <v>1</v>
      </c>
      <c r="C3758" t="s">
        <v>19</v>
      </c>
      <c r="D3758" t="s">
        <v>17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18</v>
      </c>
      <c r="N3758" s="2">
        <f t="shared" si="348"/>
        <v>526676.70863855537</v>
      </c>
      <c r="O3758">
        <f t="shared" si="349"/>
        <v>318750</v>
      </c>
      <c r="P3758" s="1">
        <f t="shared" si="350"/>
        <v>1.6523190859248795</v>
      </c>
      <c r="Q3758" t="str">
        <f t="shared" si="351"/>
        <v>Below</v>
      </c>
      <c r="R3758" t="str">
        <f t="shared" si="352"/>
        <v>No</v>
      </c>
      <c r="S3758">
        <f t="shared" si="353"/>
        <v>-5280482.0146506578</v>
      </c>
    </row>
    <row r="3759" spans="1:19" x14ac:dyDescent="0.3">
      <c r="A3759">
        <v>3758</v>
      </c>
      <c r="B3759">
        <v>3</v>
      </c>
      <c r="C3759" t="s">
        <v>16</v>
      </c>
      <c r="D3759" t="s">
        <v>17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21</v>
      </c>
      <c r="N3759" s="2">
        <f t="shared" si="348"/>
        <v>93592.321353416832</v>
      </c>
      <c r="O3759">
        <f t="shared" si="349"/>
        <v>175000</v>
      </c>
      <c r="P3759" s="1">
        <f t="shared" si="350"/>
        <v>0.53481326487666758</v>
      </c>
      <c r="Q3759" t="str">
        <f t="shared" si="351"/>
        <v>Below</v>
      </c>
      <c r="R3759" t="str">
        <f t="shared" si="352"/>
        <v>Yes</v>
      </c>
      <c r="S3759">
        <f t="shared" si="353"/>
        <v>-13962157.124820039</v>
      </c>
    </row>
    <row r="3760" spans="1:19" x14ac:dyDescent="0.3">
      <c r="A3760">
        <v>3759</v>
      </c>
      <c r="B3760">
        <v>2</v>
      </c>
      <c r="C3760" t="s">
        <v>19</v>
      </c>
      <c r="D3760" t="s">
        <v>20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18</v>
      </c>
      <c r="N3760" s="2">
        <f t="shared" si="348"/>
        <v>139229.89704812388</v>
      </c>
      <c r="O3760">
        <f t="shared" si="349"/>
        <v>381250</v>
      </c>
      <c r="P3760" s="1">
        <f t="shared" si="350"/>
        <v>0.36519317258524298</v>
      </c>
      <c r="Q3760" t="str">
        <f t="shared" si="351"/>
        <v>Below</v>
      </c>
      <c r="R3760" t="str">
        <f t="shared" si="352"/>
        <v>Yes</v>
      </c>
      <c r="S3760">
        <f t="shared" si="353"/>
        <v>-17773657.762394756</v>
      </c>
    </row>
    <row r="3761" spans="1:19" x14ac:dyDescent="0.3">
      <c r="A3761">
        <v>3760</v>
      </c>
      <c r="B3761">
        <v>2</v>
      </c>
      <c r="C3761" t="s">
        <v>19</v>
      </c>
      <c r="D3761" t="s">
        <v>17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18</v>
      </c>
      <c r="N3761" s="2">
        <f t="shared" si="348"/>
        <v>478979.71631612652</v>
      </c>
      <c r="O3761">
        <f t="shared" si="349"/>
        <v>525000</v>
      </c>
      <c r="P3761" s="1">
        <f t="shared" si="350"/>
        <v>0.9123423167926219</v>
      </c>
      <c r="Q3761" t="str">
        <f t="shared" si="351"/>
        <v>Below</v>
      </c>
      <c r="R3761" t="str">
        <f t="shared" si="352"/>
        <v>Yes</v>
      </c>
      <c r="S3761">
        <f t="shared" si="353"/>
        <v>-9986539.5747611076</v>
      </c>
    </row>
    <row r="3762" spans="1:19" x14ac:dyDescent="0.3">
      <c r="A3762">
        <v>3761</v>
      </c>
      <c r="B3762">
        <v>1</v>
      </c>
      <c r="C3762" t="s">
        <v>19</v>
      </c>
      <c r="D3762" t="s">
        <v>17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18</v>
      </c>
      <c r="N3762" s="2">
        <f t="shared" si="348"/>
        <v>109481.07801511463</v>
      </c>
      <c r="O3762">
        <f t="shared" si="349"/>
        <v>100000</v>
      </c>
      <c r="P3762" s="1">
        <f t="shared" si="350"/>
        <v>1.0948107801511464</v>
      </c>
      <c r="Q3762" t="str">
        <f t="shared" si="351"/>
        <v>Above</v>
      </c>
      <c r="R3762" t="str">
        <f t="shared" si="352"/>
        <v>No</v>
      </c>
      <c r="S3762">
        <f t="shared" si="353"/>
        <v>-2282637.6170882536</v>
      </c>
    </row>
    <row r="3763" spans="1:19" x14ac:dyDescent="0.3">
      <c r="A3763">
        <v>3762</v>
      </c>
      <c r="B3763">
        <v>5</v>
      </c>
      <c r="C3763" t="s">
        <v>16</v>
      </c>
      <c r="D3763" t="s">
        <v>17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21</v>
      </c>
      <c r="N3763" s="2">
        <f t="shared" si="348"/>
        <v>135457.24794119128</v>
      </c>
      <c r="O3763">
        <f t="shared" si="349"/>
        <v>256250</v>
      </c>
      <c r="P3763" s="1">
        <f t="shared" si="350"/>
        <v>0.52861365050220988</v>
      </c>
      <c r="Q3763" t="str">
        <f t="shared" si="351"/>
        <v>Below</v>
      </c>
      <c r="R3763" t="str">
        <f t="shared" si="352"/>
        <v>Yes</v>
      </c>
      <c r="S3763">
        <f t="shared" si="353"/>
        <v>-11756817.654120134</v>
      </c>
    </row>
    <row r="3764" spans="1:19" x14ac:dyDescent="0.3">
      <c r="A3764">
        <v>3763</v>
      </c>
      <c r="B3764">
        <v>1</v>
      </c>
      <c r="C3764" t="s">
        <v>19</v>
      </c>
      <c r="D3764" t="s">
        <v>17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18</v>
      </c>
      <c r="N3764" s="2">
        <f t="shared" si="348"/>
        <v>10042.966388181116</v>
      </c>
      <c r="O3764">
        <f t="shared" si="349"/>
        <v>18750</v>
      </c>
      <c r="P3764" s="1">
        <f t="shared" si="350"/>
        <v>0.53562487403632619</v>
      </c>
      <c r="Q3764" t="str">
        <f t="shared" si="351"/>
        <v>Above</v>
      </c>
      <c r="R3764" t="str">
        <f t="shared" si="352"/>
        <v>Yes</v>
      </c>
      <c r="S3764">
        <f t="shared" si="353"/>
        <v>-505155.9665817339</v>
      </c>
    </row>
    <row r="3765" spans="1:19" x14ac:dyDescent="0.3">
      <c r="A3765">
        <v>3764</v>
      </c>
      <c r="B3765">
        <v>3</v>
      </c>
      <c r="C3765" t="s">
        <v>16</v>
      </c>
      <c r="D3765" t="s">
        <v>17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21</v>
      </c>
      <c r="N3765" s="2">
        <f t="shared" si="348"/>
        <v>379874.71608151542</v>
      </c>
      <c r="O3765">
        <f t="shared" si="349"/>
        <v>600000</v>
      </c>
      <c r="P3765" s="1">
        <f t="shared" si="350"/>
        <v>0.63312452680252573</v>
      </c>
      <c r="Q3765" t="str">
        <f t="shared" si="351"/>
        <v>Below</v>
      </c>
      <c r="R3765" t="str">
        <f t="shared" si="352"/>
        <v>Yes</v>
      </c>
      <c r="S3765">
        <f t="shared" si="353"/>
        <v>-56669931.859563716</v>
      </c>
    </row>
    <row r="3766" spans="1:19" x14ac:dyDescent="0.3">
      <c r="A3766">
        <v>3765</v>
      </c>
      <c r="B3766">
        <v>4</v>
      </c>
      <c r="C3766" t="s">
        <v>16</v>
      </c>
      <c r="D3766" t="s">
        <v>20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18</v>
      </c>
      <c r="N3766" s="2">
        <f t="shared" si="348"/>
        <v>668879.41997096525</v>
      </c>
      <c r="O3766">
        <f t="shared" si="349"/>
        <v>518750</v>
      </c>
      <c r="P3766" s="1">
        <f t="shared" si="350"/>
        <v>1.2894061107874029</v>
      </c>
      <c r="Q3766" t="str">
        <f t="shared" si="351"/>
        <v>Below</v>
      </c>
      <c r="R3766" t="str">
        <f t="shared" si="352"/>
        <v>No</v>
      </c>
      <c r="S3766">
        <f t="shared" si="353"/>
        <v>-6706212.1586063318</v>
      </c>
    </row>
    <row r="3767" spans="1:19" x14ac:dyDescent="0.3">
      <c r="A3767">
        <v>3766</v>
      </c>
      <c r="B3767">
        <v>1</v>
      </c>
      <c r="C3767" t="s">
        <v>16</v>
      </c>
      <c r="D3767" t="s">
        <v>17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21</v>
      </c>
      <c r="N3767" s="2">
        <f t="shared" si="348"/>
        <v>196012.09604537196</v>
      </c>
      <c r="O3767">
        <f t="shared" si="349"/>
        <v>287500</v>
      </c>
      <c r="P3767" s="1">
        <f t="shared" si="350"/>
        <v>0.68178120363607642</v>
      </c>
      <c r="Q3767" t="str">
        <f t="shared" si="351"/>
        <v>Below</v>
      </c>
      <c r="R3767" t="str">
        <f t="shared" si="352"/>
        <v>Yes</v>
      </c>
      <c r="S3767">
        <f t="shared" si="353"/>
        <v>-20934322.440711416</v>
      </c>
    </row>
    <row r="3768" spans="1:19" x14ac:dyDescent="0.3">
      <c r="A3768">
        <v>3767</v>
      </c>
      <c r="B3768">
        <v>3</v>
      </c>
      <c r="C3768" t="s">
        <v>19</v>
      </c>
      <c r="D3768" t="s">
        <v>20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18</v>
      </c>
      <c r="N3768" s="2">
        <f t="shared" si="348"/>
        <v>152356.62040662378</v>
      </c>
      <c r="O3768">
        <f t="shared" si="349"/>
        <v>350000</v>
      </c>
      <c r="P3768" s="1">
        <f t="shared" si="350"/>
        <v>0.43530462973321082</v>
      </c>
      <c r="Q3768" t="str">
        <f t="shared" si="351"/>
        <v>Above</v>
      </c>
      <c r="R3768" t="str">
        <f t="shared" si="352"/>
        <v>Yes</v>
      </c>
      <c r="S3768">
        <f t="shared" si="353"/>
        <v>-10339353.338553824</v>
      </c>
    </row>
    <row r="3769" spans="1:19" x14ac:dyDescent="0.3">
      <c r="A3769">
        <v>3768</v>
      </c>
      <c r="B3769">
        <v>3</v>
      </c>
      <c r="C3769" t="s">
        <v>16</v>
      </c>
      <c r="D3769" t="s">
        <v>20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21</v>
      </c>
      <c r="N3769" s="2">
        <f t="shared" si="348"/>
        <v>97419.185459675908</v>
      </c>
      <c r="O3769">
        <f t="shared" si="349"/>
        <v>256250</v>
      </c>
      <c r="P3769" s="1">
        <f t="shared" si="350"/>
        <v>0.38017243106214987</v>
      </c>
      <c r="Q3769" t="str">
        <f t="shared" si="351"/>
        <v>Below</v>
      </c>
      <c r="R3769" t="str">
        <f t="shared" si="352"/>
        <v>Yes</v>
      </c>
      <c r="S3769">
        <f t="shared" si="353"/>
        <v>-10404483.608257774</v>
      </c>
    </row>
    <row r="3770" spans="1:19" x14ac:dyDescent="0.3">
      <c r="A3770">
        <v>3769</v>
      </c>
      <c r="B3770">
        <v>3</v>
      </c>
      <c r="C3770" t="s">
        <v>19</v>
      </c>
      <c r="D3770" t="s">
        <v>17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21</v>
      </c>
      <c r="N3770" s="2">
        <f t="shared" si="348"/>
        <v>151681.35125567968</v>
      </c>
      <c r="O3770">
        <f t="shared" si="349"/>
        <v>231250</v>
      </c>
      <c r="P3770" s="1">
        <f t="shared" si="350"/>
        <v>0.65591935678131752</v>
      </c>
      <c r="Q3770" t="str">
        <f t="shared" si="351"/>
        <v>Below</v>
      </c>
      <c r="R3770" t="str">
        <f t="shared" si="352"/>
        <v>Yes</v>
      </c>
      <c r="S3770">
        <f t="shared" si="353"/>
        <v>-19363171.87122681</v>
      </c>
    </row>
    <row r="3771" spans="1:19" x14ac:dyDescent="0.3">
      <c r="A3771">
        <v>3770</v>
      </c>
      <c r="B3771">
        <v>4</v>
      </c>
      <c r="C3771" t="s">
        <v>19</v>
      </c>
      <c r="D3771" t="s">
        <v>20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18</v>
      </c>
      <c r="N3771" s="2">
        <f t="shared" si="348"/>
        <v>112976.33333583528</v>
      </c>
      <c r="O3771">
        <f t="shared" si="349"/>
        <v>50000</v>
      </c>
      <c r="P3771" s="1">
        <f t="shared" si="350"/>
        <v>2.2595266667167055</v>
      </c>
      <c r="Q3771" t="str">
        <f t="shared" si="351"/>
        <v>Below</v>
      </c>
      <c r="R3771" t="str">
        <f t="shared" si="352"/>
        <v>No</v>
      </c>
      <c r="S3771">
        <f t="shared" si="353"/>
        <v>-311432.00006004702</v>
      </c>
    </row>
    <row r="3772" spans="1:19" x14ac:dyDescent="0.3">
      <c r="A3772">
        <v>3771</v>
      </c>
      <c r="B3772">
        <v>4</v>
      </c>
      <c r="C3772" t="s">
        <v>16</v>
      </c>
      <c r="D3772" t="s">
        <v>17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18</v>
      </c>
      <c r="N3772" s="2">
        <f t="shared" si="348"/>
        <v>369070.77874363179</v>
      </c>
      <c r="O3772">
        <f t="shared" si="349"/>
        <v>506250</v>
      </c>
      <c r="P3772" s="1">
        <f t="shared" si="350"/>
        <v>0.72902869875285292</v>
      </c>
      <c r="Q3772" t="str">
        <f t="shared" si="351"/>
        <v>Below</v>
      </c>
      <c r="R3772" t="str">
        <f t="shared" si="352"/>
        <v>Yes</v>
      </c>
      <c r="S3772">
        <f t="shared" si="353"/>
        <v>-25046192.139082976</v>
      </c>
    </row>
    <row r="3773" spans="1:19" x14ac:dyDescent="0.3">
      <c r="A3773">
        <v>3772</v>
      </c>
      <c r="B3773">
        <v>2</v>
      </c>
      <c r="C3773" t="s">
        <v>16</v>
      </c>
      <c r="D3773" t="s">
        <v>20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21</v>
      </c>
      <c r="N3773" s="2">
        <f t="shared" si="348"/>
        <v>136297.400982458</v>
      </c>
      <c r="O3773">
        <f t="shared" si="349"/>
        <v>168750</v>
      </c>
      <c r="P3773" s="1">
        <f t="shared" si="350"/>
        <v>0.80768830211826959</v>
      </c>
      <c r="Q3773" t="str">
        <f t="shared" si="351"/>
        <v>Below</v>
      </c>
      <c r="R3773" t="str">
        <f t="shared" si="352"/>
        <v>Yes</v>
      </c>
      <c r="S3773">
        <f t="shared" si="353"/>
        <v>-6855688.1178949606</v>
      </c>
    </row>
    <row r="3774" spans="1:19" x14ac:dyDescent="0.3">
      <c r="A3774">
        <v>3773</v>
      </c>
      <c r="B3774">
        <v>2</v>
      </c>
      <c r="C3774" t="s">
        <v>19</v>
      </c>
      <c r="D3774" t="s">
        <v>20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21</v>
      </c>
      <c r="N3774" s="2">
        <f t="shared" si="348"/>
        <v>281071.69626739214</v>
      </c>
      <c r="O3774">
        <f t="shared" si="349"/>
        <v>437500</v>
      </c>
      <c r="P3774" s="1">
        <f t="shared" si="350"/>
        <v>0.64244959146832492</v>
      </c>
      <c r="Q3774" t="str">
        <f t="shared" si="351"/>
        <v>Below</v>
      </c>
      <c r="R3774" t="str">
        <f t="shared" si="352"/>
        <v>Yes</v>
      </c>
      <c r="S3774">
        <f t="shared" si="353"/>
        <v>-19074324.262504466</v>
      </c>
    </row>
    <row r="3775" spans="1:19" x14ac:dyDescent="0.3">
      <c r="A3775">
        <v>3774</v>
      </c>
      <c r="B3775">
        <v>3</v>
      </c>
      <c r="C3775" t="s">
        <v>19</v>
      </c>
      <c r="D3775" t="s">
        <v>20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18</v>
      </c>
      <c r="N3775" s="2">
        <f t="shared" si="348"/>
        <v>1379252.7361416558</v>
      </c>
      <c r="O3775">
        <f t="shared" si="349"/>
        <v>506250</v>
      </c>
      <c r="P3775" s="1">
        <f t="shared" si="350"/>
        <v>2.7244498491687028</v>
      </c>
      <c r="Q3775" t="str">
        <f t="shared" si="351"/>
        <v>Below</v>
      </c>
      <c r="R3775" t="str">
        <f t="shared" si="352"/>
        <v>No</v>
      </c>
      <c r="S3775">
        <f t="shared" si="353"/>
        <v>-3802065.6673997417</v>
      </c>
    </row>
    <row r="3776" spans="1:19" x14ac:dyDescent="0.3">
      <c r="A3776">
        <v>3775</v>
      </c>
      <c r="B3776">
        <v>1</v>
      </c>
      <c r="C3776" t="s">
        <v>16</v>
      </c>
      <c r="D3776" t="s">
        <v>17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18</v>
      </c>
      <c r="N3776" s="2">
        <f t="shared" si="348"/>
        <v>200137.14928265102</v>
      </c>
      <c r="O3776">
        <f t="shared" si="349"/>
        <v>200000</v>
      </c>
      <c r="P3776" s="1">
        <f t="shared" si="350"/>
        <v>1.000685746413255</v>
      </c>
      <c r="Q3776" t="str">
        <f t="shared" si="351"/>
        <v>Below</v>
      </c>
      <c r="R3776" t="str">
        <f t="shared" si="352"/>
        <v>No</v>
      </c>
      <c r="S3776">
        <f t="shared" si="353"/>
        <v>-2006583.1655672491</v>
      </c>
    </row>
    <row r="3777" spans="1:19" x14ac:dyDescent="0.3">
      <c r="A3777">
        <v>3776</v>
      </c>
      <c r="B3777">
        <v>4</v>
      </c>
      <c r="C3777" t="s">
        <v>19</v>
      </c>
      <c r="D3777" t="s">
        <v>20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18</v>
      </c>
      <c r="N3777" s="2">
        <f t="shared" si="348"/>
        <v>20085.932776362231</v>
      </c>
      <c r="O3777">
        <f t="shared" si="349"/>
        <v>25000</v>
      </c>
      <c r="P3777" s="1">
        <f t="shared" si="350"/>
        <v>0.80343731105448923</v>
      </c>
      <c r="Q3777" t="str">
        <f t="shared" si="351"/>
        <v>Below</v>
      </c>
      <c r="R3777" t="str">
        <f t="shared" si="352"/>
        <v>Yes</v>
      </c>
      <c r="S3777">
        <f t="shared" si="353"/>
        <v>-1010311.9331634678</v>
      </c>
    </row>
    <row r="3778" spans="1:19" x14ac:dyDescent="0.3">
      <c r="A3778">
        <v>3777</v>
      </c>
      <c r="B3778">
        <v>1</v>
      </c>
      <c r="C3778" t="s">
        <v>16</v>
      </c>
      <c r="D3778" t="s">
        <v>17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18</v>
      </c>
      <c r="N3778" s="2">
        <f t="shared" si="348"/>
        <v>629378.66682307352</v>
      </c>
      <c r="O3778">
        <f t="shared" si="349"/>
        <v>487500</v>
      </c>
      <c r="P3778" s="1">
        <f t="shared" si="350"/>
        <v>1.291033162713997</v>
      </c>
      <c r="Q3778" t="str">
        <f t="shared" si="351"/>
        <v>Below</v>
      </c>
      <c r="R3778" t="str">
        <f t="shared" si="352"/>
        <v>No</v>
      </c>
      <c r="S3778">
        <f t="shared" si="353"/>
        <v>-6310176.0075075328</v>
      </c>
    </row>
    <row r="3779" spans="1:19" x14ac:dyDescent="0.3">
      <c r="A3779">
        <v>3778</v>
      </c>
      <c r="B3779">
        <v>0</v>
      </c>
      <c r="C3779" t="s">
        <v>19</v>
      </c>
      <c r="D3779" t="s">
        <v>17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18</v>
      </c>
      <c r="N3779" s="2">
        <f t="shared" ref="N3779:N3842" si="354">PMT(1%,G3779*12,-F3779)</f>
        <v>241360.18724066814</v>
      </c>
      <c r="O3779">
        <f t="shared" ref="O3779:O3842" si="355">(E3779*0.75)/12</f>
        <v>362500</v>
      </c>
      <c r="P3779" s="1">
        <f t="shared" ref="P3779:P3842" si="356">N3779/O3779</f>
        <v>0.66582120618115348</v>
      </c>
      <c r="Q3779" t="str">
        <f t="shared" ref="Q3779:Q3842" si="357">IF(H3779&gt;700,"Above","Below")</f>
        <v>Below</v>
      </c>
      <c r="R3779" t="str">
        <f t="shared" ref="R3779:R3842" si="358">IF(O3779&gt;=N3779,"Yes","No")</f>
        <v>Yes</v>
      </c>
      <c r="S3779">
        <f t="shared" ref="S3779:S3842" si="359">CUMIPMT(1%,G3779*12,F3779,1,G3779*12,0)</f>
        <v>-20948511.456432242</v>
      </c>
    </row>
    <row r="3780" spans="1:19" x14ac:dyDescent="0.3">
      <c r="A3780">
        <v>3779</v>
      </c>
      <c r="B3780">
        <v>0</v>
      </c>
      <c r="C3780" t="s">
        <v>19</v>
      </c>
      <c r="D3780" t="s">
        <v>20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21</v>
      </c>
      <c r="N3780" s="2">
        <f t="shared" si="354"/>
        <v>97517.04855443204</v>
      </c>
      <c r="O3780">
        <f t="shared" si="355"/>
        <v>162500</v>
      </c>
      <c r="P3780" s="1">
        <f t="shared" si="356"/>
        <v>0.60010491418112022</v>
      </c>
      <c r="Q3780" t="str">
        <f t="shared" si="357"/>
        <v>Below</v>
      </c>
      <c r="R3780" t="str">
        <f t="shared" si="358"/>
        <v>Yes</v>
      </c>
      <c r="S3780">
        <f t="shared" si="359"/>
        <v>-3361636.6612254754</v>
      </c>
    </row>
    <row r="3781" spans="1:19" x14ac:dyDescent="0.3">
      <c r="A3781">
        <v>3780</v>
      </c>
      <c r="B3781">
        <v>5</v>
      </c>
      <c r="C3781" t="s">
        <v>19</v>
      </c>
      <c r="D3781" t="s">
        <v>17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18</v>
      </c>
      <c r="N3781" s="2">
        <f t="shared" si="354"/>
        <v>277131.43884308293</v>
      </c>
      <c r="O3781">
        <f t="shared" si="355"/>
        <v>337500</v>
      </c>
      <c r="P3781" s="1">
        <f t="shared" si="356"/>
        <v>0.82113018916469016</v>
      </c>
      <c r="Q3781" t="str">
        <f t="shared" si="357"/>
        <v>Below</v>
      </c>
      <c r="R3781" t="str">
        <f t="shared" si="358"/>
        <v>Yes</v>
      </c>
      <c r="S3781">
        <f t="shared" si="359"/>
        <v>-18806927.193403944</v>
      </c>
    </row>
    <row r="3782" spans="1:19" x14ac:dyDescent="0.3">
      <c r="A3782">
        <v>3781</v>
      </c>
      <c r="B3782">
        <v>3</v>
      </c>
      <c r="C3782" t="s">
        <v>16</v>
      </c>
      <c r="D3782" t="s">
        <v>20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18</v>
      </c>
      <c r="N3782" s="2">
        <f t="shared" si="354"/>
        <v>44767.520234277203</v>
      </c>
      <c r="O3782">
        <f t="shared" si="355"/>
        <v>37500</v>
      </c>
      <c r="P3782" s="1">
        <f t="shared" si="356"/>
        <v>1.1938005395807254</v>
      </c>
      <c r="Q3782" t="str">
        <f t="shared" si="357"/>
        <v>Below</v>
      </c>
      <c r="R3782" t="str">
        <f t="shared" si="358"/>
        <v>No</v>
      </c>
      <c r="S3782">
        <f t="shared" si="359"/>
        <v>-448840.97124530561</v>
      </c>
    </row>
    <row r="3783" spans="1:19" x14ac:dyDescent="0.3">
      <c r="A3783">
        <v>3782</v>
      </c>
      <c r="B3783">
        <v>1</v>
      </c>
      <c r="C3783" t="s">
        <v>16</v>
      </c>
      <c r="D3783" t="s">
        <v>17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21</v>
      </c>
      <c r="N3783" s="2">
        <f t="shared" si="354"/>
        <v>14777.154320857231</v>
      </c>
      <c r="O3783">
        <f t="shared" si="355"/>
        <v>37500</v>
      </c>
      <c r="P3783" s="1">
        <f t="shared" si="356"/>
        <v>0.39405744855619285</v>
      </c>
      <c r="Q3783" t="str">
        <f t="shared" si="357"/>
        <v>Below</v>
      </c>
      <c r="R3783" t="str">
        <f t="shared" si="358"/>
        <v>Yes</v>
      </c>
      <c r="S3783">
        <f t="shared" si="359"/>
        <v>-1282561.9259040146</v>
      </c>
    </row>
    <row r="3784" spans="1:19" x14ac:dyDescent="0.3">
      <c r="A3784">
        <v>3783</v>
      </c>
      <c r="B3784">
        <v>5</v>
      </c>
      <c r="C3784" t="s">
        <v>16</v>
      </c>
      <c r="D3784" t="s">
        <v>20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21</v>
      </c>
      <c r="N3784" s="2">
        <f t="shared" si="354"/>
        <v>254698.35234638155</v>
      </c>
      <c r="O3784">
        <f t="shared" si="355"/>
        <v>593750</v>
      </c>
      <c r="P3784" s="1">
        <f t="shared" si="356"/>
        <v>0.42896564605706367</v>
      </c>
      <c r="Q3784" t="str">
        <f t="shared" si="357"/>
        <v>Below</v>
      </c>
      <c r="R3784" t="str">
        <f t="shared" si="358"/>
        <v>Yes</v>
      </c>
      <c r="S3784">
        <f t="shared" si="359"/>
        <v>-27202083.65050526</v>
      </c>
    </row>
    <row r="3785" spans="1:19" x14ac:dyDescent="0.3">
      <c r="A3785">
        <v>3784</v>
      </c>
      <c r="B3785">
        <v>4</v>
      </c>
      <c r="C3785" t="s">
        <v>16</v>
      </c>
      <c r="D3785" t="s">
        <v>20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18</v>
      </c>
      <c r="N3785" s="2">
        <f t="shared" si="354"/>
        <v>63044.118788947773</v>
      </c>
      <c r="O3785">
        <f t="shared" si="355"/>
        <v>118750</v>
      </c>
      <c r="P3785" s="1">
        <f t="shared" si="356"/>
        <v>0.53089784243324445</v>
      </c>
      <c r="Q3785" t="str">
        <f t="shared" si="357"/>
        <v>Below</v>
      </c>
      <c r="R3785" t="str">
        <f t="shared" si="358"/>
        <v>Yes</v>
      </c>
      <c r="S3785">
        <f t="shared" si="359"/>
        <v>-4278353.1056084801</v>
      </c>
    </row>
    <row r="3786" spans="1:19" x14ac:dyDescent="0.3">
      <c r="A3786">
        <v>3785</v>
      </c>
      <c r="B3786">
        <v>1</v>
      </c>
      <c r="C3786" t="s">
        <v>16</v>
      </c>
      <c r="D3786" t="s">
        <v>20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18</v>
      </c>
      <c r="N3786" s="2">
        <f t="shared" si="354"/>
        <v>558277.3111568687</v>
      </c>
      <c r="O3786">
        <f t="shared" si="355"/>
        <v>612500</v>
      </c>
      <c r="P3786" s="1">
        <f t="shared" si="356"/>
        <v>0.9114731610724387</v>
      </c>
      <c r="Q3786" t="str">
        <f t="shared" si="357"/>
        <v>Above</v>
      </c>
      <c r="R3786" t="str">
        <f t="shared" si="358"/>
        <v>Yes</v>
      </c>
      <c r="S3786">
        <f t="shared" si="359"/>
        <v>-5597310.9355296977</v>
      </c>
    </row>
    <row r="3787" spans="1:19" x14ac:dyDescent="0.3">
      <c r="A3787">
        <v>3786</v>
      </c>
      <c r="B3787">
        <v>3</v>
      </c>
      <c r="C3787" t="s">
        <v>16</v>
      </c>
      <c r="D3787" t="s">
        <v>17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18</v>
      </c>
      <c r="N3787" s="2">
        <f t="shared" si="354"/>
        <v>182780.29817255522</v>
      </c>
      <c r="O3787">
        <f t="shared" si="355"/>
        <v>487500</v>
      </c>
      <c r="P3787" s="1">
        <f t="shared" si="356"/>
        <v>0.37493394496934407</v>
      </c>
      <c r="Q3787" t="str">
        <f t="shared" si="357"/>
        <v>Above</v>
      </c>
      <c r="R3787" t="str">
        <f t="shared" si="358"/>
        <v>Yes</v>
      </c>
      <c r="S3787">
        <f t="shared" si="359"/>
        <v>-27267271.561413251</v>
      </c>
    </row>
    <row r="3788" spans="1:19" x14ac:dyDescent="0.3">
      <c r="A3788">
        <v>3787</v>
      </c>
      <c r="B3788">
        <v>5</v>
      </c>
      <c r="C3788" t="s">
        <v>19</v>
      </c>
      <c r="D3788" t="s">
        <v>17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18</v>
      </c>
      <c r="N3788" s="2">
        <f t="shared" si="354"/>
        <v>663735.95834803232</v>
      </c>
      <c r="O3788">
        <f t="shared" si="355"/>
        <v>306250</v>
      </c>
      <c r="P3788" s="1">
        <f t="shared" si="356"/>
        <v>2.167301088483371</v>
      </c>
      <c r="Q3788" t="str">
        <f t="shared" si="357"/>
        <v>Above</v>
      </c>
      <c r="R3788" t="str">
        <f t="shared" si="358"/>
        <v>No</v>
      </c>
      <c r="S3788">
        <f t="shared" si="359"/>
        <v>-1829663.0003527757</v>
      </c>
    </row>
    <row r="3789" spans="1:19" x14ac:dyDescent="0.3">
      <c r="A3789">
        <v>3788</v>
      </c>
      <c r="B3789">
        <v>3</v>
      </c>
      <c r="C3789" t="s">
        <v>16</v>
      </c>
      <c r="D3789" t="s">
        <v>20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18</v>
      </c>
      <c r="N3789" s="2">
        <f t="shared" si="354"/>
        <v>1068567.8194681087</v>
      </c>
      <c r="O3789">
        <f t="shared" si="355"/>
        <v>518750</v>
      </c>
      <c r="P3789" s="1">
        <f t="shared" si="356"/>
        <v>2.0598897724686434</v>
      </c>
      <c r="Q3789" t="str">
        <f t="shared" si="357"/>
        <v>Below</v>
      </c>
      <c r="R3789" t="str">
        <f t="shared" si="358"/>
        <v>No</v>
      </c>
      <c r="S3789">
        <f t="shared" si="359"/>
        <v>-2945627.667234607</v>
      </c>
    </row>
    <row r="3790" spans="1:19" x14ac:dyDescent="0.3">
      <c r="A3790">
        <v>3789</v>
      </c>
      <c r="B3790">
        <v>4</v>
      </c>
      <c r="C3790" t="s">
        <v>19</v>
      </c>
      <c r="D3790" t="s">
        <v>20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18</v>
      </c>
      <c r="N3790" s="2">
        <f t="shared" si="354"/>
        <v>127689.14407830276</v>
      </c>
      <c r="O3790">
        <f t="shared" si="355"/>
        <v>243750</v>
      </c>
      <c r="P3790" s="1">
        <f t="shared" si="356"/>
        <v>0.52385289878278052</v>
      </c>
      <c r="Q3790" t="str">
        <f t="shared" si="357"/>
        <v>Below</v>
      </c>
      <c r="R3790" t="str">
        <f t="shared" si="358"/>
        <v>Yes</v>
      </c>
      <c r="S3790">
        <f t="shared" si="359"/>
        <v>-6422697.2893963326</v>
      </c>
    </row>
    <row r="3791" spans="1:19" x14ac:dyDescent="0.3">
      <c r="A3791">
        <v>3790</v>
      </c>
      <c r="B3791">
        <v>2</v>
      </c>
      <c r="C3791" t="s">
        <v>16</v>
      </c>
      <c r="D3791" t="s">
        <v>17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21</v>
      </c>
      <c r="N3791" s="2">
        <f t="shared" si="354"/>
        <v>468890.63349279901</v>
      </c>
      <c r="O3791">
        <f t="shared" si="355"/>
        <v>562500</v>
      </c>
      <c r="P3791" s="1">
        <f t="shared" si="356"/>
        <v>0.83358334843164272</v>
      </c>
      <c r="Q3791" t="str">
        <f t="shared" si="357"/>
        <v>Below</v>
      </c>
      <c r="R3791" t="str">
        <f t="shared" si="358"/>
        <v>Yes</v>
      </c>
      <c r="S3791">
        <f t="shared" si="359"/>
        <v>-31820251.222963065</v>
      </c>
    </row>
    <row r="3792" spans="1:19" x14ac:dyDescent="0.3">
      <c r="A3792">
        <v>3791</v>
      </c>
      <c r="B3792">
        <v>1</v>
      </c>
      <c r="C3792" t="s">
        <v>19</v>
      </c>
      <c r="D3792" t="s">
        <v>17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21</v>
      </c>
      <c r="N3792" s="2">
        <f t="shared" si="354"/>
        <v>356751.90727655357</v>
      </c>
      <c r="O3792">
        <f t="shared" si="355"/>
        <v>600000</v>
      </c>
      <c r="P3792" s="1">
        <f t="shared" si="356"/>
        <v>0.59458651212758928</v>
      </c>
      <c r="Q3792" t="str">
        <f t="shared" si="357"/>
        <v>Below</v>
      </c>
      <c r="R3792" t="str">
        <f t="shared" si="358"/>
        <v>Yes</v>
      </c>
      <c r="S3792">
        <f t="shared" si="359"/>
        <v>-53220457.746372849</v>
      </c>
    </row>
    <row r="3793" spans="1:19" x14ac:dyDescent="0.3">
      <c r="A3793">
        <v>3792</v>
      </c>
      <c r="B3793">
        <v>5</v>
      </c>
      <c r="C3793" t="s">
        <v>19</v>
      </c>
      <c r="D3793" t="s">
        <v>20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18</v>
      </c>
      <c r="N3793" s="2">
        <f t="shared" si="354"/>
        <v>27166.809180121734</v>
      </c>
      <c r="O3793">
        <f t="shared" si="355"/>
        <v>62500</v>
      </c>
      <c r="P3793" s="1">
        <f t="shared" si="356"/>
        <v>0.43466894688194774</v>
      </c>
      <c r="Q3793" t="str">
        <f t="shared" si="357"/>
        <v>Below</v>
      </c>
      <c r="R3793" t="str">
        <f t="shared" si="358"/>
        <v>Yes</v>
      </c>
      <c r="S3793">
        <f t="shared" si="359"/>
        <v>-3468030.7829062948</v>
      </c>
    </row>
    <row r="3794" spans="1:19" x14ac:dyDescent="0.3">
      <c r="A3794">
        <v>3793</v>
      </c>
      <c r="B3794">
        <v>5</v>
      </c>
      <c r="C3794" t="s">
        <v>16</v>
      </c>
      <c r="D3794" t="s">
        <v>17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21</v>
      </c>
      <c r="N3794" s="2">
        <f t="shared" si="354"/>
        <v>84508.209073453792</v>
      </c>
      <c r="O3794">
        <f t="shared" si="355"/>
        <v>175000</v>
      </c>
      <c r="P3794" s="1">
        <f t="shared" si="356"/>
        <v>0.48290405184830737</v>
      </c>
      <c r="Q3794" t="str">
        <f t="shared" si="357"/>
        <v>Below</v>
      </c>
      <c r="R3794" t="str">
        <f t="shared" si="358"/>
        <v>Yes</v>
      </c>
      <c r="S3794">
        <f t="shared" si="359"/>
        <v>-9025576.1421031281</v>
      </c>
    </row>
    <row r="3795" spans="1:19" x14ac:dyDescent="0.3">
      <c r="A3795">
        <v>3794</v>
      </c>
      <c r="B3795">
        <v>2</v>
      </c>
      <c r="C3795" t="s">
        <v>19</v>
      </c>
      <c r="D3795" t="s">
        <v>17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18</v>
      </c>
      <c r="N3795" s="2">
        <f t="shared" si="354"/>
        <v>406644.00405614014</v>
      </c>
      <c r="O3795">
        <f t="shared" si="355"/>
        <v>518750</v>
      </c>
      <c r="P3795" s="1">
        <f t="shared" si="356"/>
        <v>0.78389205601183642</v>
      </c>
      <c r="Q3795" t="str">
        <f t="shared" si="357"/>
        <v>Below</v>
      </c>
      <c r="R3795" t="str">
        <f t="shared" si="358"/>
        <v>Yes</v>
      </c>
      <c r="S3795">
        <f t="shared" si="359"/>
        <v>-8478368.2920420878</v>
      </c>
    </row>
    <row r="3796" spans="1:19" x14ac:dyDescent="0.3">
      <c r="A3796">
        <v>3795</v>
      </c>
      <c r="B3796">
        <v>4</v>
      </c>
      <c r="C3796" t="s">
        <v>19</v>
      </c>
      <c r="D3796" t="s">
        <v>20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18</v>
      </c>
      <c r="N3796" s="2">
        <f t="shared" si="354"/>
        <v>207146.9199984282</v>
      </c>
      <c r="O3796">
        <f t="shared" si="355"/>
        <v>431250</v>
      </c>
      <c r="P3796" s="1">
        <f t="shared" si="356"/>
        <v>0.48034068405432628</v>
      </c>
      <c r="Q3796" t="str">
        <f t="shared" si="357"/>
        <v>Above</v>
      </c>
      <c r="R3796" t="str">
        <f t="shared" si="358"/>
        <v>Yes</v>
      </c>
      <c r="S3796">
        <f t="shared" si="359"/>
        <v>-26443734.719660491</v>
      </c>
    </row>
    <row r="3797" spans="1:19" x14ac:dyDescent="0.3">
      <c r="A3797">
        <v>3796</v>
      </c>
      <c r="B3797">
        <v>5</v>
      </c>
      <c r="C3797" t="s">
        <v>19</v>
      </c>
      <c r="D3797" t="s">
        <v>20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18</v>
      </c>
      <c r="N3797" s="2">
        <f t="shared" si="354"/>
        <v>103007.48480796156</v>
      </c>
      <c r="O3797">
        <f t="shared" si="355"/>
        <v>237500</v>
      </c>
      <c r="P3797" s="1">
        <f t="shared" si="356"/>
        <v>0.43371572550720655</v>
      </c>
      <c r="Q3797" t="str">
        <f t="shared" si="357"/>
        <v>Below</v>
      </c>
      <c r="R3797" t="str">
        <f t="shared" si="358"/>
        <v>Yes</v>
      </c>
      <c r="S3797">
        <f t="shared" si="359"/>
        <v>-13149616.718519699</v>
      </c>
    </row>
    <row r="3798" spans="1:19" x14ac:dyDescent="0.3">
      <c r="A3798">
        <v>3797</v>
      </c>
      <c r="B3798">
        <v>2</v>
      </c>
      <c r="C3798" t="s">
        <v>19</v>
      </c>
      <c r="D3798" t="s">
        <v>17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21</v>
      </c>
      <c r="N3798" s="2">
        <f t="shared" si="354"/>
        <v>195993.33177539057</v>
      </c>
      <c r="O3798">
        <f t="shared" si="355"/>
        <v>500000</v>
      </c>
      <c r="P3798" s="1">
        <f t="shared" si="356"/>
        <v>0.39198666355078116</v>
      </c>
      <c r="Q3798" t="str">
        <f t="shared" si="357"/>
        <v>Below</v>
      </c>
      <c r="R3798" t="str">
        <f t="shared" si="358"/>
        <v>Yes</v>
      </c>
      <c r="S3798">
        <f t="shared" si="359"/>
        <v>-29238399.626093738</v>
      </c>
    </row>
    <row r="3799" spans="1:19" x14ac:dyDescent="0.3">
      <c r="A3799">
        <v>3798</v>
      </c>
      <c r="B3799">
        <v>4</v>
      </c>
      <c r="C3799" t="s">
        <v>16</v>
      </c>
      <c r="D3799" t="s">
        <v>20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18</v>
      </c>
      <c r="N3799" s="2">
        <f t="shared" si="354"/>
        <v>782114.91232825455</v>
      </c>
      <c r="O3799">
        <f t="shared" si="355"/>
        <v>612500</v>
      </c>
      <c r="P3799" s="1">
        <f t="shared" si="356"/>
        <v>1.2769223058420482</v>
      </c>
      <c r="Q3799" t="str">
        <f t="shared" si="357"/>
        <v>Below</v>
      </c>
      <c r="R3799" t="str">
        <f t="shared" si="358"/>
        <v>No</v>
      </c>
      <c r="S3799">
        <f t="shared" si="359"/>
        <v>-7841515.7917562202</v>
      </c>
    </row>
    <row r="3800" spans="1:19" x14ac:dyDescent="0.3">
      <c r="A3800">
        <v>3799</v>
      </c>
      <c r="B3800">
        <v>0</v>
      </c>
      <c r="C3800" t="s">
        <v>16</v>
      </c>
      <c r="D3800" t="s">
        <v>20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21</v>
      </c>
      <c r="N3800" s="2">
        <f t="shared" si="354"/>
        <v>84508.209073453792</v>
      </c>
      <c r="O3800">
        <f t="shared" si="355"/>
        <v>181250</v>
      </c>
      <c r="P3800" s="1">
        <f t="shared" si="356"/>
        <v>0.46625218799146922</v>
      </c>
      <c r="Q3800" t="str">
        <f t="shared" si="357"/>
        <v>Below</v>
      </c>
      <c r="R3800" t="str">
        <f t="shared" si="358"/>
        <v>Yes</v>
      </c>
      <c r="S3800">
        <f t="shared" si="359"/>
        <v>-9025576.1421031281</v>
      </c>
    </row>
    <row r="3801" spans="1:19" x14ac:dyDescent="0.3">
      <c r="A3801">
        <v>3800</v>
      </c>
      <c r="B3801">
        <v>4</v>
      </c>
      <c r="C3801" t="s">
        <v>16</v>
      </c>
      <c r="D3801" t="s">
        <v>17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21</v>
      </c>
      <c r="N3801" s="2">
        <f t="shared" si="354"/>
        <v>346842.13207442709</v>
      </c>
      <c r="O3801">
        <f t="shared" si="355"/>
        <v>493750</v>
      </c>
      <c r="P3801" s="1">
        <f t="shared" si="356"/>
        <v>0.70246507761909283</v>
      </c>
      <c r="Q3801" t="str">
        <f t="shared" si="357"/>
        <v>Below</v>
      </c>
      <c r="R3801" t="str">
        <f t="shared" si="358"/>
        <v>Yes</v>
      </c>
      <c r="S3801">
        <f t="shared" si="359"/>
        <v>-51742111.697862506</v>
      </c>
    </row>
    <row r="3802" spans="1:19" x14ac:dyDescent="0.3">
      <c r="A3802">
        <v>3801</v>
      </c>
      <c r="B3802">
        <v>3</v>
      </c>
      <c r="C3802" t="s">
        <v>19</v>
      </c>
      <c r="D3802" t="s">
        <v>17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21</v>
      </c>
      <c r="N3802" s="2">
        <f t="shared" si="354"/>
        <v>290925.86152072228</v>
      </c>
      <c r="O3802">
        <f t="shared" si="355"/>
        <v>287500</v>
      </c>
      <c r="P3802" s="1">
        <f t="shared" si="356"/>
        <v>1.0119160400720775</v>
      </c>
      <c r="Q3802" t="str">
        <f t="shared" si="357"/>
        <v>Below</v>
      </c>
      <c r="R3802" t="str">
        <f t="shared" si="358"/>
        <v>No</v>
      </c>
      <c r="S3802">
        <f t="shared" si="359"/>
        <v>-10028882.705989338</v>
      </c>
    </row>
    <row r="3803" spans="1:19" x14ac:dyDescent="0.3">
      <c r="A3803">
        <v>3802</v>
      </c>
      <c r="B3803">
        <v>2</v>
      </c>
      <c r="C3803" t="s">
        <v>16</v>
      </c>
      <c r="D3803" t="s">
        <v>17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18</v>
      </c>
      <c r="N3803" s="2">
        <f t="shared" si="354"/>
        <v>41882.16415268767</v>
      </c>
      <c r="O3803">
        <f t="shared" si="355"/>
        <v>62500</v>
      </c>
      <c r="P3803" s="1">
        <f t="shared" si="356"/>
        <v>0.67011462644300268</v>
      </c>
      <c r="Q3803" t="str">
        <f t="shared" si="357"/>
        <v>Above</v>
      </c>
      <c r="R3803" t="str">
        <f t="shared" si="358"/>
        <v>Yes</v>
      </c>
      <c r="S3803">
        <f t="shared" si="359"/>
        <v>-5346547.4569805376</v>
      </c>
    </row>
    <row r="3804" spans="1:19" x14ac:dyDescent="0.3">
      <c r="A3804">
        <v>3803</v>
      </c>
      <c r="B3804">
        <v>5</v>
      </c>
      <c r="C3804" t="s">
        <v>16</v>
      </c>
      <c r="D3804" t="s">
        <v>17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18</v>
      </c>
      <c r="N3804" s="2">
        <f t="shared" si="354"/>
        <v>262294.48919521587</v>
      </c>
      <c r="O3804">
        <f t="shared" si="355"/>
        <v>562500</v>
      </c>
      <c r="P3804" s="1">
        <f t="shared" si="356"/>
        <v>0.46630131412482823</v>
      </c>
      <c r="Q3804" t="str">
        <f t="shared" si="357"/>
        <v>Below</v>
      </c>
      <c r="R3804" t="str">
        <f t="shared" si="358"/>
        <v>Yes</v>
      </c>
      <c r="S3804">
        <f t="shared" si="359"/>
        <v>-22765474.184796266</v>
      </c>
    </row>
    <row r="3805" spans="1:19" x14ac:dyDescent="0.3">
      <c r="A3805">
        <v>3804</v>
      </c>
      <c r="B3805">
        <v>0</v>
      </c>
      <c r="C3805" t="s">
        <v>16</v>
      </c>
      <c r="D3805" t="s">
        <v>20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18</v>
      </c>
      <c r="N3805" s="2">
        <f t="shared" si="354"/>
        <v>517930.12373334036</v>
      </c>
      <c r="O3805">
        <f t="shared" si="355"/>
        <v>587500</v>
      </c>
      <c r="P3805" s="1">
        <f t="shared" si="356"/>
        <v>0.88158318933334534</v>
      </c>
      <c r="Q3805" t="str">
        <f t="shared" si="357"/>
        <v>Below</v>
      </c>
      <c r="R3805" t="str">
        <f t="shared" si="358"/>
        <v>Yes</v>
      </c>
      <c r="S3805">
        <f t="shared" si="359"/>
        <v>-26051614.848000839</v>
      </c>
    </row>
    <row r="3806" spans="1:19" x14ac:dyDescent="0.3">
      <c r="A3806">
        <v>3805</v>
      </c>
      <c r="B3806">
        <v>5</v>
      </c>
      <c r="C3806" t="s">
        <v>16</v>
      </c>
      <c r="D3806" t="s">
        <v>20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21</v>
      </c>
      <c r="N3806" s="2">
        <f t="shared" si="354"/>
        <v>256553.06912171913</v>
      </c>
      <c r="O3806">
        <f t="shared" si="355"/>
        <v>462500</v>
      </c>
      <c r="P3806" s="1">
        <f t="shared" si="356"/>
        <v>0.55470933864155492</v>
      </c>
      <c r="Q3806" t="str">
        <f t="shared" si="357"/>
        <v>Below</v>
      </c>
      <c r="R3806" t="str">
        <f t="shared" si="358"/>
        <v>Yes</v>
      </c>
      <c r="S3806">
        <f t="shared" si="359"/>
        <v>-38272736.589212589</v>
      </c>
    </row>
    <row r="3807" spans="1:19" x14ac:dyDescent="0.3">
      <c r="A3807">
        <v>3806</v>
      </c>
      <c r="B3807">
        <v>0</v>
      </c>
      <c r="C3807" t="s">
        <v>16</v>
      </c>
      <c r="D3807" t="s">
        <v>17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21</v>
      </c>
      <c r="N3807" s="2">
        <f t="shared" si="354"/>
        <v>235918.75033005848</v>
      </c>
      <c r="O3807">
        <f t="shared" si="355"/>
        <v>412500</v>
      </c>
      <c r="P3807" s="1">
        <f t="shared" si="356"/>
        <v>0.57192424322438418</v>
      </c>
      <c r="Q3807" t="str">
        <f t="shared" si="357"/>
        <v>Below</v>
      </c>
      <c r="R3807" t="str">
        <f t="shared" si="358"/>
        <v>Yes</v>
      </c>
      <c r="S3807">
        <f t="shared" si="359"/>
        <v>-25196400.063371226</v>
      </c>
    </row>
    <row r="3808" spans="1:19" x14ac:dyDescent="0.3">
      <c r="A3808">
        <v>3807</v>
      </c>
      <c r="B3808">
        <v>0</v>
      </c>
      <c r="C3808" t="s">
        <v>19</v>
      </c>
      <c r="D3808" t="s">
        <v>17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21</v>
      </c>
      <c r="N3808" s="2">
        <f t="shared" si="354"/>
        <v>48780.122456879697</v>
      </c>
      <c r="O3808">
        <f t="shared" si="355"/>
        <v>81250</v>
      </c>
      <c r="P3808" s="1">
        <f t="shared" si="356"/>
        <v>0.60037073793082707</v>
      </c>
      <c r="Q3808" t="str">
        <f t="shared" si="357"/>
        <v>Below</v>
      </c>
      <c r="R3808" t="str">
        <f t="shared" si="358"/>
        <v>Yes</v>
      </c>
      <c r="S3808">
        <f t="shared" si="359"/>
        <v>-2453614.6948255636</v>
      </c>
    </row>
    <row r="3809" spans="1:19" x14ac:dyDescent="0.3">
      <c r="A3809">
        <v>3808</v>
      </c>
      <c r="B3809">
        <v>0</v>
      </c>
      <c r="C3809" t="s">
        <v>16</v>
      </c>
      <c r="D3809" t="s">
        <v>20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18</v>
      </c>
      <c r="N3809" s="2">
        <f t="shared" si="354"/>
        <v>41868.603909095487</v>
      </c>
      <c r="O3809">
        <f t="shared" si="355"/>
        <v>68750</v>
      </c>
      <c r="P3809" s="1">
        <f t="shared" si="356"/>
        <v>0.60899787504138891</v>
      </c>
      <c r="Q3809" t="str">
        <f t="shared" si="357"/>
        <v>Above</v>
      </c>
      <c r="R3809" t="str">
        <f t="shared" si="358"/>
        <v>Yes</v>
      </c>
      <c r="S3809">
        <f t="shared" si="359"/>
        <v>-3633925.4567280416</v>
      </c>
    </row>
    <row r="3810" spans="1:19" x14ac:dyDescent="0.3">
      <c r="A3810">
        <v>3809</v>
      </c>
      <c r="B3810">
        <v>5</v>
      </c>
      <c r="C3810" t="s">
        <v>16</v>
      </c>
      <c r="D3810" t="s">
        <v>17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18</v>
      </c>
      <c r="N3810" s="2">
        <f t="shared" si="354"/>
        <v>457069.86121987132</v>
      </c>
      <c r="O3810">
        <f t="shared" si="355"/>
        <v>575000</v>
      </c>
      <c r="P3810" s="1">
        <f t="shared" si="356"/>
        <v>0.7949041064693414</v>
      </c>
      <c r="Q3810" t="str">
        <f t="shared" si="357"/>
        <v>Above</v>
      </c>
      <c r="R3810" t="str">
        <f t="shared" si="358"/>
        <v>Yes</v>
      </c>
      <c r="S3810">
        <f t="shared" si="359"/>
        <v>-31018060.015661478</v>
      </c>
    </row>
    <row r="3811" spans="1:19" x14ac:dyDescent="0.3">
      <c r="A3811">
        <v>3810</v>
      </c>
      <c r="B3811">
        <v>2</v>
      </c>
      <c r="C3811" t="s">
        <v>16</v>
      </c>
      <c r="D3811" t="s">
        <v>17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18</v>
      </c>
      <c r="N3811" s="2">
        <f t="shared" si="354"/>
        <v>270536.14141871227</v>
      </c>
      <c r="O3811">
        <f t="shared" si="355"/>
        <v>437500</v>
      </c>
      <c r="P3811" s="1">
        <f t="shared" si="356"/>
        <v>0.61836832324277091</v>
      </c>
      <c r="Q3811" t="str">
        <f t="shared" si="357"/>
        <v>Below</v>
      </c>
      <c r="R3811" t="str">
        <f t="shared" si="358"/>
        <v>Yes</v>
      </c>
      <c r="S3811">
        <f t="shared" si="359"/>
        <v>-34535806.546441853</v>
      </c>
    </row>
    <row r="3812" spans="1:19" x14ac:dyDescent="0.3">
      <c r="A3812">
        <v>3811</v>
      </c>
      <c r="B3812">
        <v>4</v>
      </c>
      <c r="C3812" t="s">
        <v>16</v>
      </c>
      <c r="D3812" t="s">
        <v>17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18</v>
      </c>
      <c r="N3812" s="2">
        <f t="shared" si="354"/>
        <v>269725.38299686427</v>
      </c>
      <c r="O3812">
        <f t="shared" si="355"/>
        <v>318750</v>
      </c>
      <c r="P3812" s="1">
        <f t="shared" si="356"/>
        <v>0.84619727999016237</v>
      </c>
      <c r="Q3812" t="str">
        <f t="shared" si="357"/>
        <v>Below</v>
      </c>
      <c r="R3812" t="str">
        <f t="shared" si="358"/>
        <v>Yes</v>
      </c>
      <c r="S3812">
        <f t="shared" si="359"/>
        <v>-13567045.959623713</v>
      </c>
    </row>
    <row r="3813" spans="1:19" x14ac:dyDescent="0.3">
      <c r="A3813">
        <v>3812</v>
      </c>
      <c r="B3813">
        <v>1</v>
      </c>
      <c r="C3813" t="s">
        <v>19</v>
      </c>
      <c r="D3813" t="s">
        <v>20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18</v>
      </c>
      <c r="N3813" s="2">
        <f t="shared" si="354"/>
        <v>102401.01042197373</v>
      </c>
      <c r="O3813">
        <f t="shared" si="355"/>
        <v>200000</v>
      </c>
      <c r="P3813" s="1">
        <f t="shared" si="356"/>
        <v>0.51200505210986857</v>
      </c>
      <c r="Q3813" t="str">
        <f t="shared" si="357"/>
        <v>Above</v>
      </c>
      <c r="R3813" t="str">
        <f t="shared" si="358"/>
        <v>Yes</v>
      </c>
      <c r="S3813">
        <f t="shared" si="359"/>
        <v>-15276242.501273695</v>
      </c>
    </row>
    <row r="3814" spans="1:19" x14ac:dyDescent="0.3">
      <c r="A3814">
        <v>3813</v>
      </c>
      <c r="B3814">
        <v>1</v>
      </c>
      <c r="C3814" t="s">
        <v>19</v>
      </c>
      <c r="D3814" t="s">
        <v>20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18</v>
      </c>
      <c r="N3814" s="2">
        <f t="shared" si="354"/>
        <v>134225.81841445318</v>
      </c>
      <c r="O3814">
        <f t="shared" si="355"/>
        <v>231250</v>
      </c>
      <c r="P3814" s="1">
        <f t="shared" si="356"/>
        <v>0.58043597152195969</v>
      </c>
      <c r="Q3814" t="str">
        <f t="shared" si="357"/>
        <v>Above</v>
      </c>
      <c r="R3814" t="str">
        <f t="shared" si="358"/>
        <v>Yes</v>
      </c>
      <c r="S3814">
        <f t="shared" si="359"/>
        <v>-11649937.493628135</v>
      </c>
    </row>
    <row r="3815" spans="1:19" x14ac:dyDescent="0.3">
      <c r="A3815">
        <v>3814</v>
      </c>
      <c r="B3815">
        <v>5</v>
      </c>
      <c r="C3815" t="s">
        <v>16</v>
      </c>
      <c r="D3815" t="s">
        <v>17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18</v>
      </c>
      <c r="N3815" s="2">
        <f t="shared" si="354"/>
        <v>337073.09352867538</v>
      </c>
      <c r="O3815">
        <f t="shared" si="355"/>
        <v>225000</v>
      </c>
      <c r="P3815" s="1">
        <f t="shared" si="356"/>
        <v>1.498102637905224</v>
      </c>
      <c r="Q3815" t="str">
        <f t="shared" si="357"/>
        <v>Below</v>
      </c>
      <c r="R3815" t="str">
        <f t="shared" si="358"/>
        <v>No</v>
      </c>
      <c r="S3815">
        <f t="shared" si="359"/>
        <v>-3379508.4893764202</v>
      </c>
    </row>
    <row r="3816" spans="1:19" x14ac:dyDescent="0.3">
      <c r="A3816">
        <v>3815</v>
      </c>
      <c r="B3816">
        <v>1</v>
      </c>
      <c r="C3816" t="s">
        <v>16</v>
      </c>
      <c r="D3816" t="s">
        <v>17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18</v>
      </c>
      <c r="N3816" s="2">
        <f t="shared" si="354"/>
        <v>167861.00963102721</v>
      </c>
      <c r="O3816">
        <f t="shared" si="355"/>
        <v>350000</v>
      </c>
      <c r="P3816" s="1">
        <f t="shared" si="356"/>
        <v>0.47960288466007772</v>
      </c>
      <c r="Q3816" t="str">
        <f t="shared" si="357"/>
        <v>Above</v>
      </c>
      <c r="R3816" t="str">
        <f t="shared" si="358"/>
        <v>Yes</v>
      </c>
      <c r="S3816">
        <f t="shared" si="359"/>
        <v>-8443321.1557232644</v>
      </c>
    </row>
    <row r="3817" spans="1:19" x14ac:dyDescent="0.3">
      <c r="A3817">
        <v>3816</v>
      </c>
      <c r="B3817">
        <v>0</v>
      </c>
      <c r="C3817" t="s">
        <v>19</v>
      </c>
      <c r="D3817" t="s">
        <v>20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18</v>
      </c>
      <c r="N3817" s="2">
        <f t="shared" si="354"/>
        <v>1506351.1111444705</v>
      </c>
      <c r="O3817">
        <f t="shared" si="355"/>
        <v>593750</v>
      </c>
      <c r="P3817" s="1">
        <f t="shared" si="356"/>
        <v>2.5370123977170032</v>
      </c>
      <c r="Q3817" t="str">
        <f t="shared" si="357"/>
        <v>Below</v>
      </c>
      <c r="R3817" t="str">
        <f t="shared" si="358"/>
        <v>No</v>
      </c>
      <c r="S3817">
        <f t="shared" si="359"/>
        <v>-4152426.6674672924</v>
      </c>
    </row>
    <row r="3818" spans="1:19" x14ac:dyDescent="0.3">
      <c r="A3818">
        <v>3817</v>
      </c>
      <c r="B3818">
        <v>4</v>
      </c>
      <c r="C3818" t="s">
        <v>19</v>
      </c>
      <c r="D3818" t="s">
        <v>17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18</v>
      </c>
      <c r="N3818" s="2">
        <f t="shared" si="354"/>
        <v>45278.015300202882</v>
      </c>
      <c r="O3818">
        <f t="shared" si="355"/>
        <v>93750</v>
      </c>
      <c r="P3818" s="1">
        <f t="shared" si="356"/>
        <v>0.48296549653549742</v>
      </c>
      <c r="Q3818" t="str">
        <f t="shared" si="357"/>
        <v>Above</v>
      </c>
      <c r="R3818" t="str">
        <f t="shared" si="358"/>
        <v>Yes</v>
      </c>
      <c r="S3818">
        <f t="shared" si="359"/>
        <v>-5780051.3048438225</v>
      </c>
    </row>
    <row r="3819" spans="1:19" x14ac:dyDescent="0.3">
      <c r="A3819">
        <v>3818</v>
      </c>
      <c r="B3819">
        <v>4</v>
      </c>
      <c r="C3819" t="s">
        <v>19</v>
      </c>
      <c r="D3819" t="s">
        <v>17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18</v>
      </c>
      <c r="N3819" s="2">
        <f t="shared" si="354"/>
        <v>262551.83557673485</v>
      </c>
      <c r="O3819">
        <f t="shared" si="355"/>
        <v>462500</v>
      </c>
      <c r="P3819" s="1">
        <f t="shared" si="356"/>
        <v>0.56767964449023756</v>
      </c>
      <c r="Q3819" t="str">
        <f t="shared" si="357"/>
        <v>Below</v>
      </c>
      <c r="R3819" t="str">
        <f t="shared" si="358"/>
        <v>Yes</v>
      </c>
      <c r="S3819">
        <f t="shared" si="359"/>
        <v>-13206220.269208178</v>
      </c>
    </row>
    <row r="3820" spans="1:19" x14ac:dyDescent="0.3">
      <c r="A3820">
        <v>3819</v>
      </c>
      <c r="B3820">
        <v>2</v>
      </c>
      <c r="C3820" t="s">
        <v>16</v>
      </c>
      <c r="D3820" t="s">
        <v>17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18</v>
      </c>
      <c r="N3820" s="2">
        <f t="shared" si="354"/>
        <v>204228.17192751332</v>
      </c>
      <c r="O3820">
        <f t="shared" si="355"/>
        <v>375000</v>
      </c>
      <c r="P3820" s="1">
        <f t="shared" si="356"/>
        <v>0.54460845847336881</v>
      </c>
      <c r="Q3820" t="str">
        <f t="shared" si="357"/>
        <v>Above</v>
      </c>
      <c r="R3820" t="str">
        <f t="shared" si="358"/>
        <v>Yes</v>
      </c>
      <c r="S3820">
        <f t="shared" si="359"/>
        <v>-21811809.010082558</v>
      </c>
    </row>
    <row r="3821" spans="1:19" x14ac:dyDescent="0.3">
      <c r="A3821">
        <v>3820</v>
      </c>
      <c r="B3821">
        <v>0</v>
      </c>
      <c r="C3821" t="s">
        <v>16</v>
      </c>
      <c r="D3821" t="s">
        <v>20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18</v>
      </c>
      <c r="N3821" s="2">
        <f t="shared" si="354"/>
        <v>187681.84802591082</v>
      </c>
      <c r="O3821">
        <f t="shared" si="355"/>
        <v>187500</v>
      </c>
      <c r="P3821" s="1">
        <f t="shared" si="356"/>
        <v>1.000969856138191</v>
      </c>
      <c r="Q3821" t="str">
        <f t="shared" si="357"/>
        <v>Below</v>
      </c>
      <c r="R3821" t="str">
        <f t="shared" si="358"/>
        <v>No</v>
      </c>
      <c r="S3821">
        <f t="shared" si="359"/>
        <v>-3913093.0578655768</v>
      </c>
    </row>
    <row r="3822" spans="1:19" x14ac:dyDescent="0.3">
      <c r="A3822">
        <v>3821</v>
      </c>
      <c r="B3822">
        <v>4</v>
      </c>
      <c r="C3822" t="s">
        <v>16</v>
      </c>
      <c r="D3822" t="s">
        <v>20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18</v>
      </c>
      <c r="N3822" s="2">
        <f t="shared" si="354"/>
        <v>158854.40894921526</v>
      </c>
      <c r="O3822">
        <f t="shared" si="355"/>
        <v>375000</v>
      </c>
      <c r="P3822" s="1">
        <f t="shared" si="356"/>
        <v>0.42361175719790733</v>
      </c>
      <c r="Q3822" t="str">
        <f t="shared" si="357"/>
        <v>Above</v>
      </c>
      <c r="R3822" t="str">
        <f t="shared" si="358"/>
        <v>Yes</v>
      </c>
      <c r="S3822">
        <f t="shared" si="359"/>
        <v>-13787540.703468161</v>
      </c>
    </row>
    <row r="3823" spans="1:19" x14ac:dyDescent="0.3">
      <c r="A3823">
        <v>3822</v>
      </c>
      <c r="B3823">
        <v>5</v>
      </c>
      <c r="C3823" t="s">
        <v>16</v>
      </c>
      <c r="D3823" t="s">
        <v>20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21</v>
      </c>
      <c r="N3823" s="2">
        <f t="shared" si="354"/>
        <v>19701.287121546182</v>
      </c>
      <c r="O3823">
        <f t="shared" si="355"/>
        <v>37500</v>
      </c>
      <c r="P3823" s="1">
        <f t="shared" si="356"/>
        <v>0.52536765657456486</v>
      </c>
      <c r="Q3823" t="str">
        <f t="shared" si="357"/>
        <v>Below</v>
      </c>
      <c r="R3823" t="str">
        <f t="shared" si="358"/>
        <v>Yes</v>
      </c>
      <c r="S3823">
        <f t="shared" si="359"/>
        <v>-1336985.3455026504</v>
      </c>
    </row>
    <row r="3824" spans="1:19" x14ac:dyDescent="0.3">
      <c r="A3824">
        <v>3823</v>
      </c>
      <c r="B3824">
        <v>0</v>
      </c>
      <c r="C3824" t="s">
        <v>16</v>
      </c>
      <c r="D3824" t="s">
        <v>17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18</v>
      </c>
      <c r="N3824" s="2">
        <f t="shared" si="354"/>
        <v>173803.31385072324</v>
      </c>
      <c r="O3824">
        <f t="shared" si="355"/>
        <v>112500</v>
      </c>
      <c r="P3824" s="1">
        <f t="shared" si="356"/>
        <v>1.5449183453397621</v>
      </c>
      <c r="Q3824" t="str">
        <f t="shared" si="357"/>
        <v>Above</v>
      </c>
      <c r="R3824" t="str">
        <f t="shared" si="358"/>
        <v>No</v>
      </c>
      <c r="S3824">
        <f t="shared" si="359"/>
        <v>-1742559.0648347167</v>
      </c>
    </row>
    <row r="3825" spans="1:19" x14ac:dyDescent="0.3">
      <c r="A3825">
        <v>3824</v>
      </c>
      <c r="B3825">
        <v>2</v>
      </c>
      <c r="C3825" t="s">
        <v>16</v>
      </c>
      <c r="D3825" t="s">
        <v>20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18</v>
      </c>
      <c r="N3825" s="2">
        <f t="shared" si="354"/>
        <v>564881.66667917639</v>
      </c>
      <c r="O3825">
        <f t="shared" si="355"/>
        <v>343750</v>
      </c>
      <c r="P3825" s="1">
        <f t="shared" si="356"/>
        <v>1.6432921212485132</v>
      </c>
      <c r="Q3825" t="str">
        <f t="shared" si="357"/>
        <v>Below</v>
      </c>
      <c r="R3825" t="str">
        <f t="shared" si="358"/>
        <v>No</v>
      </c>
      <c r="S3825">
        <f t="shared" si="359"/>
        <v>-1557160.0003002342</v>
      </c>
    </row>
    <row r="3826" spans="1:19" x14ac:dyDescent="0.3">
      <c r="A3826">
        <v>3825</v>
      </c>
      <c r="B3826">
        <v>1</v>
      </c>
      <c r="C3826" t="s">
        <v>16</v>
      </c>
      <c r="D3826" t="s">
        <v>17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18</v>
      </c>
      <c r="N3826" s="2">
        <f t="shared" si="354"/>
        <v>41055.404255667992</v>
      </c>
      <c r="O3826">
        <f t="shared" si="355"/>
        <v>62500</v>
      </c>
      <c r="P3826" s="1">
        <f t="shared" si="356"/>
        <v>0.65688646809068785</v>
      </c>
      <c r="Q3826" t="str">
        <f t="shared" si="357"/>
        <v>Above</v>
      </c>
      <c r="R3826" t="str">
        <f t="shared" si="358"/>
        <v>Yes</v>
      </c>
      <c r="S3826">
        <f t="shared" si="359"/>
        <v>-855989.10640809545</v>
      </c>
    </row>
    <row r="3827" spans="1:19" x14ac:dyDescent="0.3">
      <c r="A3827">
        <v>3826</v>
      </c>
      <c r="B3827">
        <v>2</v>
      </c>
      <c r="C3827" t="s">
        <v>19</v>
      </c>
      <c r="D3827" t="s">
        <v>20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18</v>
      </c>
      <c r="N3827" s="2">
        <f t="shared" si="354"/>
        <v>50214.831940905577</v>
      </c>
      <c r="O3827">
        <f t="shared" si="355"/>
        <v>106250</v>
      </c>
      <c r="P3827" s="1">
        <f t="shared" si="356"/>
        <v>0.47261018297322893</v>
      </c>
      <c r="Q3827" t="str">
        <f t="shared" si="357"/>
        <v>Above</v>
      </c>
      <c r="R3827" t="str">
        <f t="shared" si="358"/>
        <v>Yes</v>
      </c>
      <c r="S3827">
        <f t="shared" si="359"/>
        <v>-2525779.8329086695</v>
      </c>
    </row>
    <row r="3828" spans="1:19" x14ac:dyDescent="0.3">
      <c r="A3828">
        <v>3827</v>
      </c>
      <c r="B3828">
        <v>1</v>
      </c>
      <c r="C3828" t="s">
        <v>16</v>
      </c>
      <c r="D3828" t="s">
        <v>20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21</v>
      </c>
      <c r="N3828" s="2">
        <f t="shared" si="354"/>
        <v>199909.94953658566</v>
      </c>
      <c r="O3828">
        <f t="shared" si="355"/>
        <v>212500</v>
      </c>
      <c r="P3828" s="1">
        <f t="shared" si="356"/>
        <v>0.9407527037015796</v>
      </c>
      <c r="Q3828" t="str">
        <f t="shared" si="357"/>
        <v>Below</v>
      </c>
      <c r="R3828" t="str">
        <f t="shared" si="358"/>
        <v>Yes</v>
      </c>
      <c r="S3828">
        <f t="shared" si="359"/>
        <v>-6891355.1555122212</v>
      </c>
    </row>
    <row r="3829" spans="1:19" x14ac:dyDescent="0.3">
      <c r="A3829">
        <v>3828</v>
      </c>
      <c r="B3829">
        <v>1</v>
      </c>
      <c r="C3829" t="s">
        <v>16</v>
      </c>
      <c r="D3829" t="s">
        <v>20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21</v>
      </c>
      <c r="N3829" s="2">
        <f t="shared" si="354"/>
        <v>583477.00718401838</v>
      </c>
      <c r="O3829">
        <f t="shared" si="355"/>
        <v>600000</v>
      </c>
      <c r="P3829" s="1">
        <f t="shared" si="356"/>
        <v>0.97246167864003064</v>
      </c>
      <c r="Q3829" t="str">
        <f t="shared" si="357"/>
        <v>Below</v>
      </c>
      <c r="R3829" t="str">
        <f t="shared" si="358"/>
        <v>Yes</v>
      </c>
      <c r="S3829">
        <f t="shared" si="359"/>
        <v>-20113792.689665765</v>
      </c>
    </row>
    <row r="3830" spans="1:19" x14ac:dyDescent="0.3">
      <c r="A3830">
        <v>3829</v>
      </c>
      <c r="B3830">
        <v>0</v>
      </c>
      <c r="C3830" t="s">
        <v>19</v>
      </c>
      <c r="D3830" t="s">
        <v>20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21</v>
      </c>
      <c r="N3830" s="2">
        <f t="shared" si="354"/>
        <v>86028.229070385496</v>
      </c>
      <c r="O3830">
        <f t="shared" si="355"/>
        <v>162500</v>
      </c>
      <c r="P3830" s="1">
        <f t="shared" si="356"/>
        <v>0.52940448658698769</v>
      </c>
      <c r="Q3830" t="str">
        <f t="shared" si="357"/>
        <v>Below</v>
      </c>
      <c r="R3830" t="str">
        <f t="shared" si="358"/>
        <v>Yes</v>
      </c>
      <c r="S3830">
        <f t="shared" si="359"/>
        <v>-10982097.479203269</v>
      </c>
    </row>
    <row r="3831" spans="1:19" x14ac:dyDescent="0.3">
      <c r="A3831">
        <v>3830</v>
      </c>
      <c r="B3831">
        <v>1</v>
      </c>
      <c r="C3831" t="s">
        <v>16</v>
      </c>
      <c r="D3831" t="s">
        <v>17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18</v>
      </c>
      <c r="N3831" s="2">
        <f t="shared" si="354"/>
        <v>39618.263387677529</v>
      </c>
      <c r="O3831">
        <f t="shared" si="355"/>
        <v>100000</v>
      </c>
      <c r="P3831" s="1">
        <f t="shared" si="356"/>
        <v>0.39618263387677527</v>
      </c>
      <c r="Q3831" t="str">
        <f t="shared" si="357"/>
        <v>Below</v>
      </c>
      <c r="R3831" t="str">
        <f t="shared" si="358"/>
        <v>Yes</v>
      </c>
      <c r="S3831">
        <f t="shared" si="359"/>
        <v>-5057544.8917383458</v>
      </c>
    </row>
    <row r="3832" spans="1:19" x14ac:dyDescent="0.3">
      <c r="A3832">
        <v>3831</v>
      </c>
      <c r="B3832">
        <v>0</v>
      </c>
      <c r="C3832" t="s">
        <v>16</v>
      </c>
      <c r="D3832" t="s">
        <v>20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18</v>
      </c>
      <c r="N3832" s="2">
        <f t="shared" si="354"/>
        <v>140939.02509691007</v>
      </c>
      <c r="O3832">
        <f t="shared" si="355"/>
        <v>268750</v>
      </c>
      <c r="P3832" s="1">
        <f t="shared" si="356"/>
        <v>0.52442427943036307</v>
      </c>
      <c r="Q3832" t="str">
        <f t="shared" si="357"/>
        <v>Below</v>
      </c>
      <c r="R3832" t="str">
        <f t="shared" si="358"/>
        <v>Yes</v>
      </c>
      <c r="S3832">
        <f t="shared" si="359"/>
        <v>-21025366.023258418</v>
      </c>
    </row>
    <row r="3833" spans="1:19" x14ac:dyDescent="0.3">
      <c r="A3833">
        <v>3832</v>
      </c>
      <c r="B3833">
        <v>3</v>
      </c>
      <c r="C3833" t="s">
        <v>16</v>
      </c>
      <c r="D3833" t="s">
        <v>17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21</v>
      </c>
      <c r="N3833" s="2">
        <f t="shared" si="354"/>
        <v>41080.379410706701</v>
      </c>
      <c r="O3833">
        <f t="shared" si="355"/>
        <v>87500</v>
      </c>
      <c r="P3833" s="1">
        <f t="shared" si="356"/>
        <v>0.46949005040807656</v>
      </c>
      <c r="Q3833" t="str">
        <f t="shared" si="357"/>
        <v>Below</v>
      </c>
      <c r="R3833" t="str">
        <f t="shared" si="358"/>
        <v>Yes</v>
      </c>
      <c r="S3833">
        <f t="shared" si="359"/>
        <v>-4387432.846855687</v>
      </c>
    </row>
    <row r="3834" spans="1:19" x14ac:dyDescent="0.3">
      <c r="A3834">
        <v>3833</v>
      </c>
      <c r="B3834">
        <v>0</v>
      </c>
      <c r="C3834" t="s">
        <v>19</v>
      </c>
      <c r="D3834" t="s">
        <v>17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18</v>
      </c>
      <c r="N3834" s="2">
        <f t="shared" si="354"/>
        <v>211270.52268363445</v>
      </c>
      <c r="O3834">
        <f t="shared" si="355"/>
        <v>500000</v>
      </c>
      <c r="P3834" s="1">
        <f t="shared" si="356"/>
        <v>0.42254104536726889</v>
      </c>
      <c r="Q3834" t="str">
        <f t="shared" si="357"/>
        <v>Above</v>
      </c>
      <c r="R3834" t="str">
        <f t="shared" si="358"/>
        <v>Yes</v>
      </c>
      <c r="S3834">
        <f t="shared" si="359"/>
        <v>-22563940.355257817</v>
      </c>
    </row>
    <row r="3835" spans="1:19" x14ac:dyDescent="0.3">
      <c r="A3835">
        <v>3834</v>
      </c>
      <c r="B3835">
        <v>4</v>
      </c>
      <c r="C3835" t="s">
        <v>19</v>
      </c>
      <c r="D3835" t="s">
        <v>20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21</v>
      </c>
      <c r="N3835" s="2">
        <f t="shared" si="354"/>
        <v>237728.86459999054</v>
      </c>
      <c r="O3835">
        <f t="shared" si="355"/>
        <v>312500</v>
      </c>
      <c r="P3835" s="1">
        <f t="shared" si="356"/>
        <v>0.76073236671996969</v>
      </c>
      <c r="Q3835" t="str">
        <f t="shared" si="357"/>
        <v>Below</v>
      </c>
      <c r="R3835" t="str">
        <f t="shared" si="358"/>
        <v>Yes</v>
      </c>
      <c r="S3835">
        <f t="shared" si="359"/>
        <v>-16132956.50239864</v>
      </c>
    </row>
    <row r="3836" spans="1:19" x14ac:dyDescent="0.3">
      <c r="A3836">
        <v>3835</v>
      </c>
      <c r="B3836">
        <v>5</v>
      </c>
      <c r="C3836" t="s">
        <v>16</v>
      </c>
      <c r="D3836" t="s">
        <v>17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18</v>
      </c>
      <c r="N3836" s="2">
        <f t="shared" si="354"/>
        <v>133968.75242651402</v>
      </c>
      <c r="O3836">
        <f t="shared" si="355"/>
        <v>281250</v>
      </c>
      <c r="P3836" s="1">
        <f t="shared" si="356"/>
        <v>0.47633334196093874</v>
      </c>
      <c r="Q3836" t="str">
        <f t="shared" si="357"/>
        <v>Above</v>
      </c>
      <c r="R3836" t="str">
        <f t="shared" si="358"/>
        <v>Yes</v>
      </c>
      <c r="S3836">
        <f t="shared" si="359"/>
        <v>-9091500.349418018</v>
      </c>
    </row>
    <row r="3837" spans="1:19" x14ac:dyDescent="0.3">
      <c r="A3837">
        <v>3836</v>
      </c>
      <c r="B3837">
        <v>1</v>
      </c>
      <c r="C3837" t="s">
        <v>16</v>
      </c>
      <c r="D3837" t="s">
        <v>17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18</v>
      </c>
      <c r="N3837" s="2">
        <f t="shared" si="354"/>
        <v>466027.37501032057</v>
      </c>
      <c r="O3837">
        <f t="shared" si="355"/>
        <v>212500</v>
      </c>
      <c r="P3837" s="1">
        <f t="shared" si="356"/>
        <v>2.1930700000485674</v>
      </c>
      <c r="Q3837" t="str">
        <f t="shared" si="357"/>
        <v>Above</v>
      </c>
      <c r="R3837" t="str">
        <f t="shared" si="358"/>
        <v>No</v>
      </c>
      <c r="S3837">
        <f t="shared" si="359"/>
        <v>-1284657.0002476964</v>
      </c>
    </row>
    <row r="3838" spans="1:19" x14ac:dyDescent="0.3">
      <c r="A3838">
        <v>3837</v>
      </c>
      <c r="B3838">
        <v>5</v>
      </c>
      <c r="C3838" t="s">
        <v>16</v>
      </c>
      <c r="D3838" t="s">
        <v>20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21</v>
      </c>
      <c r="N3838" s="2">
        <f t="shared" si="354"/>
        <v>157622.97942247713</v>
      </c>
      <c r="O3838">
        <f t="shared" si="355"/>
        <v>356250</v>
      </c>
      <c r="P3838" s="1">
        <f t="shared" si="356"/>
        <v>0.4424504685543218</v>
      </c>
      <c r="Q3838" t="str">
        <f t="shared" si="357"/>
        <v>Below</v>
      </c>
      <c r="R3838" t="str">
        <f t="shared" si="358"/>
        <v>Yes</v>
      </c>
      <c r="S3838">
        <f t="shared" si="359"/>
        <v>-13680660.54297616</v>
      </c>
    </row>
    <row r="3839" spans="1:19" x14ac:dyDescent="0.3">
      <c r="A3839">
        <v>3838</v>
      </c>
      <c r="B3839">
        <v>2</v>
      </c>
      <c r="C3839" t="s">
        <v>19</v>
      </c>
      <c r="D3839" t="s">
        <v>20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21</v>
      </c>
      <c r="N3839" s="2">
        <f t="shared" si="354"/>
        <v>109037.9207859664</v>
      </c>
      <c r="O3839">
        <f t="shared" si="355"/>
        <v>162500</v>
      </c>
      <c r="P3839" s="1">
        <f t="shared" si="356"/>
        <v>0.67100258945210089</v>
      </c>
      <c r="Q3839" t="str">
        <f t="shared" si="357"/>
        <v>Below</v>
      </c>
      <c r="R3839" t="str">
        <f t="shared" si="358"/>
        <v>Yes</v>
      </c>
      <c r="S3839">
        <f t="shared" si="359"/>
        <v>-5484550.4943159679</v>
      </c>
    </row>
    <row r="3840" spans="1:19" x14ac:dyDescent="0.3">
      <c r="A3840">
        <v>3839</v>
      </c>
      <c r="B3840">
        <v>0</v>
      </c>
      <c r="C3840" t="s">
        <v>16</v>
      </c>
      <c r="D3840" t="s">
        <v>20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21</v>
      </c>
      <c r="N3840" s="2">
        <f t="shared" si="354"/>
        <v>134332.50829549241</v>
      </c>
      <c r="O3840">
        <f t="shared" si="355"/>
        <v>281250</v>
      </c>
      <c r="P3840" s="1">
        <f t="shared" si="356"/>
        <v>0.4776266961617508</v>
      </c>
      <c r="Q3840" t="str">
        <f t="shared" si="357"/>
        <v>Below</v>
      </c>
      <c r="R3840" t="str">
        <f t="shared" si="358"/>
        <v>Yes</v>
      </c>
      <c r="S3840">
        <f t="shared" si="359"/>
        <v>-20039801.990918178</v>
      </c>
    </row>
    <row r="3841" spans="1:19" x14ac:dyDescent="0.3">
      <c r="A3841">
        <v>3840</v>
      </c>
      <c r="B3841">
        <v>2</v>
      </c>
      <c r="C3841" t="s">
        <v>19</v>
      </c>
      <c r="D3841" t="s">
        <v>20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18</v>
      </c>
      <c r="N3841" s="2">
        <f t="shared" si="354"/>
        <v>790834.33335084689</v>
      </c>
      <c r="O3841">
        <f t="shared" si="355"/>
        <v>318750</v>
      </c>
      <c r="P3841" s="1">
        <f t="shared" si="356"/>
        <v>2.4810488889438336</v>
      </c>
      <c r="Q3841" t="str">
        <f t="shared" si="357"/>
        <v>Below</v>
      </c>
      <c r="R3841" t="str">
        <f t="shared" si="358"/>
        <v>No</v>
      </c>
      <c r="S3841">
        <f t="shared" si="359"/>
        <v>-2180024.0004203282</v>
      </c>
    </row>
    <row r="3842" spans="1:19" x14ac:dyDescent="0.3">
      <c r="A3842">
        <v>3841</v>
      </c>
      <c r="B3842">
        <v>4</v>
      </c>
      <c r="C3842" t="s">
        <v>19</v>
      </c>
      <c r="D3842" t="s">
        <v>20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21</v>
      </c>
      <c r="N3842" s="2">
        <f t="shared" si="354"/>
        <v>204802.02084394745</v>
      </c>
      <c r="O3842">
        <f t="shared" si="355"/>
        <v>318750</v>
      </c>
      <c r="P3842" s="1">
        <f t="shared" si="356"/>
        <v>0.6425161438241489</v>
      </c>
      <c r="Q3842" t="str">
        <f t="shared" si="357"/>
        <v>Below</v>
      </c>
      <c r="R3842" t="str">
        <f t="shared" si="358"/>
        <v>Yes</v>
      </c>
      <c r="S3842">
        <f t="shared" si="359"/>
        <v>-30552485.002547391</v>
      </c>
    </row>
    <row r="3843" spans="1:19" x14ac:dyDescent="0.3">
      <c r="A3843">
        <v>3842</v>
      </c>
      <c r="B3843">
        <v>5</v>
      </c>
      <c r="C3843" t="s">
        <v>16</v>
      </c>
      <c r="D3843" t="s">
        <v>20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18</v>
      </c>
      <c r="N3843" s="2">
        <f t="shared" ref="N3843:N3906" si="360">PMT(1%,G3843*12,-F3843)</f>
        <v>80042.919237976676</v>
      </c>
      <c r="O3843">
        <f t="shared" ref="O3843:O3906" si="361">(E3843*0.75)/12</f>
        <v>106250</v>
      </c>
      <c r="P3843" s="1">
        <f t="shared" ref="P3843:P3906" si="362">N3843/O3843</f>
        <v>0.75334512223978045</v>
      </c>
      <c r="Q3843" t="str">
        <f t="shared" ref="Q3843:Q3906" si="363">IF(H3843&gt;700,"Above","Below")</f>
        <v>Below</v>
      </c>
      <c r="R3843" t="str">
        <f t="shared" ref="R3843:R3906" si="364">IF(O3843&gt;=N3843,"Yes","No")</f>
        <v>Yes</v>
      </c>
      <c r="S3843">
        <f t="shared" ref="S3843:S3906" si="365">CUMIPMT(1%,G3843*12,F3843,1,G3843*12,0)</f>
        <v>-6947210.4319800809</v>
      </c>
    </row>
    <row r="3844" spans="1:19" x14ac:dyDescent="0.3">
      <c r="A3844">
        <v>3843</v>
      </c>
      <c r="B3844">
        <v>1</v>
      </c>
      <c r="C3844" t="s">
        <v>19</v>
      </c>
      <c r="D3844" t="s">
        <v>17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21</v>
      </c>
      <c r="N3844" s="2">
        <f t="shared" si="360"/>
        <v>115614.04402480905</v>
      </c>
      <c r="O3844">
        <f t="shared" si="361"/>
        <v>325000</v>
      </c>
      <c r="P3844" s="1">
        <f t="shared" si="362"/>
        <v>0.35573552007633552</v>
      </c>
      <c r="Q3844" t="str">
        <f t="shared" si="363"/>
        <v>Below</v>
      </c>
      <c r="R3844" t="str">
        <f t="shared" si="364"/>
        <v>Yes</v>
      </c>
      <c r="S3844">
        <f t="shared" si="365"/>
        <v>-17247370.565954171</v>
      </c>
    </row>
    <row r="3845" spans="1:19" x14ac:dyDescent="0.3">
      <c r="A3845">
        <v>3844</v>
      </c>
      <c r="B3845">
        <v>4</v>
      </c>
      <c r="C3845" t="s">
        <v>19</v>
      </c>
      <c r="D3845" t="s">
        <v>17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18</v>
      </c>
      <c r="N3845" s="2">
        <f t="shared" si="360"/>
        <v>1365130.6944746764</v>
      </c>
      <c r="O3845">
        <f t="shared" si="361"/>
        <v>525000</v>
      </c>
      <c r="P3845" s="1">
        <f t="shared" si="362"/>
        <v>2.6002489418565267</v>
      </c>
      <c r="Q3845" t="str">
        <f t="shared" si="363"/>
        <v>Below</v>
      </c>
      <c r="R3845" t="str">
        <f t="shared" si="364"/>
        <v>No</v>
      </c>
      <c r="S3845">
        <f t="shared" si="365"/>
        <v>-3763136.6673922352</v>
      </c>
    </row>
    <row r="3846" spans="1:19" x14ac:dyDescent="0.3">
      <c r="A3846">
        <v>3845</v>
      </c>
      <c r="B3846">
        <v>1</v>
      </c>
      <c r="C3846" t="s">
        <v>19</v>
      </c>
      <c r="D3846" t="s">
        <v>20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18</v>
      </c>
      <c r="N3846" s="2">
        <f t="shared" si="360"/>
        <v>399066.54284686514</v>
      </c>
      <c r="O3846">
        <f t="shared" si="361"/>
        <v>562500</v>
      </c>
      <c r="P3846" s="1">
        <f t="shared" si="362"/>
        <v>0.70945163172776027</v>
      </c>
      <c r="Q3846" t="str">
        <f t="shared" si="363"/>
        <v>Above</v>
      </c>
      <c r="R3846" t="str">
        <f t="shared" si="364"/>
        <v>Yes</v>
      </c>
      <c r="S3846">
        <f t="shared" si="365"/>
        <v>-42620776.226598106</v>
      </c>
    </row>
    <row r="3847" spans="1:19" x14ac:dyDescent="0.3">
      <c r="A3847">
        <v>3846</v>
      </c>
      <c r="B3847">
        <v>4</v>
      </c>
      <c r="C3847" t="s">
        <v>16</v>
      </c>
      <c r="D3847" t="s">
        <v>20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18</v>
      </c>
      <c r="N3847" s="2">
        <f t="shared" si="360"/>
        <v>129928.16376121396</v>
      </c>
      <c r="O3847">
        <f t="shared" si="361"/>
        <v>212500</v>
      </c>
      <c r="P3847" s="1">
        <f t="shared" si="362"/>
        <v>0.61142665299394805</v>
      </c>
      <c r="Q3847" t="str">
        <f t="shared" si="363"/>
        <v>Below</v>
      </c>
      <c r="R3847" t="str">
        <f t="shared" si="364"/>
        <v>Yes</v>
      </c>
      <c r="S3847">
        <f t="shared" si="365"/>
        <v>-19382759.302691355</v>
      </c>
    </row>
    <row r="3848" spans="1:19" x14ac:dyDescent="0.3">
      <c r="A3848">
        <v>3847</v>
      </c>
      <c r="B3848">
        <v>1</v>
      </c>
      <c r="C3848" t="s">
        <v>19</v>
      </c>
      <c r="D3848" t="s">
        <v>17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18</v>
      </c>
      <c r="N3848" s="2">
        <f t="shared" si="360"/>
        <v>315305.12365933025</v>
      </c>
      <c r="O3848">
        <f t="shared" si="361"/>
        <v>337500</v>
      </c>
      <c r="P3848" s="1">
        <f t="shared" si="362"/>
        <v>0.93423740343505257</v>
      </c>
      <c r="Q3848" t="str">
        <f t="shared" si="363"/>
        <v>Above</v>
      </c>
      <c r="R3848" t="str">
        <f t="shared" si="364"/>
        <v>Yes</v>
      </c>
      <c r="S3848">
        <f t="shared" si="365"/>
        <v>-10869291.871295705</v>
      </c>
    </row>
    <row r="3849" spans="1:19" x14ac:dyDescent="0.3">
      <c r="A3849">
        <v>3848</v>
      </c>
      <c r="B3849">
        <v>0</v>
      </c>
      <c r="C3849" t="s">
        <v>16</v>
      </c>
      <c r="D3849" t="s">
        <v>20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18</v>
      </c>
      <c r="N3849" s="2">
        <f t="shared" si="360"/>
        <v>27581.801970164652</v>
      </c>
      <c r="O3849">
        <f t="shared" si="361"/>
        <v>43750</v>
      </c>
      <c r="P3849" s="1">
        <f t="shared" si="362"/>
        <v>0.63044118788947778</v>
      </c>
      <c r="Q3849" t="str">
        <f t="shared" si="363"/>
        <v>Above</v>
      </c>
      <c r="R3849" t="str">
        <f t="shared" si="364"/>
        <v>Yes</v>
      </c>
      <c r="S3849">
        <f t="shared" si="365"/>
        <v>-1871779.4837037097</v>
      </c>
    </row>
    <row r="3850" spans="1:19" x14ac:dyDescent="0.3">
      <c r="A3850">
        <v>3849</v>
      </c>
      <c r="B3850">
        <v>2</v>
      </c>
      <c r="C3850" t="s">
        <v>16</v>
      </c>
      <c r="D3850" t="s">
        <v>17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18</v>
      </c>
      <c r="N3850" s="2">
        <f t="shared" si="360"/>
        <v>325727.94707623019</v>
      </c>
      <c r="O3850">
        <f t="shared" si="361"/>
        <v>475000</v>
      </c>
      <c r="P3850" s="1">
        <f t="shared" si="362"/>
        <v>0.68574304647627404</v>
      </c>
      <c r="Q3850" t="str">
        <f t="shared" si="363"/>
        <v>Below</v>
      </c>
      <c r="R3850" t="str">
        <f t="shared" si="364"/>
        <v>Yes</v>
      </c>
      <c r="S3850">
        <f t="shared" si="365"/>
        <v>-22104824.378977153</v>
      </c>
    </row>
    <row r="3851" spans="1:19" x14ac:dyDescent="0.3">
      <c r="A3851">
        <v>3850</v>
      </c>
      <c r="B3851">
        <v>2</v>
      </c>
      <c r="C3851" t="s">
        <v>19</v>
      </c>
      <c r="D3851" t="s">
        <v>17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18</v>
      </c>
      <c r="N3851" s="2">
        <f t="shared" si="360"/>
        <v>193072.61379115257</v>
      </c>
      <c r="O3851">
        <f t="shared" si="361"/>
        <v>312500</v>
      </c>
      <c r="P3851" s="1">
        <f t="shared" si="362"/>
        <v>0.61783236413168818</v>
      </c>
      <c r="Q3851" t="str">
        <f t="shared" si="363"/>
        <v>Above</v>
      </c>
      <c r="R3851" t="str">
        <f t="shared" si="364"/>
        <v>Yes</v>
      </c>
      <c r="S3851">
        <f t="shared" si="365"/>
        <v>-13102456.385925969</v>
      </c>
    </row>
    <row r="3852" spans="1:19" x14ac:dyDescent="0.3">
      <c r="A3852">
        <v>3851</v>
      </c>
      <c r="B3852">
        <v>5</v>
      </c>
      <c r="C3852" t="s">
        <v>19</v>
      </c>
      <c r="D3852" t="s">
        <v>20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18</v>
      </c>
      <c r="N3852" s="2">
        <f t="shared" si="360"/>
        <v>110330.16184589799</v>
      </c>
      <c r="O3852">
        <f t="shared" si="361"/>
        <v>156250</v>
      </c>
      <c r="P3852" s="1">
        <f t="shared" si="362"/>
        <v>0.70611303581374718</v>
      </c>
      <c r="Q3852" t="str">
        <f t="shared" si="363"/>
        <v>Above</v>
      </c>
      <c r="R3852" t="str">
        <f t="shared" si="364"/>
        <v>Yes</v>
      </c>
      <c r="S3852">
        <f t="shared" si="365"/>
        <v>-11783391.074412413</v>
      </c>
    </row>
    <row r="3853" spans="1:19" x14ac:dyDescent="0.3">
      <c r="A3853">
        <v>3852</v>
      </c>
      <c r="B3853">
        <v>4</v>
      </c>
      <c r="C3853" t="s">
        <v>19</v>
      </c>
      <c r="D3853" t="s">
        <v>20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18</v>
      </c>
      <c r="N3853" s="2">
        <f t="shared" si="360"/>
        <v>61033.706553049953</v>
      </c>
      <c r="O3853">
        <f t="shared" si="361"/>
        <v>125000</v>
      </c>
      <c r="P3853" s="1">
        <f t="shared" si="362"/>
        <v>0.48826965242439963</v>
      </c>
      <c r="Q3853" t="str">
        <f t="shared" si="363"/>
        <v>Above</v>
      </c>
      <c r="R3853" t="str">
        <f t="shared" si="364"/>
        <v>Yes</v>
      </c>
      <c r="S3853">
        <f t="shared" si="365"/>
        <v>-6518471.6581855901</v>
      </c>
    </row>
    <row r="3854" spans="1:19" x14ac:dyDescent="0.3">
      <c r="A3854">
        <v>3853</v>
      </c>
      <c r="B3854">
        <v>5</v>
      </c>
      <c r="C3854" t="s">
        <v>19</v>
      </c>
      <c r="D3854" t="s">
        <v>17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18</v>
      </c>
      <c r="N3854" s="2">
        <f t="shared" si="360"/>
        <v>313907.17480330245</v>
      </c>
      <c r="O3854">
        <f t="shared" si="361"/>
        <v>562500</v>
      </c>
      <c r="P3854" s="1">
        <f t="shared" si="362"/>
        <v>0.55805719965031542</v>
      </c>
      <c r="Q3854" t="str">
        <f t="shared" si="363"/>
        <v>Below</v>
      </c>
      <c r="R3854" t="str">
        <f t="shared" si="364"/>
        <v>Yes</v>
      </c>
      <c r="S3854">
        <f t="shared" si="365"/>
        <v>-21302633.171675559</v>
      </c>
    </row>
    <row r="3855" spans="1:19" x14ac:dyDescent="0.3">
      <c r="A3855">
        <v>3854</v>
      </c>
      <c r="B3855">
        <v>5</v>
      </c>
      <c r="C3855" t="s">
        <v>16</v>
      </c>
      <c r="D3855" t="s">
        <v>17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18</v>
      </c>
      <c r="N3855" s="2">
        <f t="shared" si="360"/>
        <v>373244.59007442085</v>
      </c>
      <c r="O3855">
        <f t="shared" si="361"/>
        <v>518750</v>
      </c>
      <c r="P3855" s="1">
        <f t="shared" si="362"/>
        <v>0.71950764351695584</v>
      </c>
      <c r="Q3855" t="str">
        <f t="shared" si="363"/>
        <v>Above</v>
      </c>
      <c r="R3855" t="str">
        <f t="shared" si="364"/>
        <v>Yes</v>
      </c>
      <c r="S3855">
        <f t="shared" si="365"/>
        <v>-39862961.294288799</v>
      </c>
    </row>
    <row r="3856" spans="1:19" x14ac:dyDescent="0.3">
      <c r="A3856">
        <v>3855</v>
      </c>
      <c r="B3856">
        <v>0</v>
      </c>
      <c r="C3856" t="s">
        <v>19</v>
      </c>
      <c r="D3856" t="s">
        <v>20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18</v>
      </c>
      <c r="N3856" s="2">
        <f t="shared" si="360"/>
        <v>138149.15211877873</v>
      </c>
      <c r="O3856">
        <f t="shared" si="361"/>
        <v>193750</v>
      </c>
      <c r="P3856" s="1">
        <f t="shared" si="362"/>
        <v>0.71302788190337407</v>
      </c>
      <c r="Q3856" t="str">
        <f t="shared" si="363"/>
        <v>Below</v>
      </c>
      <c r="R3856" t="str">
        <f t="shared" si="364"/>
        <v>Yes</v>
      </c>
      <c r="S3856">
        <f t="shared" si="365"/>
        <v>-4762318.603402758</v>
      </c>
    </row>
    <row r="3857" spans="1:19" x14ac:dyDescent="0.3">
      <c r="A3857">
        <v>3856</v>
      </c>
      <c r="B3857">
        <v>2</v>
      </c>
      <c r="C3857" t="s">
        <v>16</v>
      </c>
      <c r="D3857" t="s">
        <v>20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18</v>
      </c>
      <c r="N3857" s="2">
        <f t="shared" si="360"/>
        <v>300473.63226116903</v>
      </c>
      <c r="O3857">
        <f t="shared" si="361"/>
        <v>531250</v>
      </c>
      <c r="P3857" s="1">
        <f t="shared" si="362"/>
        <v>0.56559742543278879</v>
      </c>
      <c r="Q3857" t="str">
        <f t="shared" si="363"/>
        <v>Above</v>
      </c>
      <c r="R3857" t="str">
        <f t="shared" si="364"/>
        <v>Yes</v>
      </c>
      <c r="S3857">
        <f t="shared" si="365"/>
        <v>-32090937.394144449</v>
      </c>
    </row>
    <row r="3858" spans="1:19" x14ac:dyDescent="0.3">
      <c r="A3858">
        <v>3857</v>
      </c>
      <c r="B3858">
        <v>2</v>
      </c>
      <c r="C3858" t="s">
        <v>16</v>
      </c>
      <c r="D3858" t="s">
        <v>20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18</v>
      </c>
      <c r="N3858" s="2">
        <f t="shared" si="360"/>
        <v>50649.962144202058</v>
      </c>
      <c r="O3858">
        <f t="shared" si="361"/>
        <v>75000</v>
      </c>
      <c r="P3858" s="1">
        <f t="shared" si="362"/>
        <v>0.67533282858936072</v>
      </c>
      <c r="Q3858" t="str">
        <f t="shared" si="363"/>
        <v>Below</v>
      </c>
      <c r="R3858" t="str">
        <f t="shared" si="364"/>
        <v>Yes</v>
      </c>
      <c r="S3858">
        <f t="shared" si="365"/>
        <v>-7555990.9146084934</v>
      </c>
    </row>
    <row r="3859" spans="1:19" x14ac:dyDescent="0.3">
      <c r="A3859">
        <v>3858</v>
      </c>
      <c r="B3859">
        <v>4</v>
      </c>
      <c r="C3859" t="s">
        <v>16</v>
      </c>
      <c r="D3859" t="s">
        <v>20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18</v>
      </c>
      <c r="N3859" s="2">
        <f t="shared" si="360"/>
        <v>89390.627841562702</v>
      </c>
      <c r="O3859">
        <f t="shared" si="361"/>
        <v>175000</v>
      </c>
      <c r="P3859" s="1">
        <f t="shared" si="362"/>
        <v>0.51080358766607259</v>
      </c>
      <c r="Q3859" t="str">
        <f t="shared" si="363"/>
        <v>Above</v>
      </c>
      <c r="R3859" t="str">
        <f t="shared" si="364"/>
        <v>Yes</v>
      </c>
      <c r="S3859">
        <f t="shared" si="365"/>
        <v>-3081500.2727900185</v>
      </c>
    </row>
    <row r="3860" spans="1:19" x14ac:dyDescent="0.3">
      <c r="A3860">
        <v>3859</v>
      </c>
      <c r="B3860">
        <v>5</v>
      </c>
      <c r="C3860" t="s">
        <v>16</v>
      </c>
      <c r="D3860" t="s">
        <v>20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21</v>
      </c>
      <c r="N3860" s="2">
        <f t="shared" si="360"/>
        <v>213097.09827941959</v>
      </c>
      <c r="O3860">
        <f t="shared" si="361"/>
        <v>175000</v>
      </c>
      <c r="P3860" s="1">
        <f t="shared" si="362"/>
        <v>1.2176977044538262</v>
      </c>
      <c r="Q3860" t="str">
        <f t="shared" si="363"/>
        <v>Below</v>
      </c>
      <c r="R3860" t="str">
        <f t="shared" si="364"/>
        <v>No</v>
      </c>
      <c r="S3860">
        <f t="shared" si="365"/>
        <v>-4442991.0761182085</v>
      </c>
    </row>
    <row r="3861" spans="1:19" x14ac:dyDescent="0.3">
      <c r="A3861">
        <v>3860</v>
      </c>
      <c r="B3861">
        <v>5</v>
      </c>
      <c r="C3861" t="s">
        <v>16</v>
      </c>
      <c r="D3861" t="s">
        <v>20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21</v>
      </c>
      <c r="N3861" s="2">
        <f t="shared" si="360"/>
        <v>471159.63931504689</v>
      </c>
      <c r="O3861">
        <f t="shared" si="361"/>
        <v>406250</v>
      </c>
      <c r="P3861" s="1">
        <f t="shared" si="362"/>
        <v>1.1597775736985769</v>
      </c>
      <c r="Q3861" t="str">
        <f t="shared" si="363"/>
        <v>Below</v>
      </c>
      <c r="R3861" t="str">
        <f t="shared" si="364"/>
        <v>No</v>
      </c>
      <c r="S3861">
        <f t="shared" si="365"/>
        <v>-9823494.0306833759</v>
      </c>
    </row>
    <row r="3862" spans="1:19" x14ac:dyDescent="0.3">
      <c r="A3862">
        <v>3861</v>
      </c>
      <c r="B3862">
        <v>4</v>
      </c>
      <c r="C3862" t="s">
        <v>16</v>
      </c>
      <c r="D3862" t="s">
        <v>17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18</v>
      </c>
      <c r="N3862" s="2">
        <f t="shared" si="360"/>
        <v>285251.49639127817</v>
      </c>
      <c r="O3862">
        <f t="shared" si="361"/>
        <v>543750</v>
      </c>
      <c r="P3862" s="1">
        <f t="shared" si="362"/>
        <v>0.5246004531333851</v>
      </c>
      <c r="Q3862" t="str">
        <f t="shared" si="363"/>
        <v>Above</v>
      </c>
      <c r="R3862" t="str">
        <f t="shared" si="364"/>
        <v>Yes</v>
      </c>
      <c r="S3862">
        <f t="shared" si="365"/>
        <v>-36414323.220516086</v>
      </c>
    </row>
    <row r="3863" spans="1:19" x14ac:dyDescent="0.3">
      <c r="A3863">
        <v>3862</v>
      </c>
      <c r="B3863">
        <v>1</v>
      </c>
      <c r="C3863" t="s">
        <v>19</v>
      </c>
      <c r="D3863" t="s">
        <v>20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18</v>
      </c>
      <c r="N3863" s="2">
        <f t="shared" si="360"/>
        <v>358140.16187421762</v>
      </c>
      <c r="O3863">
        <f t="shared" si="361"/>
        <v>337500</v>
      </c>
      <c r="P3863" s="1">
        <f t="shared" si="362"/>
        <v>1.0611560351828671</v>
      </c>
      <c r="Q3863" t="str">
        <f t="shared" si="363"/>
        <v>Above</v>
      </c>
      <c r="R3863" t="str">
        <f t="shared" si="364"/>
        <v>No</v>
      </c>
      <c r="S3863">
        <f t="shared" si="365"/>
        <v>-3590727.7699624449</v>
      </c>
    </row>
    <row r="3864" spans="1:19" x14ac:dyDescent="0.3">
      <c r="A3864">
        <v>3863</v>
      </c>
      <c r="B3864">
        <v>2</v>
      </c>
      <c r="C3864" t="s">
        <v>19</v>
      </c>
      <c r="D3864" t="s">
        <v>17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21</v>
      </c>
      <c r="N3864" s="2">
        <f t="shared" si="360"/>
        <v>390850.46696472378</v>
      </c>
      <c r="O3864">
        <f t="shared" si="361"/>
        <v>537500</v>
      </c>
      <c r="P3864" s="1">
        <f t="shared" si="362"/>
        <v>0.72716365946925354</v>
      </c>
      <c r="Q3864" t="str">
        <f t="shared" si="363"/>
        <v>Below</v>
      </c>
      <c r="R3864" t="str">
        <f t="shared" si="364"/>
        <v>Yes</v>
      </c>
      <c r="S3864">
        <f t="shared" si="365"/>
        <v>-41743289.657226965</v>
      </c>
    </row>
    <row r="3865" spans="1:19" x14ac:dyDescent="0.3">
      <c r="A3865">
        <v>3864</v>
      </c>
      <c r="B3865">
        <v>3</v>
      </c>
      <c r="C3865" t="s">
        <v>16</v>
      </c>
      <c r="D3865" t="s">
        <v>17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21</v>
      </c>
      <c r="N3865" s="2">
        <f t="shared" si="360"/>
        <v>137732.11046648386</v>
      </c>
      <c r="O3865">
        <f t="shared" si="361"/>
        <v>293750</v>
      </c>
      <c r="P3865" s="1">
        <f t="shared" si="362"/>
        <v>0.46887526967313659</v>
      </c>
      <c r="Q3865" t="str">
        <f t="shared" si="363"/>
        <v>Below</v>
      </c>
      <c r="R3865" t="str">
        <f t="shared" si="364"/>
        <v>Yes</v>
      </c>
      <c r="S3865">
        <f t="shared" si="365"/>
        <v>-6927853.2559780627</v>
      </c>
    </row>
    <row r="3866" spans="1:19" x14ac:dyDescent="0.3">
      <c r="A3866">
        <v>3865</v>
      </c>
      <c r="B3866">
        <v>5</v>
      </c>
      <c r="C3866" t="s">
        <v>19</v>
      </c>
      <c r="D3866" t="s">
        <v>20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18</v>
      </c>
      <c r="N3866" s="2">
        <f t="shared" si="360"/>
        <v>102701.9581845183</v>
      </c>
      <c r="O3866">
        <f t="shared" si="361"/>
        <v>68750</v>
      </c>
      <c r="P3866" s="1">
        <f t="shared" si="362"/>
        <v>1.4938466645020843</v>
      </c>
      <c r="Q3866" t="str">
        <f t="shared" si="363"/>
        <v>Above</v>
      </c>
      <c r="R3866" t="str">
        <f t="shared" si="364"/>
        <v>No</v>
      </c>
      <c r="S3866">
        <f t="shared" si="365"/>
        <v>-1029693.9928568788</v>
      </c>
    </row>
    <row r="3867" spans="1:19" x14ac:dyDescent="0.3">
      <c r="A3867">
        <v>3866</v>
      </c>
      <c r="B3867">
        <v>0</v>
      </c>
      <c r="C3867" t="s">
        <v>16</v>
      </c>
      <c r="D3867" t="s">
        <v>17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21</v>
      </c>
      <c r="N3867" s="2">
        <f t="shared" si="360"/>
        <v>227539.77996034143</v>
      </c>
      <c r="O3867">
        <f t="shared" si="361"/>
        <v>400000</v>
      </c>
      <c r="P3867" s="1">
        <f t="shared" si="362"/>
        <v>0.56884944990085362</v>
      </c>
      <c r="Q3867" t="str">
        <f t="shared" si="363"/>
        <v>Below</v>
      </c>
      <c r="R3867" t="str">
        <f t="shared" si="364"/>
        <v>Yes</v>
      </c>
      <c r="S3867">
        <f t="shared" si="365"/>
        <v>-7843818.8761927783</v>
      </c>
    </row>
    <row r="3868" spans="1:19" x14ac:dyDescent="0.3">
      <c r="A3868">
        <v>3867</v>
      </c>
      <c r="B3868">
        <v>0</v>
      </c>
      <c r="C3868" t="s">
        <v>16</v>
      </c>
      <c r="D3868" t="s">
        <v>17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18</v>
      </c>
      <c r="N3868" s="2">
        <f t="shared" si="360"/>
        <v>260704.9707760849</v>
      </c>
      <c r="O3868">
        <f t="shared" si="361"/>
        <v>268750</v>
      </c>
      <c r="P3868" s="1">
        <f t="shared" si="362"/>
        <v>0.97006500753892055</v>
      </c>
      <c r="Q3868" t="str">
        <f t="shared" si="363"/>
        <v>Below</v>
      </c>
      <c r="R3868" t="str">
        <f t="shared" si="364"/>
        <v>Yes</v>
      </c>
      <c r="S3868">
        <f t="shared" si="365"/>
        <v>-2613838.5972520746</v>
      </c>
    </row>
    <row r="3869" spans="1:19" x14ac:dyDescent="0.3">
      <c r="A3869">
        <v>3868</v>
      </c>
      <c r="B3869">
        <v>5</v>
      </c>
      <c r="C3869" t="s">
        <v>19</v>
      </c>
      <c r="D3869" t="s">
        <v>20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18</v>
      </c>
      <c r="N3869" s="2">
        <f t="shared" si="360"/>
        <v>292305.5732943982</v>
      </c>
      <c r="O3869">
        <f t="shared" si="361"/>
        <v>181250</v>
      </c>
      <c r="P3869" s="1">
        <f t="shared" si="362"/>
        <v>1.6127204043828867</v>
      </c>
      <c r="Q3869" t="str">
        <f t="shared" si="363"/>
        <v>Below</v>
      </c>
      <c r="R3869" t="str">
        <f t="shared" si="364"/>
        <v>No</v>
      </c>
      <c r="S3869">
        <f t="shared" si="365"/>
        <v>-2930667.5181311164</v>
      </c>
    </row>
    <row r="3870" spans="1:19" x14ac:dyDescent="0.3">
      <c r="A3870">
        <v>3869</v>
      </c>
      <c r="B3870">
        <v>5</v>
      </c>
      <c r="C3870" t="s">
        <v>19</v>
      </c>
      <c r="D3870" t="s">
        <v>17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18</v>
      </c>
      <c r="N3870" s="2">
        <f t="shared" si="360"/>
        <v>440452.00263751805</v>
      </c>
      <c r="O3870">
        <f t="shared" si="361"/>
        <v>600000</v>
      </c>
      <c r="P3870" s="1">
        <f t="shared" si="362"/>
        <v>0.73408667106253012</v>
      </c>
      <c r="Q3870" t="str">
        <f t="shared" si="363"/>
        <v>Below</v>
      </c>
      <c r="R3870" t="str">
        <f t="shared" si="364"/>
        <v>Yes</v>
      </c>
      <c r="S3870">
        <f t="shared" si="365"/>
        <v>-15183392.253201731</v>
      </c>
    </row>
    <row r="3871" spans="1:19" x14ac:dyDescent="0.3">
      <c r="A3871">
        <v>3870</v>
      </c>
      <c r="B3871">
        <v>3</v>
      </c>
      <c r="C3871" t="s">
        <v>19</v>
      </c>
      <c r="D3871" t="s">
        <v>20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21</v>
      </c>
      <c r="N3871" s="2">
        <f t="shared" si="360"/>
        <v>27527.153339240249</v>
      </c>
      <c r="O3871">
        <f t="shared" si="361"/>
        <v>56250</v>
      </c>
      <c r="P3871" s="1">
        <f t="shared" si="362"/>
        <v>0.48937161491982667</v>
      </c>
      <c r="Q3871" t="str">
        <f t="shared" si="363"/>
        <v>Below</v>
      </c>
      <c r="R3871" t="str">
        <f t="shared" si="364"/>
        <v>Yes</v>
      </c>
      <c r="S3871">
        <f t="shared" si="365"/>
        <v>-4106516.80141766</v>
      </c>
    </row>
    <row r="3872" spans="1:19" x14ac:dyDescent="0.3">
      <c r="A3872">
        <v>3871</v>
      </c>
      <c r="B3872">
        <v>5</v>
      </c>
      <c r="C3872" t="s">
        <v>19</v>
      </c>
      <c r="D3872" t="s">
        <v>17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18</v>
      </c>
      <c r="N3872" s="2">
        <f t="shared" si="360"/>
        <v>692579.8718597003</v>
      </c>
      <c r="O3872">
        <f t="shared" si="361"/>
        <v>506250</v>
      </c>
      <c r="P3872" s="1">
        <f t="shared" si="362"/>
        <v>1.3680590061426179</v>
      </c>
      <c r="Q3872" t="str">
        <f t="shared" si="363"/>
        <v>Below</v>
      </c>
      <c r="R3872" t="str">
        <f t="shared" si="364"/>
        <v>No</v>
      </c>
      <c r="S3872">
        <f t="shared" si="365"/>
        <v>-6943833.8492656127</v>
      </c>
    </row>
    <row r="3873" spans="1:19" x14ac:dyDescent="0.3">
      <c r="A3873">
        <v>3872</v>
      </c>
      <c r="B3873">
        <v>0</v>
      </c>
      <c r="C3873" t="s">
        <v>19</v>
      </c>
      <c r="D3873" t="s">
        <v>20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21</v>
      </c>
      <c r="N3873" s="2">
        <f t="shared" si="360"/>
        <v>658345.8857981941</v>
      </c>
      <c r="O3873">
        <f t="shared" si="361"/>
        <v>550000</v>
      </c>
      <c r="P3873" s="1">
        <f t="shared" si="362"/>
        <v>1.1969925196330802</v>
      </c>
      <c r="Q3873" t="str">
        <f t="shared" si="363"/>
        <v>Below</v>
      </c>
      <c r="R3873" t="str">
        <f t="shared" si="364"/>
        <v>No</v>
      </c>
      <c r="S3873">
        <f t="shared" si="365"/>
        <v>-6600602.5183133222</v>
      </c>
    </row>
    <row r="3874" spans="1:19" x14ac:dyDescent="0.3">
      <c r="A3874">
        <v>3873</v>
      </c>
      <c r="B3874">
        <v>0</v>
      </c>
      <c r="C3874" t="s">
        <v>16</v>
      </c>
      <c r="D3874" t="s">
        <v>17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18</v>
      </c>
      <c r="N3874" s="2">
        <f t="shared" si="360"/>
        <v>460842.12005873589</v>
      </c>
      <c r="O3874">
        <f t="shared" si="361"/>
        <v>550000</v>
      </c>
      <c r="P3874" s="1">
        <f t="shared" si="362"/>
        <v>0.83789476374315619</v>
      </c>
      <c r="Q3874" t="str">
        <f t="shared" si="363"/>
        <v>Above</v>
      </c>
      <c r="R3874" t="str">
        <f t="shared" si="364"/>
        <v>Yes</v>
      </c>
      <c r="S3874">
        <f t="shared" si="365"/>
        <v>-4620421.7628193237</v>
      </c>
    </row>
    <row r="3875" spans="1:19" x14ac:dyDescent="0.3">
      <c r="A3875">
        <v>3874</v>
      </c>
      <c r="B3875">
        <v>1</v>
      </c>
      <c r="C3875" t="s">
        <v>19</v>
      </c>
      <c r="D3875" t="s">
        <v>17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21</v>
      </c>
      <c r="N3875" s="2">
        <f t="shared" si="360"/>
        <v>420329.13880802947</v>
      </c>
      <c r="O3875">
        <f t="shared" si="361"/>
        <v>400000</v>
      </c>
      <c r="P3875" s="1">
        <f t="shared" si="362"/>
        <v>1.0508228470200738</v>
      </c>
      <c r="Q3875" t="str">
        <f t="shared" si="363"/>
        <v>Below</v>
      </c>
      <c r="R3875" t="str">
        <f t="shared" si="364"/>
        <v>No</v>
      </c>
      <c r="S3875">
        <f t="shared" si="365"/>
        <v>-8763697.99417812</v>
      </c>
    </row>
    <row r="3876" spans="1:19" x14ac:dyDescent="0.3">
      <c r="A3876">
        <v>3875</v>
      </c>
      <c r="B3876">
        <v>2</v>
      </c>
      <c r="C3876" t="s">
        <v>16</v>
      </c>
      <c r="D3876" t="s">
        <v>17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21</v>
      </c>
      <c r="N3876" s="2">
        <f t="shared" si="360"/>
        <v>94690.825945707649</v>
      </c>
      <c r="O3876">
        <f t="shared" si="361"/>
        <v>181250</v>
      </c>
      <c r="P3876" s="1">
        <f t="shared" si="362"/>
        <v>0.52243214314873188</v>
      </c>
      <c r="Q3876" t="str">
        <f t="shared" si="363"/>
        <v>Below</v>
      </c>
      <c r="R3876" t="str">
        <f t="shared" si="364"/>
        <v>Yes</v>
      </c>
      <c r="S3876">
        <f t="shared" si="365"/>
        <v>-4762899.1134849172</v>
      </c>
    </row>
    <row r="3877" spans="1:19" x14ac:dyDescent="0.3">
      <c r="A3877">
        <v>3876</v>
      </c>
      <c r="B3877">
        <v>5</v>
      </c>
      <c r="C3877" t="s">
        <v>16</v>
      </c>
      <c r="D3877" t="s">
        <v>17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18</v>
      </c>
      <c r="N3877" s="2">
        <f t="shared" si="360"/>
        <v>99142.332697005913</v>
      </c>
      <c r="O3877">
        <f t="shared" si="361"/>
        <v>100000</v>
      </c>
      <c r="P3877" s="1">
        <f t="shared" si="362"/>
        <v>0.99142332697005908</v>
      </c>
      <c r="Q3877" t="str">
        <f t="shared" si="363"/>
        <v>Below</v>
      </c>
      <c r="R3877" t="str">
        <f t="shared" si="364"/>
        <v>Yes</v>
      </c>
      <c r="S3877">
        <f t="shared" si="365"/>
        <v>-3417663.9389125668</v>
      </c>
    </row>
    <row r="3878" spans="1:19" x14ac:dyDescent="0.3">
      <c r="A3878">
        <v>3877</v>
      </c>
      <c r="B3878">
        <v>1</v>
      </c>
      <c r="C3878" t="s">
        <v>19</v>
      </c>
      <c r="D3878" t="s">
        <v>17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18</v>
      </c>
      <c r="N3878" s="2">
        <f t="shared" si="360"/>
        <v>57729.46950775868</v>
      </c>
      <c r="O3878">
        <f t="shared" si="361"/>
        <v>100000</v>
      </c>
      <c r="P3878" s="1">
        <f t="shared" si="362"/>
        <v>0.57729469507758679</v>
      </c>
      <c r="Q3878" t="str">
        <f t="shared" si="363"/>
        <v>Above</v>
      </c>
      <c r="R3878" t="str">
        <f t="shared" si="364"/>
        <v>Yes</v>
      </c>
      <c r="S3878">
        <f t="shared" si="365"/>
        <v>-7369565.4136758745</v>
      </c>
    </row>
    <row r="3879" spans="1:19" x14ac:dyDescent="0.3">
      <c r="A3879">
        <v>3878</v>
      </c>
      <c r="B3879">
        <v>2</v>
      </c>
      <c r="C3879" t="s">
        <v>16</v>
      </c>
      <c r="D3879" t="s">
        <v>20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18</v>
      </c>
      <c r="N3879" s="2">
        <f t="shared" si="360"/>
        <v>281772.03912162711</v>
      </c>
      <c r="O3879">
        <f t="shared" si="361"/>
        <v>193750</v>
      </c>
      <c r="P3879" s="1">
        <f t="shared" si="362"/>
        <v>1.4543072986922689</v>
      </c>
      <c r="Q3879" t="str">
        <f t="shared" si="363"/>
        <v>Below</v>
      </c>
      <c r="R3879" t="str">
        <f t="shared" si="364"/>
        <v>No</v>
      </c>
      <c r="S3879">
        <f t="shared" si="365"/>
        <v>-2825057.8778381012</v>
      </c>
    </row>
    <row r="3880" spans="1:19" x14ac:dyDescent="0.3">
      <c r="A3880">
        <v>3879</v>
      </c>
      <c r="B3880">
        <v>2</v>
      </c>
      <c r="C3880" t="s">
        <v>19</v>
      </c>
      <c r="D3880" t="s">
        <v>20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18</v>
      </c>
      <c r="N3880" s="2">
        <f t="shared" si="360"/>
        <v>205648.73096526315</v>
      </c>
      <c r="O3880">
        <f t="shared" si="361"/>
        <v>350000</v>
      </c>
      <c r="P3880" s="1">
        <f t="shared" si="362"/>
        <v>0.58756780275789477</v>
      </c>
      <c r="Q3880" t="str">
        <f t="shared" si="363"/>
        <v>Above</v>
      </c>
      <c r="R3880" t="str">
        <f t="shared" si="364"/>
        <v>Yes</v>
      </c>
      <c r="S3880">
        <f t="shared" si="365"/>
        <v>-17848986.802164212</v>
      </c>
    </row>
    <row r="3881" spans="1:19" x14ac:dyDescent="0.3">
      <c r="A3881">
        <v>3880</v>
      </c>
      <c r="B3881">
        <v>3</v>
      </c>
      <c r="C3881" t="s">
        <v>16</v>
      </c>
      <c r="D3881" t="s">
        <v>20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21</v>
      </c>
      <c r="N3881" s="2">
        <f t="shared" si="360"/>
        <v>219116.14058035237</v>
      </c>
      <c r="O3881">
        <f t="shared" si="361"/>
        <v>506250</v>
      </c>
      <c r="P3881" s="1">
        <f t="shared" si="362"/>
        <v>0.43282200608464666</v>
      </c>
      <c r="Q3881" t="str">
        <f t="shared" si="363"/>
        <v>Below</v>
      </c>
      <c r="R3881" t="str">
        <f t="shared" si="364"/>
        <v>Yes</v>
      </c>
      <c r="S3881">
        <f t="shared" si="365"/>
        <v>-32687873.739284571</v>
      </c>
    </row>
    <row r="3882" spans="1:19" x14ac:dyDescent="0.3">
      <c r="A3882">
        <v>3881</v>
      </c>
      <c r="B3882">
        <v>3</v>
      </c>
      <c r="C3882" t="s">
        <v>19</v>
      </c>
      <c r="D3882" t="s">
        <v>17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18</v>
      </c>
      <c r="N3882" s="2">
        <f t="shared" si="360"/>
        <v>253489.8942972275</v>
      </c>
      <c r="O3882">
        <f t="shared" si="361"/>
        <v>568750</v>
      </c>
      <c r="P3882" s="1">
        <f t="shared" si="362"/>
        <v>0.44569651744567473</v>
      </c>
      <c r="Q3882" t="str">
        <f t="shared" si="363"/>
        <v>Below</v>
      </c>
      <c r="R3882" t="str">
        <f t="shared" si="364"/>
        <v>Yes</v>
      </c>
      <c r="S3882">
        <f t="shared" si="365"/>
        <v>-17202544.778800756</v>
      </c>
    </row>
    <row r="3883" spans="1:19" x14ac:dyDescent="0.3">
      <c r="A3883">
        <v>3882</v>
      </c>
      <c r="B3883">
        <v>0</v>
      </c>
      <c r="C3883" t="s">
        <v>16</v>
      </c>
      <c r="D3883" t="s">
        <v>20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21</v>
      </c>
      <c r="N3883" s="2">
        <f t="shared" si="360"/>
        <v>277923.58838013129</v>
      </c>
      <c r="O3883">
        <f t="shared" si="361"/>
        <v>343750</v>
      </c>
      <c r="P3883" s="1">
        <f t="shared" si="362"/>
        <v>0.80850498437856377</v>
      </c>
      <c r="Q3883" t="str">
        <f t="shared" si="363"/>
        <v>Below</v>
      </c>
      <c r="R3883" t="str">
        <f t="shared" si="364"/>
        <v>Yes</v>
      </c>
      <c r="S3883">
        <f t="shared" si="365"/>
        <v>-9580664.4844926074</v>
      </c>
    </row>
    <row r="3884" spans="1:19" x14ac:dyDescent="0.3">
      <c r="A3884">
        <v>3883</v>
      </c>
      <c r="B3884">
        <v>1</v>
      </c>
      <c r="C3884" t="s">
        <v>16</v>
      </c>
      <c r="D3884" t="s">
        <v>20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18</v>
      </c>
      <c r="N3884" s="2">
        <f t="shared" si="360"/>
        <v>377672.54381437623</v>
      </c>
      <c r="O3884">
        <f t="shared" si="361"/>
        <v>606250</v>
      </c>
      <c r="P3884" s="1">
        <f t="shared" si="362"/>
        <v>0.62296502072474425</v>
      </c>
      <c r="Q3884" t="str">
        <f t="shared" si="363"/>
        <v>Above</v>
      </c>
      <c r="R3884" t="str">
        <f t="shared" si="364"/>
        <v>Yes</v>
      </c>
      <c r="S3884">
        <f t="shared" si="365"/>
        <v>-56341410.515450299</v>
      </c>
    </row>
    <row r="3885" spans="1:19" x14ac:dyDescent="0.3">
      <c r="A3885">
        <v>3884</v>
      </c>
      <c r="B3885">
        <v>4</v>
      </c>
      <c r="C3885" t="s">
        <v>16</v>
      </c>
      <c r="D3885" t="s">
        <v>17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21</v>
      </c>
      <c r="N3885" s="2">
        <f t="shared" si="360"/>
        <v>63381.156805090337</v>
      </c>
      <c r="O3885">
        <f t="shared" si="361"/>
        <v>143750</v>
      </c>
      <c r="P3885" s="1">
        <f t="shared" si="362"/>
        <v>0.44091239516584585</v>
      </c>
      <c r="Q3885" t="str">
        <f t="shared" si="363"/>
        <v>Below</v>
      </c>
      <c r="R3885" t="str">
        <f t="shared" si="364"/>
        <v>Yes</v>
      </c>
      <c r="S3885">
        <f t="shared" si="365"/>
        <v>-6769182.1065773442</v>
      </c>
    </row>
    <row r="3886" spans="1:19" x14ac:dyDescent="0.3">
      <c r="A3886">
        <v>3885</v>
      </c>
      <c r="B3886">
        <v>1</v>
      </c>
      <c r="C3886" t="s">
        <v>19</v>
      </c>
      <c r="D3886" t="s">
        <v>20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21</v>
      </c>
      <c r="N3886" s="2">
        <f t="shared" si="360"/>
        <v>258247.70712465726</v>
      </c>
      <c r="O3886">
        <f t="shared" si="361"/>
        <v>350000</v>
      </c>
      <c r="P3886" s="1">
        <f t="shared" si="362"/>
        <v>0.737850591784735</v>
      </c>
      <c r="Q3886" t="str">
        <f t="shared" si="363"/>
        <v>Below</v>
      </c>
      <c r="R3886" t="str">
        <f t="shared" si="364"/>
        <v>Yes</v>
      </c>
      <c r="S3886">
        <f t="shared" si="365"/>
        <v>-12989724.854958866</v>
      </c>
    </row>
    <row r="3887" spans="1:19" x14ac:dyDescent="0.3">
      <c r="A3887">
        <v>3886</v>
      </c>
      <c r="B3887">
        <v>2</v>
      </c>
      <c r="C3887" t="s">
        <v>19</v>
      </c>
      <c r="D3887" t="s">
        <v>20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18</v>
      </c>
      <c r="N3887" s="2">
        <f t="shared" si="360"/>
        <v>437141.66817000089</v>
      </c>
      <c r="O3887">
        <f t="shared" si="361"/>
        <v>281250</v>
      </c>
      <c r="P3887" s="1">
        <f t="shared" si="362"/>
        <v>1.5542814868266699</v>
      </c>
      <c r="Q3887" t="str">
        <f t="shared" si="363"/>
        <v>Below</v>
      </c>
      <c r="R3887" t="str">
        <f t="shared" si="364"/>
        <v>No</v>
      </c>
      <c r="S3887">
        <f t="shared" si="365"/>
        <v>-4382800.0721600428</v>
      </c>
    </row>
    <row r="3888" spans="1:19" x14ac:dyDescent="0.3">
      <c r="A3888">
        <v>3887</v>
      </c>
      <c r="B3888">
        <v>1</v>
      </c>
      <c r="C3888" t="s">
        <v>16</v>
      </c>
      <c r="D3888" t="s">
        <v>20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18</v>
      </c>
      <c r="N3888" s="2">
        <f t="shared" si="360"/>
        <v>29255.114566329612</v>
      </c>
      <c r="O3888">
        <f t="shared" si="361"/>
        <v>31250</v>
      </c>
      <c r="P3888" s="1">
        <f t="shared" si="362"/>
        <v>0.93616366612254753</v>
      </c>
      <c r="Q3888" t="str">
        <f t="shared" si="363"/>
        <v>Above</v>
      </c>
      <c r="R3888" t="str">
        <f t="shared" si="364"/>
        <v>Yes</v>
      </c>
      <c r="S3888">
        <f t="shared" si="365"/>
        <v>-1008490.9983676432</v>
      </c>
    </row>
    <row r="3889" spans="1:19" x14ac:dyDescent="0.3">
      <c r="A3889">
        <v>3888</v>
      </c>
      <c r="B3889">
        <v>0</v>
      </c>
      <c r="C3889" t="s">
        <v>16</v>
      </c>
      <c r="D3889" t="s">
        <v>17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18</v>
      </c>
      <c r="N3889" s="2">
        <f t="shared" si="360"/>
        <v>121119.4746926571</v>
      </c>
      <c r="O3889">
        <f t="shared" si="361"/>
        <v>262500</v>
      </c>
      <c r="P3889" s="1">
        <f t="shared" si="362"/>
        <v>0.46140752263869372</v>
      </c>
      <c r="Q3889" t="str">
        <f t="shared" si="363"/>
        <v>Above</v>
      </c>
      <c r="R3889" t="str">
        <f t="shared" si="364"/>
        <v>Yes</v>
      </c>
      <c r="S3889">
        <f t="shared" si="365"/>
        <v>-18068673.926237702</v>
      </c>
    </row>
    <row r="3890" spans="1:19" x14ac:dyDescent="0.3">
      <c r="A3890">
        <v>3889</v>
      </c>
      <c r="B3890">
        <v>1</v>
      </c>
      <c r="C3890" t="s">
        <v>19</v>
      </c>
      <c r="D3890" t="s">
        <v>17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18</v>
      </c>
      <c r="N3890" s="2">
        <f t="shared" si="360"/>
        <v>263744.4391236818</v>
      </c>
      <c r="O3890">
        <f t="shared" si="361"/>
        <v>568750</v>
      </c>
      <c r="P3890" s="1">
        <f t="shared" si="362"/>
        <v>0.46372648637130864</v>
      </c>
      <c r="Q3890" t="str">
        <f t="shared" si="363"/>
        <v>Above</v>
      </c>
      <c r="R3890" t="str">
        <f t="shared" si="364"/>
        <v>Yes</v>
      </c>
      <c r="S3890">
        <f t="shared" si="365"/>
        <v>-33668798.850715272</v>
      </c>
    </row>
    <row r="3891" spans="1:19" x14ac:dyDescent="0.3">
      <c r="A3891">
        <v>3890</v>
      </c>
      <c r="B3891">
        <v>4</v>
      </c>
      <c r="C3891" t="s">
        <v>16</v>
      </c>
      <c r="D3891" t="s">
        <v>20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18</v>
      </c>
      <c r="N3891" s="2">
        <f t="shared" si="360"/>
        <v>144889.64896064924</v>
      </c>
      <c r="O3891">
        <f t="shared" si="361"/>
        <v>200000</v>
      </c>
      <c r="P3891" s="1">
        <f t="shared" si="362"/>
        <v>0.72444824480324621</v>
      </c>
      <c r="Q3891" t="str">
        <f t="shared" si="363"/>
        <v>Below</v>
      </c>
      <c r="R3891" t="str">
        <f t="shared" si="364"/>
        <v>Yes</v>
      </c>
      <c r="S3891">
        <f t="shared" si="365"/>
        <v>-18496164.175500236</v>
      </c>
    </row>
    <row r="3892" spans="1:19" x14ac:dyDescent="0.3">
      <c r="A3892">
        <v>3891</v>
      </c>
      <c r="B3892">
        <v>4</v>
      </c>
      <c r="C3892" t="s">
        <v>16</v>
      </c>
      <c r="D3892" t="s">
        <v>20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18</v>
      </c>
      <c r="N3892" s="2">
        <f t="shared" si="360"/>
        <v>250003.4518423008</v>
      </c>
      <c r="O3892">
        <f t="shared" si="361"/>
        <v>387500</v>
      </c>
      <c r="P3892" s="1">
        <f t="shared" si="362"/>
        <v>0.64517019830271172</v>
      </c>
      <c r="Q3892" t="str">
        <f t="shared" si="363"/>
        <v>Above</v>
      </c>
      <c r="R3892" t="str">
        <f t="shared" si="364"/>
        <v>Yes</v>
      </c>
      <c r="S3892">
        <f t="shared" si="365"/>
        <v>-26700662.753721751</v>
      </c>
    </row>
    <row r="3893" spans="1:19" x14ac:dyDescent="0.3">
      <c r="A3893">
        <v>3892</v>
      </c>
      <c r="B3893">
        <v>3</v>
      </c>
      <c r="C3893" t="s">
        <v>19</v>
      </c>
      <c r="D3893" t="s">
        <v>20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18</v>
      </c>
      <c r="N3893" s="2">
        <f t="shared" si="360"/>
        <v>110472.63026999228</v>
      </c>
      <c r="O3893">
        <f t="shared" si="361"/>
        <v>156250</v>
      </c>
      <c r="P3893" s="1">
        <f t="shared" si="362"/>
        <v>0.70702483372795055</v>
      </c>
      <c r="Q3893" t="str">
        <f t="shared" si="363"/>
        <v>Above</v>
      </c>
      <c r="R3893" t="str">
        <f t="shared" si="364"/>
        <v>Yes</v>
      </c>
      <c r="S3893">
        <f t="shared" si="365"/>
        <v>-5556715.6323990738</v>
      </c>
    </row>
    <row r="3894" spans="1:19" x14ac:dyDescent="0.3">
      <c r="A3894">
        <v>3893</v>
      </c>
      <c r="B3894">
        <v>0</v>
      </c>
      <c r="C3894" t="s">
        <v>16</v>
      </c>
      <c r="D3894" t="s">
        <v>17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18</v>
      </c>
      <c r="N3894" s="2">
        <f t="shared" si="360"/>
        <v>355936.58732926764</v>
      </c>
      <c r="O3894">
        <f t="shared" si="361"/>
        <v>568750</v>
      </c>
      <c r="P3894" s="1">
        <f t="shared" si="362"/>
        <v>0.62582257112838269</v>
      </c>
      <c r="Q3894" t="str">
        <f t="shared" si="363"/>
        <v>Above</v>
      </c>
      <c r="R3894" t="str">
        <f t="shared" si="364"/>
        <v>Yes</v>
      </c>
      <c r="S3894">
        <f t="shared" si="365"/>
        <v>-24154868.575414538</v>
      </c>
    </row>
    <row r="3895" spans="1:19" x14ac:dyDescent="0.3">
      <c r="A3895">
        <v>3894</v>
      </c>
      <c r="B3895">
        <v>3</v>
      </c>
      <c r="C3895" t="s">
        <v>16</v>
      </c>
      <c r="D3895" t="s">
        <v>20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21</v>
      </c>
      <c r="N3895" s="2">
        <f t="shared" si="360"/>
        <v>11820.772272927708</v>
      </c>
      <c r="O3895">
        <f t="shared" si="361"/>
        <v>31250</v>
      </c>
      <c r="P3895" s="1">
        <f t="shared" si="362"/>
        <v>0.37826471273368667</v>
      </c>
      <c r="Q3895" t="str">
        <f t="shared" si="363"/>
        <v>Below</v>
      </c>
      <c r="R3895" t="str">
        <f t="shared" si="364"/>
        <v>Yes</v>
      </c>
      <c r="S3895">
        <f t="shared" si="365"/>
        <v>-802191.20730159024</v>
      </c>
    </row>
    <row r="3896" spans="1:19" x14ac:dyDescent="0.3">
      <c r="A3896">
        <v>3895</v>
      </c>
      <c r="B3896">
        <v>4</v>
      </c>
      <c r="C3896" t="s">
        <v>19</v>
      </c>
      <c r="D3896" t="s">
        <v>17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21</v>
      </c>
      <c r="N3896" s="2">
        <f t="shared" si="360"/>
        <v>292551.14566329611</v>
      </c>
      <c r="O3896">
        <f t="shared" si="361"/>
        <v>431250</v>
      </c>
      <c r="P3896" s="1">
        <f t="shared" si="362"/>
        <v>0.6783794682047446</v>
      </c>
      <c r="Q3896" t="str">
        <f t="shared" si="363"/>
        <v>Below</v>
      </c>
      <c r="R3896" t="str">
        <f t="shared" si="364"/>
        <v>Yes</v>
      </c>
      <c r="S3896">
        <f t="shared" si="365"/>
        <v>-10084909.983676426</v>
      </c>
    </row>
    <row r="3897" spans="1:19" x14ac:dyDescent="0.3">
      <c r="A3897">
        <v>3896</v>
      </c>
      <c r="B3897">
        <v>0</v>
      </c>
      <c r="C3897" t="s">
        <v>16</v>
      </c>
      <c r="D3897" t="s">
        <v>20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21</v>
      </c>
      <c r="N3897" s="2">
        <f t="shared" si="360"/>
        <v>61033.706553049953</v>
      </c>
      <c r="O3897">
        <f t="shared" si="361"/>
        <v>112500</v>
      </c>
      <c r="P3897" s="1">
        <f t="shared" si="362"/>
        <v>0.54252183602711068</v>
      </c>
      <c r="Q3897" t="str">
        <f t="shared" si="363"/>
        <v>Below</v>
      </c>
      <c r="R3897" t="str">
        <f t="shared" si="364"/>
        <v>Yes</v>
      </c>
      <c r="S3897">
        <f t="shared" si="365"/>
        <v>-6518471.6581855901</v>
      </c>
    </row>
    <row r="3898" spans="1:19" x14ac:dyDescent="0.3">
      <c r="A3898">
        <v>3897</v>
      </c>
      <c r="B3898">
        <v>0</v>
      </c>
      <c r="C3898" t="s">
        <v>16</v>
      </c>
      <c r="D3898" t="s">
        <v>20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18</v>
      </c>
      <c r="N3898" s="2">
        <f t="shared" si="360"/>
        <v>682565.3472373382</v>
      </c>
      <c r="O3898">
        <f t="shared" si="361"/>
        <v>250000</v>
      </c>
      <c r="P3898" s="1">
        <f t="shared" si="362"/>
        <v>2.7302613889493528</v>
      </c>
      <c r="Q3898" t="str">
        <f t="shared" si="363"/>
        <v>Above</v>
      </c>
      <c r="R3898" t="str">
        <f t="shared" si="364"/>
        <v>No</v>
      </c>
      <c r="S3898">
        <f t="shared" si="365"/>
        <v>-1881568.3336961176</v>
      </c>
    </row>
    <row r="3899" spans="1:19" x14ac:dyDescent="0.3">
      <c r="A3899">
        <v>3898</v>
      </c>
      <c r="B3899">
        <v>1</v>
      </c>
      <c r="C3899" t="s">
        <v>19</v>
      </c>
      <c r="D3899" t="s">
        <v>17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18</v>
      </c>
      <c r="N3899" s="2">
        <f t="shared" si="360"/>
        <v>176469.26653518245</v>
      </c>
      <c r="O3899">
        <f t="shared" si="361"/>
        <v>243750</v>
      </c>
      <c r="P3899" s="1">
        <f t="shared" si="362"/>
        <v>0.72397647809305621</v>
      </c>
      <c r="Q3899" t="str">
        <f t="shared" si="363"/>
        <v>Below</v>
      </c>
      <c r="R3899" t="str">
        <f t="shared" si="364"/>
        <v>Yes</v>
      </c>
      <c r="S3899">
        <f t="shared" si="365"/>
        <v>-8876311.9842218943</v>
      </c>
    </row>
    <row r="3900" spans="1:19" x14ac:dyDescent="0.3">
      <c r="A3900">
        <v>3899</v>
      </c>
      <c r="B3900">
        <v>2</v>
      </c>
      <c r="C3900" t="s">
        <v>19</v>
      </c>
      <c r="D3900" t="s">
        <v>20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18</v>
      </c>
      <c r="N3900" s="2">
        <f t="shared" si="360"/>
        <v>318078.05748392525</v>
      </c>
      <c r="O3900">
        <f t="shared" si="361"/>
        <v>500000</v>
      </c>
      <c r="P3900" s="1">
        <f t="shared" si="362"/>
        <v>0.63615611496785052</v>
      </c>
      <c r="Q3900" t="str">
        <f t="shared" si="363"/>
        <v>Above</v>
      </c>
      <c r="R3900" t="str">
        <f t="shared" si="364"/>
        <v>Yes</v>
      </c>
      <c r="S3900">
        <f t="shared" si="365"/>
        <v>-40604860.416527852</v>
      </c>
    </row>
    <row r="3901" spans="1:19" x14ac:dyDescent="0.3">
      <c r="A3901">
        <v>3900</v>
      </c>
      <c r="B3901">
        <v>5</v>
      </c>
      <c r="C3901" t="s">
        <v>16</v>
      </c>
      <c r="D3901" t="s">
        <v>17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18</v>
      </c>
      <c r="N3901" s="2">
        <f t="shared" si="360"/>
        <v>45910.703488827952</v>
      </c>
      <c r="O3901">
        <f t="shared" si="361"/>
        <v>56250</v>
      </c>
      <c r="P3901" s="1">
        <f t="shared" si="362"/>
        <v>0.81619028424583029</v>
      </c>
      <c r="Q3901" t="str">
        <f t="shared" si="363"/>
        <v>Above</v>
      </c>
      <c r="R3901" t="str">
        <f t="shared" si="364"/>
        <v>Yes</v>
      </c>
      <c r="S3901">
        <f t="shared" si="365"/>
        <v>-2309284.4186593546</v>
      </c>
    </row>
    <row r="3902" spans="1:19" x14ac:dyDescent="0.3">
      <c r="A3902">
        <v>3901</v>
      </c>
      <c r="B3902">
        <v>0</v>
      </c>
      <c r="C3902" t="s">
        <v>16</v>
      </c>
      <c r="D3902" t="s">
        <v>20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21</v>
      </c>
      <c r="N3902" s="2">
        <f t="shared" si="360"/>
        <v>580640.7173301616</v>
      </c>
      <c r="O3902">
        <f t="shared" si="361"/>
        <v>512500</v>
      </c>
      <c r="P3902" s="1">
        <f t="shared" si="362"/>
        <v>1.1329574972295835</v>
      </c>
      <c r="Q3902" t="str">
        <f t="shared" si="363"/>
        <v>Below</v>
      </c>
      <c r="R3902" t="str">
        <f t="shared" si="364"/>
        <v>No</v>
      </c>
      <c r="S3902">
        <f t="shared" si="365"/>
        <v>-12106131.64777163</v>
      </c>
    </row>
    <row r="3903" spans="1:19" x14ac:dyDescent="0.3">
      <c r="A3903">
        <v>3902</v>
      </c>
      <c r="B3903">
        <v>5</v>
      </c>
      <c r="C3903" t="s">
        <v>16</v>
      </c>
      <c r="D3903" t="s">
        <v>17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21</v>
      </c>
      <c r="N3903" s="2">
        <f t="shared" si="360"/>
        <v>129035.79361644606</v>
      </c>
      <c r="O3903">
        <f t="shared" si="361"/>
        <v>143750</v>
      </c>
      <c r="P3903" s="1">
        <f t="shared" si="362"/>
        <v>0.89764030341875511</v>
      </c>
      <c r="Q3903" t="str">
        <f t="shared" si="363"/>
        <v>Below</v>
      </c>
      <c r="R3903" t="str">
        <f t="shared" si="364"/>
        <v>Yes</v>
      </c>
      <c r="S3903">
        <f t="shared" si="365"/>
        <v>-1293718.0935894102</v>
      </c>
    </row>
    <row r="3904" spans="1:19" x14ac:dyDescent="0.3">
      <c r="A3904">
        <v>3903</v>
      </c>
      <c r="B3904">
        <v>5</v>
      </c>
      <c r="C3904" t="s">
        <v>16</v>
      </c>
      <c r="D3904" t="s">
        <v>20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18</v>
      </c>
      <c r="N3904" s="2">
        <f t="shared" si="360"/>
        <v>379273.73455236148</v>
      </c>
      <c r="O3904">
        <f t="shared" si="361"/>
        <v>431250</v>
      </c>
      <c r="P3904" s="1">
        <f t="shared" si="362"/>
        <v>0.87947532649822957</v>
      </c>
      <c r="Q3904" t="str">
        <f t="shared" si="363"/>
        <v>Above</v>
      </c>
      <c r="R3904" t="str">
        <f t="shared" si="364"/>
        <v>Yes</v>
      </c>
      <c r="S3904">
        <f t="shared" si="365"/>
        <v>-7907708.8877700232</v>
      </c>
    </row>
    <row r="3905" spans="1:19" x14ac:dyDescent="0.3">
      <c r="A3905">
        <v>3904</v>
      </c>
      <c r="B3905">
        <v>3</v>
      </c>
      <c r="C3905" t="s">
        <v>19</v>
      </c>
      <c r="D3905" t="s">
        <v>17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18</v>
      </c>
      <c r="N3905" s="2">
        <f t="shared" si="360"/>
        <v>403219.67642097845</v>
      </c>
      <c r="O3905">
        <f t="shared" si="361"/>
        <v>550000</v>
      </c>
      <c r="P3905" s="1">
        <f t="shared" si="362"/>
        <v>0.73312668440177897</v>
      </c>
      <c r="Q3905" t="str">
        <f t="shared" si="363"/>
        <v>Above</v>
      </c>
      <c r="R3905" t="str">
        <f t="shared" si="364"/>
        <v>Yes</v>
      </c>
      <c r="S3905">
        <f t="shared" si="365"/>
        <v>-27363633.404620893</v>
      </c>
    </row>
    <row r="3906" spans="1:19" x14ac:dyDescent="0.3">
      <c r="A3906">
        <v>3905</v>
      </c>
      <c r="B3906">
        <v>1</v>
      </c>
      <c r="C3906" t="s">
        <v>16</v>
      </c>
      <c r="D3906" t="s">
        <v>17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21</v>
      </c>
      <c r="N3906" s="2">
        <f t="shared" si="360"/>
        <v>117020.45826531845</v>
      </c>
      <c r="O3906">
        <f t="shared" si="361"/>
        <v>162500</v>
      </c>
      <c r="P3906" s="1">
        <f t="shared" si="362"/>
        <v>0.72012589701734431</v>
      </c>
      <c r="Q3906" t="str">
        <f t="shared" si="363"/>
        <v>Below</v>
      </c>
      <c r="R3906" t="str">
        <f t="shared" si="364"/>
        <v>Yes</v>
      </c>
      <c r="S3906">
        <f t="shared" si="365"/>
        <v>-4033963.9934705729</v>
      </c>
    </row>
    <row r="3907" spans="1:19" x14ac:dyDescent="0.3">
      <c r="A3907">
        <v>3906</v>
      </c>
      <c r="B3907">
        <v>1</v>
      </c>
      <c r="C3907" t="s">
        <v>16</v>
      </c>
      <c r="D3907" t="s">
        <v>17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18</v>
      </c>
      <c r="N3907" s="2">
        <f t="shared" ref="N3907:N3970" si="366">PMT(1%,G3907*12,-F3907)</f>
        <v>95794.493620556052</v>
      </c>
      <c r="O3907">
        <f t="shared" ref="O3907:O3970" si="367">(E3907*0.75)/12</f>
        <v>231250</v>
      </c>
      <c r="P3907" s="1">
        <f t="shared" ref="P3907:P3970" si="368">N3907/O3907</f>
        <v>0.41424645889970185</v>
      </c>
      <c r="Q3907" t="str">
        <f t="shared" ref="Q3907:Q3970" si="369">IF(H3907&gt;700,"Above","Below")</f>
        <v>Above</v>
      </c>
      <c r="R3907" t="str">
        <f t="shared" ref="R3907:R3970" si="370">IF(O3907&gt;=N3907,"Yes","No")</f>
        <v>Yes</v>
      </c>
      <c r="S3907">
        <f t="shared" ref="S3907:S3970" si="371">CUMIPMT(1%,G3907*12,F3907,1,G3907*12,0)</f>
        <v>-14290678.468933454</v>
      </c>
    </row>
    <row r="3908" spans="1:19" x14ac:dyDescent="0.3">
      <c r="A3908">
        <v>3907</v>
      </c>
      <c r="B3908">
        <v>2</v>
      </c>
      <c r="C3908" t="s">
        <v>16</v>
      </c>
      <c r="D3908" t="s">
        <v>20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18</v>
      </c>
      <c r="N3908" s="2">
        <f t="shared" si="366"/>
        <v>626745.28327988076</v>
      </c>
      <c r="O3908">
        <f t="shared" si="367"/>
        <v>387500</v>
      </c>
      <c r="P3908" s="1">
        <f t="shared" si="368"/>
        <v>1.6174071826577567</v>
      </c>
      <c r="Q3908" t="str">
        <f t="shared" si="369"/>
        <v>Below</v>
      </c>
      <c r="R3908" t="str">
        <f t="shared" si="370"/>
        <v>No</v>
      </c>
      <c r="S3908">
        <f t="shared" si="371"/>
        <v>-6283773.5974342786</v>
      </c>
    </row>
    <row r="3909" spans="1:19" x14ac:dyDescent="0.3">
      <c r="A3909">
        <v>3908</v>
      </c>
      <c r="B3909">
        <v>3</v>
      </c>
      <c r="C3909" t="s">
        <v>16</v>
      </c>
      <c r="D3909" t="s">
        <v>20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21</v>
      </c>
      <c r="N3909" s="2">
        <f t="shared" si="366"/>
        <v>50830.500507017518</v>
      </c>
      <c r="O3909">
        <f t="shared" si="367"/>
        <v>62500</v>
      </c>
      <c r="P3909" s="1">
        <f t="shared" si="368"/>
        <v>0.8132880081122803</v>
      </c>
      <c r="Q3909" t="str">
        <f t="shared" si="369"/>
        <v>Below</v>
      </c>
      <c r="R3909" t="str">
        <f t="shared" si="370"/>
        <v>Yes</v>
      </c>
      <c r="S3909">
        <f t="shared" si="371"/>
        <v>-1059796.036505261</v>
      </c>
    </row>
    <row r="3910" spans="1:19" x14ac:dyDescent="0.3">
      <c r="A3910">
        <v>3909</v>
      </c>
      <c r="B3910">
        <v>1</v>
      </c>
      <c r="C3910" t="s">
        <v>19</v>
      </c>
      <c r="D3910" t="s">
        <v>17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18</v>
      </c>
      <c r="N3910" s="2">
        <f t="shared" si="366"/>
        <v>262683.82828728238</v>
      </c>
      <c r="O3910">
        <f t="shared" si="367"/>
        <v>375000</v>
      </c>
      <c r="P3910" s="1">
        <f t="shared" si="368"/>
        <v>0.70049020876608636</v>
      </c>
      <c r="Q3910" t="str">
        <f t="shared" si="369"/>
        <v>Below</v>
      </c>
      <c r="R3910" t="str">
        <f t="shared" si="370"/>
        <v>Yes</v>
      </c>
      <c r="S3910">
        <f t="shared" si="371"/>
        <v>-17826471.273368664</v>
      </c>
    </row>
    <row r="3911" spans="1:19" x14ac:dyDescent="0.3">
      <c r="A3911">
        <v>3910</v>
      </c>
      <c r="B3911">
        <v>1</v>
      </c>
      <c r="C3911" t="s">
        <v>19</v>
      </c>
      <c r="D3911" t="s">
        <v>20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18</v>
      </c>
      <c r="N3911" s="2">
        <f t="shared" si="366"/>
        <v>826882.4325625319</v>
      </c>
      <c r="O3911">
        <f t="shared" si="367"/>
        <v>568750</v>
      </c>
      <c r="P3911" s="1">
        <f t="shared" si="368"/>
        <v>1.4538592220879683</v>
      </c>
      <c r="Q3911" t="str">
        <f t="shared" si="369"/>
        <v>Below</v>
      </c>
      <c r="R3911" t="str">
        <f t="shared" si="370"/>
        <v>No</v>
      </c>
      <c r="S3911">
        <f t="shared" si="371"/>
        <v>-8290356.7630015351</v>
      </c>
    </row>
    <row r="3912" spans="1:19" x14ac:dyDescent="0.3">
      <c r="A3912">
        <v>3911</v>
      </c>
      <c r="B3912">
        <v>1</v>
      </c>
      <c r="C3912" t="s">
        <v>16</v>
      </c>
      <c r="D3912" t="s">
        <v>17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21</v>
      </c>
      <c r="N3912" s="2">
        <f t="shared" si="366"/>
        <v>78639.583443352836</v>
      </c>
      <c r="O3912">
        <f t="shared" si="367"/>
        <v>106250</v>
      </c>
      <c r="P3912" s="1">
        <f t="shared" si="368"/>
        <v>0.74013725593743851</v>
      </c>
      <c r="Q3912" t="str">
        <f t="shared" si="369"/>
        <v>Below</v>
      </c>
      <c r="R3912" t="str">
        <f t="shared" si="370"/>
        <v>Yes</v>
      </c>
      <c r="S3912">
        <f t="shared" si="371"/>
        <v>-8398800.0211237445</v>
      </c>
    </row>
    <row r="3913" spans="1:19" x14ac:dyDescent="0.3">
      <c r="A3913">
        <v>3912</v>
      </c>
      <c r="B3913">
        <v>5</v>
      </c>
      <c r="C3913" t="s">
        <v>19</v>
      </c>
      <c r="D3913" t="s">
        <v>20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21</v>
      </c>
      <c r="N3913" s="2">
        <f t="shared" si="366"/>
        <v>60417.280506074952</v>
      </c>
      <c r="O3913">
        <f t="shared" si="367"/>
        <v>106250</v>
      </c>
      <c r="P3913" s="1">
        <f t="shared" si="368"/>
        <v>0.56863322829247009</v>
      </c>
      <c r="Q3913" t="str">
        <f t="shared" si="369"/>
        <v>Below</v>
      </c>
      <c r="R3913" t="str">
        <f t="shared" si="370"/>
        <v>Yes</v>
      </c>
      <c r="S3913">
        <f t="shared" si="371"/>
        <v>-4100088.3928747931</v>
      </c>
    </row>
    <row r="3914" spans="1:19" x14ac:dyDescent="0.3">
      <c r="A3914">
        <v>3913</v>
      </c>
      <c r="B3914">
        <v>1</v>
      </c>
      <c r="C3914" t="s">
        <v>16</v>
      </c>
      <c r="D3914" t="s">
        <v>17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18</v>
      </c>
      <c r="N3914" s="2">
        <f t="shared" si="366"/>
        <v>187818.93722540693</v>
      </c>
      <c r="O3914">
        <f t="shared" si="367"/>
        <v>443750</v>
      </c>
      <c r="P3914" s="1">
        <f t="shared" si="368"/>
        <v>0.42325394304317054</v>
      </c>
      <c r="Q3914" t="str">
        <f t="shared" si="369"/>
        <v>Above</v>
      </c>
      <c r="R3914" t="str">
        <f t="shared" si="370"/>
        <v>Yes</v>
      </c>
      <c r="S3914">
        <f t="shared" si="371"/>
        <v>-12745926.960458599</v>
      </c>
    </row>
    <row r="3915" spans="1:19" x14ac:dyDescent="0.3">
      <c r="A3915">
        <v>3914</v>
      </c>
      <c r="B3915">
        <v>5</v>
      </c>
      <c r="C3915" t="s">
        <v>16</v>
      </c>
      <c r="D3915" t="s">
        <v>17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21</v>
      </c>
      <c r="N3915" s="2">
        <f t="shared" si="366"/>
        <v>527973.0901215215</v>
      </c>
      <c r="O3915">
        <f t="shared" si="367"/>
        <v>587500</v>
      </c>
      <c r="P3915" s="1">
        <f t="shared" si="368"/>
        <v>0.89867760020684506</v>
      </c>
      <c r="Q3915" t="str">
        <f t="shared" si="369"/>
        <v>Below</v>
      </c>
      <c r="R3915" t="str">
        <f t="shared" si="370"/>
        <v>Yes</v>
      </c>
      <c r="S3915">
        <f t="shared" si="371"/>
        <v>-26556770.814582579</v>
      </c>
    </row>
    <row r="3916" spans="1:19" x14ac:dyDescent="0.3">
      <c r="A3916">
        <v>3915</v>
      </c>
      <c r="B3916">
        <v>5</v>
      </c>
      <c r="C3916" t="s">
        <v>19</v>
      </c>
      <c r="D3916" t="s">
        <v>17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21</v>
      </c>
      <c r="N3916" s="2">
        <f t="shared" si="366"/>
        <v>320623.15704426431</v>
      </c>
      <c r="O3916">
        <f t="shared" si="367"/>
        <v>387500</v>
      </c>
      <c r="P3916" s="1">
        <f t="shared" si="368"/>
        <v>0.82741459882390789</v>
      </c>
      <c r="Q3916" t="str">
        <f t="shared" si="369"/>
        <v>Below</v>
      </c>
      <c r="R3916" t="str">
        <f t="shared" si="370"/>
        <v>Yes</v>
      </c>
      <c r="S3916">
        <f t="shared" si="371"/>
        <v>-6684867.3071870301</v>
      </c>
    </row>
    <row r="3917" spans="1:19" x14ac:dyDescent="0.3">
      <c r="A3917">
        <v>3916</v>
      </c>
      <c r="B3917">
        <v>1</v>
      </c>
      <c r="C3917" t="s">
        <v>16</v>
      </c>
      <c r="D3917" t="s">
        <v>17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18</v>
      </c>
      <c r="N3917" s="2">
        <f t="shared" si="366"/>
        <v>373244.59007442085</v>
      </c>
      <c r="O3917">
        <f t="shared" si="367"/>
        <v>518750</v>
      </c>
      <c r="P3917" s="1">
        <f t="shared" si="368"/>
        <v>0.71950764351695584</v>
      </c>
      <c r="Q3917" t="str">
        <f t="shared" si="369"/>
        <v>Above</v>
      </c>
      <c r="R3917" t="str">
        <f t="shared" si="370"/>
        <v>Yes</v>
      </c>
      <c r="S3917">
        <f t="shared" si="371"/>
        <v>-39862961.294288799</v>
      </c>
    </row>
    <row r="3918" spans="1:19" x14ac:dyDescent="0.3">
      <c r="A3918">
        <v>3917</v>
      </c>
      <c r="B3918">
        <v>1</v>
      </c>
      <c r="C3918" t="s">
        <v>16</v>
      </c>
      <c r="D3918" t="s">
        <v>20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18</v>
      </c>
      <c r="N3918" s="2">
        <f t="shared" si="366"/>
        <v>344560.23822565988</v>
      </c>
      <c r="O3918">
        <f t="shared" si="367"/>
        <v>556250</v>
      </c>
      <c r="P3918" s="1">
        <f t="shared" si="368"/>
        <v>0.61943413613601772</v>
      </c>
      <c r="Q3918" t="str">
        <f t="shared" si="369"/>
        <v>Above</v>
      </c>
      <c r="R3918" t="str">
        <f t="shared" si="370"/>
        <v>Yes</v>
      </c>
      <c r="S3918">
        <f t="shared" si="371"/>
        <v>-11877782.86966335</v>
      </c>
    </row>
    <row r="3919" spans="1:19" x14ac:dyDescent="0.3">
      <c r="A3919">
        <v>3918</v>
      </c>
      <c r="B3919">
        <v>1</v>
      </c>
      <c r="C3919" t="s">
        <v>16</v>
      </c>
      <c r="D3919" t="s">
        <v>20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21</v>
      </c>
      <c r="N3919" s="2">
        <f t="shared" si="366"/>
        <v>194386.03293258898</v>
      </c>
      <c r="O3919">
        <f t="shared" si="367"/>
        <v>406250</v>
      </c>
      <c r="P3919" s="1">
        <f t="shared" si="368"/>
        <v>0.4784886964494498</v>
      </c>
      <c r="Q3919" t="str">
        <f t="shared" si="369"/>
        <v>Below</v>
      </c>
      <c r="R3919" t="str">
        <f t="shared" si="370"/>
        <v>Yes</v>
      </c>
      <c r="S3919">
        <f t="shared" si="371"/>
        <v>-13191588.742292812</v>
      </c>
    </row>
    <row r="3920" spans="1:19" x14ac:dyDescent="0.3">
      <c r="A3920">
        <v>3919</v>
      </c>
      <c r="B3920">
        <v>3</v>
      </c>
      <c r="C3920" t="s">
        <v>16</v>
      </c>
      <c r="D3920" t="s">
        <v>20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18</v>
      </c>
      <c r="N3920" s="2">
        <f t="shared" si="366"/>
        <v>383067.43223490828</v>
      </c>
      <c r="O3920">
        <f t="shared" si="367"/>
        <v>506250</v>
      </c>
      <c r="P3920" s="1">
        <f t="shared" si="368"/>
        <v>0.75667640935290525</v>
      </c>
      <c r="Q3920" t="str">
        <f t="shared" si="369"/>
        <v>Above</v>
      </c>
      <c r="R3920" t="str">
        <f t="shared" si="370"/>
        <v>Yes</v>
      </c>
      <c r="S3920">
        <f t="shared" si="371"/>
        <v>-19268091.868188988</v>
      </c>
    </row>
    <row r="3921" spans="1:19" x14ac:dyDescent="0.3">
      <c r="A3921">
        <v>3920</v>
      </c>
      <c r="B3921">
        <v>2</v>
      </c>
      <c r="C3921" t="s">
        <v>19</v>
      </c>
      <c r="D3921" t="s">
        <v>17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21</v>
      </c>
      <c r="N3921" s="2">
        <f t="shared" si="366"/>
        <v>219413.35924747208</v>
      </c>
      <c r="O3921">
        <f t="shared" si="367"/>
        <v>306250</v>
      </c>
      <c r="P3921" s="1">
        <f t="shared" si="368"/>
        <v>0.71645178529786802</v>
      </c>
      <c r="Q3921" t="str">
        <f t="shared" si="369"/>
        <v>Below</v>
      </c>
      <c r="R3921" t="str">
        <f t="shared" si="370"/>
        <v>Yes</v>
      </c>
      <c r="S3921">
        <f t="shared" si="371"/>
        <v>-7563682.4877573196</v>
      </c>
    </row>
    <row r="3922" spans="1:19" x14ac:dyDescent="0.3">
      <c r="A3922">
        <v>3921</v>
      </c>
      <c r="B3922">
        <v>4</v>
      </c>
      <c r="C3922" t="s">
        <v>16</v>
      </c>
      <c r="D3922" t="s">
        <v>17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18</v>
      </c>
      <c r="N3922" s="2">
        <f t="shared" si="366"/>
        <v>1252154.3611388411</v>
      </c>
      <c r="O3922">
        <f t="shared" si="367"/>
        <v>568750</v>
      </c>
      <c r="P3922" s="1">
        <f t="shared" si="368"/>
        <v>2.2015900855188417</v>
      </c>
      <c r="Q3922" t="str">
        <f t="shared" si="369"/>
        <v>Above</v>
      </c>
      <c r="R3922" t="str">
        <f t="shared" si="370"/>
        <v>No</v>
      </c>
      <c r="S3922">
        <f t="shared" si="371"/>
        <v>-3451704.6673321873</v>
      </c>
    </row>
    <row r="3923" spans="1:19" x14ac:dyDescent="0.3">
      <c r="A3923">
        <v>3922</v>
      </c>
      <c r="B3923">
        <v>3</v>
      </c>
      <c r="C3923" t="s">
        <v>16</v>
      </c>
      <c r="D3923" t="s">
        <v>20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21</v>
      </c>
      <c r="N3923" s="2">
        <f t="shared" si="366"/>
        <v>388503.01671268337</v>
      </c>
      <c r="O3923">
        <f t="shared" si="367"/>
        <v>562500</v>
      </c>
      <c r="P3923" s="1">
        <f t="shared" si="368"/>
        <v>0.69067202971143715</v>
      </c>
      <c r="Q3923" t="str">
        <f t="shared" si="369"/>
        <v>Below</v>
      </c>
      <c r="R3923" t="str">
        <f t="shared" si="370"/>
        <v>Yes</v>
      </c>
      <c r="S3923">
        <f t="shared" si="371"/>
        <v>-41492579.208835214</v>
      </c>
    </row>
    <row r="3924" spans="1:19" x14ac:dyDescent="0.3">
      <c r="A3924">
        <v>3923</v>
      </c>
      <c r="B3924">
        <v>4</v>
      </c>
      <c r="C3924" t="s">
        <v>16</v>
      </c>
      <c r="D3924" t="s">
        <v>20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18</v>
      </c>
      <c r="N3924" s="2">
        <f t="shared" si="366"/>
        <v>45775.279914787468</v>
      </c>
      <c r="O3924">
        <f t="shared" si="367"/>
        <v>81250</v>
      </c>
      <c r="P3924" s="1">
        <f t="shared" si="368"/>
        <v>0.56338806048969192</v>
      </c>
      <c r="Q3924" t="str">
        <f t="shared" si="369"/>
        <v>Below</v>
      </c>
      <c r="R3924" t="str">
        <f t="shared" si="370"/>
        <v>Yes</v>
      </c>
      <c r="S3924">
        <f t="shared" si="371"/>
        <v>-4888853.7436391935</v>
      </c>
    </row>
    <row r="3925" spans="1:19" x14ac:dyDescent="0.3">
      <c r="A3925">
        <v>3924</v>
      </c>
      <c r="B3925">
        <v>1</v>
      </c>
      <c r="C3925" t="s">
        <v>19</v>
      </c>
      <c r="D3925" t="s">
        <v>17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18</v>
      </c>
      <c r="N3925" s="2">
        <f t="shared" si="366"/>
        <v>275271.53339240252</v>
      </c>
      <c r="O3925">
        <f t="shared" si="367"/>
        <v>418750</v>
      </c>
      <c r="P3925" s="1">
        <f t="shared" si="368"/>
        <v>0.65736485586245375</v>
      </c>
      <c r="Q3925" t="str">
        <f t="shared" si="369"/>
        <v>Below</v>
      </c>
      <c r="R3925" t="str">
        <f t="shared" si="370"/>
        <v>Yes</v>
      </c>
      <c r="S3925">
        <f t="shared" si="371"/>
        <v>-41065168.014176607</v>
      </c>
    </row>
    <row r="3926" spans="1:19" x14ac:dyDescent="0.3">
      <c r="A3926">
        <v>3925</v>
      </c>
      <c r="B3926">
        <v>5</v>
      </c>
      <c r="C3926" t="s">
        <v>19</v>
      </c>
      <c r="D3926" t="s">
        <v>17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18</v>
      </c>
      <c r="N3926" s="2">
        <f t="shared" si="366"/>
        <v>181816.79027510111</v>
      </c>
      <c r="O3926">
        <f t="shared" si="367"/>
        <v>200000</v>
      </c>
      <c r="P3926" s="1">
        <f t="shared" si="368"/>
        <v>0.90908395137550557</v>
      </c>
      <c r="Q3926" t="str">
        <f t="shared" si="369"/>
        <v>Below</v>
      </c>
      <c r="R3926" t="str">
        <f t="shared" si="370"/>
        <v>Yes</v>
      </c>
      <c r="S3926">
        <f t="shared" si="371"/>
        <v>-3790808.8998072799</v>
      </c>
    </row>
    <row r="3927" spans="1:19" x14ac:dyDescent="0.3">
      <c r="A3927">
        <v>3926</v>
      </c>
      <c r="B3927">
        <v>0</v>
      </c>
      <c r="C3927" t="s">
        <v>19</v>
      </c>
      <c r="D3927" t="s">
        <v>17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18</v>
      </c>
      <c r="N3927" s="2">
        <f t="shared" si="366"/>
        <v>1351008.6528076972</v>
      </c>
      <c r="O3927">
        <f t="shared" si="367"/>
        <v>468750</v>
      </c>
      <c r="P3927" s="1">
        <f t="shared" si="368"/>
        <v>2.8821517926564209</v>
      </c>
      <c r="Q3927" t="str">
        <f t="shared" si="369"/>
        <v>Above</v>
      </c>
      <c r="R3927" t="str">
        <f t="shared" si="370"/>
        <v>No</v>
      </c>
      <c r="S3927">
        <f t="shared" si="371"/>
        <v>-3724207.6673847325</v>
      </c>
    </row>
    <row r="3928" spans="1:19" x14ac:dyDescent="0.3">
      <c r="A3928">
        <v>3927</v>
      </c>
      <c r="B3928">
        <v>3</v>
      </c>
      <c r="C3928" t="s">
        <v>16</v>
      </c>
      <c r="D3928" t="s">
        <v>17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18</v>
      </c>
      <c r="N3928" s="2">
        <f t="shared" si="366"/>
        <v>157622.97942247713</v>
      </c>
      <c r="O3928">
        <f t="shared" si="367"/>
        <v>306250</v>
      </c>
      <c r="P3928" s="1">
        <f t="shared" si="368"/>
        <v>0.51468727974686412</v>
      </c>
      <c r="Q3928" t="str">
        <f t="shared" si="369"/>
        <v>Below</v>
      </c>
      <c r="R3928" t="str">
        <f t="shared" si="370"/>
        <v>Yes</v>
      </c>
      <c r="S3928">
        <f t="shared" si="371"/>
        <v>-13680660.54297616</v>
      </c>
    </row>
    <row r="3929" spans="1:19" x14ac:dyDescent="0.3">
      <c r="A3929">
        <v>3928</v>
      </c>
      <c r="B3929">
        <v>1</v>
      </c>
      <c r="C3929" t="s">
        <v>19</v>
      </c>
      <c r="D3929" t="s">
        <v>20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18</v>
      </c>
      <c r="N3929" s="2">
        <f t="shared" si="366"/>
        <v>21127.052268363448</v>
      </c>
      <c r="O3929">
        <f t="shared" si="367"/>
        <v>43750</v>
      </c>
      <c r="P3929" s="1">
        <f t="shared" si="368"/>
        <v>0.48290405184830737</v>
      </c>
      <c r="Q3929" t="str">
        <f t="shared" si="369"/>
        <v>Below</v>
      </c>
      <c r="R3929" t="str">
        <f t="shared" si="370"/>
        <v>Yes</v>
      </c>
      <c r="S3929">
        <f t="shared" si="371"/>
        <v>-2256394.035525782</v>
      </c>
    </row>
    <row r="3930" spans="1:19" x14ac:dyDescent="0.3">
      <c r="A3930">
        <v>3929</v>
      </c>
      <c r="B3930">
        <v>2</v>
      </c>
      <c r="C3930" t="s">
        <v>16</v>
      </c>
      <c r="D3930" t="s">
        <v>17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21</v>
      </c>
      <c r="N3930" s="2">
        <f t="shared" si="366"/>
        <v>268171.88352468814</v>
      </c>
      <c r="O3930">
        <f t="shared" si="367"/>
        <v>400000</v>
      </c>
      <c r="P3930" s="1">
        <f t="shared" si="368"/>
        <v>0.67042970881172037</v>
      </c>
      <c r="Q3930" t="str">
        <f t="shared" si="369"/>
        <v>Below</v>
      </c>
      <c r="R3930" t="str">
        <f t="shared" si="370"/>
        <v>Yes</v>
      </c>
      <c r="S3930">
        <f t="shared" si="371"/>
        <v>-9244500.8183700591</v>
      </c>
    </row>
    <row r="3931" spans="1:19" x14ac:dyDescent="0.3">
      <c r="A3931">
        <v>3930</v>
      </c>
      <c r="B3931">
        <v>0</v>
      </c>
      <c r="C3931" t="s">
        <v>19</v>
      </c>
      <c r="D3931" t="s">
        <v>20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18</v>
      </c>
      <c r="N3931" s="2">
        <f t="shared" si="366"/>
        <v>155253.14483331499</v>
      </c>
      <c r="O3931">
        <f t="shared" si="367"/>
        <v>243750</v>
      </c>
      <c r="P3931" s="1">
        <f t="shared" si="368"/>
        <v>0.63693597880334352</v>
      </c>
      <c r="Q3931" t="str">
        <f t="shared" si="369"/>
        <v>Above</v>
      </c>
      <c r="R3931" t="str">
        <f t="shared" si="370"/>
        <v>Yes</v>
      </c>
      <c r="S3931">
        <f t="shared" si="371"/>
        <v>-23160754.759995595</v>
      </c>
    </row>
    <row r="3932" spans="1:19" x14ac:dyDescent="0.3">
      <c r="A3932">
        <v>3931</v>
      </c>
      <c r="B3932">
        <v>4</v>
      </c>
      <c r="C3932" t="s">
        <v>16</v>
      </c>
      <c r="D3932" t="s">
        <v>17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21</v>
      </c>
      <c r="N3932" s="2">
        <f t="shared" si="366"/>
        <v>385936.85120296001</v>
      </c>
      <c r="O3932">
        <f t="shared" si="367"/>
        <v>606250</v>
      </c>
      <c r="P3932" s="1">
        <f t="shared" si="368"/>
        <v>0.63659686796364534</v>
      </c>
      <c r="Q3932" t="str">
        <f t="shared" si="369"/>
        <v>Below</v>
      </c>
      <c r="R3932" t="str">
        <f t="shared" si="370"/>
        <v>Yes</v>
      </c>
      <c r="S3932">
        <f t="shared" si="371"/>
        <v>-19412422.144355197</v>
      </c>
    </row>
    <row r="3933" spans="1:19" x14ac:dyDescent="0.3">
      <c r="A3933">
        <v>3932</v>
      </c>
      <c r="B3933">
        <v>5</v>
      </c>
      <c r="C3933" t="s">
        <v>16</v>
      </c>
      <c r="D3933" t="s">
        <v>20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18</v>
      </c>
      <c r="N3933" s="2">
        <f t="shared" si="366"/>
        <v>164177.3926795515</v>
      </c>
      <c r="O3933">
        <f t="shared" si="367"/>
        <v>225000</v>
      </c>
      <c r="P3933" s="1">
        <f t="shared" si="368"/>
        <v>0.72967730079800663</v>
      </c>
      <c r="Q3933" t="str">
        <f t="shared" si="369"/>
        <v>Above</v>
      </c>
      <c r="R3933" t="str">
        <f t="shared" si="370"/>
        <v>Yes</v>
      </c>
      <c r="S3933">
        <f t="shared" si="371"/>
        <v>-11141544.54585542</v>
      </c>
    </row>
    <row r="3934" spans="1:19" x14ac:dyDescent="0.3">
      <c r="A3934">
        <v>3933</v>
      </c>
      <c r="B3934">
        <v>2</v>
      </c>
      <c r="C3934" t="s">
        <v>16</v>
      </c>
      <c r="D3934" t="s">
        <v>20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18</v>
      </c>
      <c r="N3934" s="2">
        <f t="shared" si="366"/>
        <v>271238.50494885596</v>
      </c>
      <c r="O3934">
        <f t="shared" si="367"/>
        <v>212500</v>
      </c>
      <c r="P3934" s="1">
        <f t="shared" si="368"/>
        <v>1.2764164938769693</v>
      </c>
      <c r="Q3934" t="str">
        <f t="shared" si="369"/>
        <v>Above</v>
      </c>
      <c r="R3934" t="str">
        <f t="shared" si="370"/>
        <v>No</v>
      </c>
      <c r="S3934">
        <f t="shared" si="371"/>
        <v>-2719448.2375450861</v>
      </c>
    </row>
    <row r="3935" spans="1:19" x14ac:dyDescent="0.3">
      <c r="A3935">
        <v>3934</v>
      </c>
      <c r="B3935">
        <v>0</v>
      </c>
      <c r="C3935" t="s">
        <v>19</v>
      </c>
      <c r="D3935" t="s">
        <v>17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18</v>
      </c>
      <c r="N3935" s="2">
        <f t="shared" si="366"/>
        <v>235918.75033005848</v>
      </c>
      <c r="O3935">
        <f t="shared" si="367"/>
        <v>612500</v>
      </c>
      <c r="P3935" s="1">
        <f t="shared" si="368"/>
        <v>0.3851734699266261</v>
      </c>
      <c r="Q3935" t="str">
        <f t="shared" si="369"/>
        <v>Below</v>
      </c>
      <c r="R3935" t="str">
        <f t="shared" si="370"/>
        <v>Yes</v>
      </c>
      <c r="S3935">
        <f t="shared" si="371"/>
        <v>-25196400.063371226</v>
      </c>
    </row>
    <row r="3936" spans="1:19" x14ac:dyDescent="0.3">
      <c r="A3936">
        <v>3935</v>
      </c>
      <c r="B3936">
        <v>1</v>
      </c>
      <c r="C3936" t="s">
        <v>19</v>
      </c>
      <c r="D3936" t="s">
        <v>17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21</v>
      </c>
      <c r="N3936" s="2">
        <f t="shared" si="366"/>
        <v>277612.7335383264</v>
      </c>
      <c r="O3936">
        <f t="shared" si="367"/>
        <v>318750</v>
      </c>
      <c r="P3936" s="1">
        <f t="shared" si="368"/>
        <v>0.87094190913984748</v>
      </c>
      <c r="Q3936" t="str">
        <f t="shared" si="369"/>
        <v>Below</v>
      </c>
      <c r="R3936" t="str">
        <f t="shared" si="370"/>
        <v>Yes</v>
      </c>
      <c r="S3936">
        <f t="shared" si="371"/>
        <v>-5788116.8147594985</v>
      </c>
    </row>
    <row r="3937" spans="1:19" x14ac:dyDescent="0.3">
      <c r="A3937">
        <v>3936</v>
      </c>
      <c r="B3937">
        <v>4</v>
      </c>
      <c r="C3937" t="s">
        <v>16</v>
      </c>
      <c r="D3937" t="s">
        <v>20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21</v>
      </c>
      <c r="N3937" s="2">
        <f t="shared" si="366"/>
        <v>191783.52882371633</v>
      </c>
      <c r="O3937">
        <f t="shared" si="367"/>
        <v>368750</v>
      </c>
      <c r="P3937" s="1">
        <f t="shared" si="368"/>
        <v>0.52009092562363757</v>
      </c>
      <c r="Q3937" t="str">
        <f t="shared" si="369"/>
        <v>Below</v>
      </c>
      <c r="R3937" t="str">
        <f t="shared" si="370"/>
        <v>Yes</v>
      </c>
      <c r="S3937">
        <f t="shared" si="371"/>
        <v>-6611218.7670767698</v>
      </c>
    </row>
    <row r="3938" spans="1:19" x14ac:dyDescent="0.3">
      <c r="A3938">
        <v>3937</v>
      </c>
      <c r="B3938">
        <v>5</v>
      </c>
      <c r="C3938" t="s">
        <v>16</v>
      </c>
      <c r="D3938" t="s">
        <v>17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21</v>
      </c>
      <c r="N3938" s="2">
        <f t="shared" si="366"/>
        <v>29554.308641714462</v>
      </c>
      <c r="O3938">
        <f t="shared" si="367"/>
        <v>75000</v>
      </c>
      <c r="P3938" s="1">
        <f t="shared" si="368"/>
        <v>0.39405744855619285</v>
      </c>
      <c r="Q3938" t="str">
        <f t="shared" si="369"/>
        <v>Below</v>
      </c>
      <c r="R3938" t="str">
        <f t="shared" si="370"/>
        <v>Yes</v>
      </c>
      <c r="S3938">
        <f t="shared" si="371"/>
        <v>-2565123.8518080292</v>
      </c>
    </row>
    <row r="3939" spans="1:19" x14ac:dyDescent="0.3">
      <c r="A3939">
        <v>3938</v>
      </c>
      <c r="B3939">
        <v>2</v>
      </c>
      <c r="C3939" t="s">
        <v>19</v>
      </c>
      <c r="D3939" t="s">
        <v>17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18</v>
      </c>
      <c r="N3939" s="2">
        <f t="shared" si="366"/>
        <v>371891.71707490698</v>
      </c>
      <c r="O3939">
        <f t="shared" si="367"/>
        <v>606250</v>
      </c>
      <c r="P3939" s="1">
        <f t="shared" si="368"/>
        <v>0.6134296364122177</v>
      </c>
      <c r="Q3939" t="str">
        <f t="shared" si="369"/>
        <v>Above</v>
      </c>
      <c r="R3939" t="str">
        <f t="shared" si="370"/>
        <v>Yes</v>
      </c>
      <c r="S3939">
        <f t="shared" si="371"/>
        <v>-32277808.468584374</v>
      </c>
    </row>
    <row r="3940" spans="1:19" x14ac:dyDescent="0.3">
      <c r="A3940">
        <v>3939</v>
      </c>
      <c r="B3940">
        <v>5</v>
      </c>
      <c r="C3940" t="s">
        <v>19</v>
      </c>
      <c r="D3940" t="s">
        <v>20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18</v>
      </c>
      <c r="N3940" s="2">
        <f t="shared" si="366"/>
        <v>310739.25809674762</v>
      </c>
      <c r="O3940">
        <f t="shared" si="367"/>
        <v>293750</v>
      </c>
      <c r="P3940" s="1">
        <f t="shared" si="368"/>
        <v>1.0578357722442473</v>
      </c>
      <c r="Q3940" t="str">
        <f t="shared" si="369"/>
        <v>Below</v>
      </c>
      <c r="R3940" t="str">
        <f t="shared" si="370"/>
        <v>No</v>
      </c>
      <c r="S3940">
        <f t="shared" si="371"/>
        <v>-3115484.3886438888</v>
      </c>
    </row>
    <row r="3941" spans="1:19" x14ac:dyDescent="0.3">
      <c r="A3941">
        <v>3940</v>
      </c>
      <c r="B3941">
        <v>5</v>
      </c>
      <c r="C3941" t="s">
        <v>16</v>
      </c>
      <c r="D3941" t="s">
        <v>17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18</v>
      </c>
      <c r="N3941" s="2">
        <f t="shared" si="366"/>
        <v>141493.79781313404</v>
      </c>
      <c r="O3941">
        <f t="shared" si="367"/>
        <v>262500</v>
      </c>
      <c r="P3941" s="1">
        <f t="shared" si="368"/>
        <v>0.53902399166908199</v>
      </c>
      <c r="Q3941" t="str">
        <f t="shared" si="369"/>
        <v>Above</v>
      </c>
      <c r="R3941" t="str">
        <f t="shared" si="370"/>
        <v>Yes</v>
      </c>
      <c r="S3941">
        <f t="shared" si="371"/>
        <v>-18062660.32763695</v>
      </c>
    </row>
    <row r="3942" spans="1:19" x14ac:dyDescent="0.3">
      <c r="A3942">
        <v>3941</v>
      </c>
      <c r="B3942">
        <v>4</v>
      </c>
      <c r="C3942" t="s">
        <v>16</v>
      </c>
      <c r="D3942" t="s">
        <v>17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18</v>
      </c>
      <c r="N3942" s="2">
        <f t="shared" si="366"/>
        <v>306342.25789126998</v>
      </c>
      <c r="O3942">
        <f t="shared" si="367"/>
        <v>581250</v>
      </c>
      <c r="P3942" s="1">
        <f t="shared" si="368"/>
        <v>0.52704044368390535</v>
      </c>
      <c r="Q3942" t="str">
        <f t="shared" si="369"/>
        <v>Below</v>
      </c>
      <c r="R3942" t="str">
        <f t="shared" si="370"/>
        <v>Yes</v>
      </c>
      <c r="S3942">
        <f t="shared" si="371"/>
        <v>-32717713.515123837</v>
      </c>
    </row>
    <row r="3943" spans="1:19" x14ac:dyDescent="0.3">
      <c r="A3943">
        <v>3942</v>
      </c>
      <c r="B3943">
        <v>3</v>
      </c>
      <c r="C3943" t="s">
        <v>19</v>
      </c>
      <c r="D3943" t="s">
        <v>20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21</v>
      </c>
      <c r="N3943" s="2">
        <f t="shared" si="366"/>
        <v>406644.00405614014</v>
      </c>
      <c r="O3943">
        <f t="shared" si="367"/>
        <v>331250</v>
      </c>
      <c r="P3943" s="1">
        <f t="shared" si="368"/>
        <v>1.2276045405468381</v>
      </c>
      <c r="Q3943" t="str">
        <f t="shared" si="369"/>
        <v>Below</v>
      </c>
      <c r="R3943" t="str">
        <f t="shared" si="370"/>
        <v>No</v>
      </c>
      <c r="S3943">
        <f t="shared" si="371"/>
        <v>-8478368.2920420878</v>
      </c>
    </row>
    <row r="3944" spans="1:19" x14ac:dyDescent="0.3">
      <c r="A3944">
        <v>3943</v>
      </c>
      <c r="B3944">
        <v>0</v>
      </c>
      <c r="C3944" t="s">
        <v>16</v>
      </c>
      <c r="D3944" t="s">
        <v>17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18</v>
      </c>
      <c r="N3944" s="2">
        <f t="shared" si="366"/>
        <v>1416911.5139202676</v>
      </c>
      <c r="O3944">
        <f t="shared" si="367"/>
        <v>475000</v>
      </c>
      <c r="P3944" s="1">
        <f t="shared" si="368"/>
        <v>2.982971608253195</v>
      </c>
      <c r="Q3944" t="str">
        <f t="shared" si="369"/>
        <v>Above</v>
      </c>
      <c r="R3944" t="str">
        <f t="shared" si="370"/>
        <v>No</v>
      </c>
      <c r="S3944">
        <f t="shared" si="371"/>
        <v>-3905876.3340864219</v>
      </c>
    </row>
    <row r="3945" spans="1:19" x14ac:dyDescent="0.3">
      <c r="A3945">
        <v>3944</v>
      </c>
      <c r="B3945">
        <v>2</v>
      </c>
      <c r="C3945" t="s">
        <v>16</v>
      </c>
      <c r="D3945" t="s">
        <v>17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18</v>
      </c>
      <c r="N3945" s="2">
        <f t="shared" si="366"/>
        <v>221967.83490275362</v>
      </c>
      <c r="O3945">
        <f t="shared" si="367"/>
        <v>387500</v>
      </c>
      <c r="P3945" s="1">
        <f t="shared" si="368"/>
        <v>0.57282021910388026</v>
      </c>
      <c r="Q3945" t="str">
        <f t="shared" si="369"/>
        <v>Above</v>
      </c>
      <c r="R3945" t="str">
        <f t="shared" si="370"/>
        <v>Yes</v>
      </c>
      <c r="S3945">
        <f t="shared" si="371"/>
        <v>-15063368.22599652</v>
      </c>
    </row>
    <row r="3946" spans="1:19" x14ac:dyDescent="0.3">
      <c r="A3946">
        <v>3945</v>
      </c>
      <c r="B3946">
        <v>0</v>
      </c>
      <c r="C3946" t="s">
        <v>16</v>
      </c>
      <c r="D3946" t="s">
        <v>17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18</v>
      </c>
      <c r="N3946" s="2">
        <f t="shared" si="366"/>
        <v>309897.24854958872</v>
      </c>
      <c r="O3946">
        <f t="shared" si="367"/>
        <v>556250</v>
      </c>
      <c r="P3946" s="1">
        <f t="shared" si="368"/>
        <v>0.55711864907791231</v>
      </c>
      <c r="Q3946" t="str">
        <f t="shared" si="369"/>
        <v>Below</v>
      </c>
      <c r="R3946" t="str">
        <f t="shared" si="370"/>
        <v>Yes</v>
      </c>
      <c r="S3946">
        <f t="shared" si="371"/>
        <v>-15587669.825950645</v>
      </c>
    </row>
    <row r="3947" spans="1:19" x14ac:dyDescent="0.3">
      <c r="A3947">
        <v>3946</v>
      </c>
      <c r="B3947">
        <v>4</v>
      </c>
      <c r="C3947" t="s">
        <v>19</v>
      </c>
      <c r="D3947" t="s">
        <v>20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18</v>
      </c>
      <c r="N3947" s="2">
        <f t="shared" si="366"/>
        <v>391675.68913906353</v>
      </c>
      <c r="O3947">
        <f t="shared" si="367"/>
        <v>493750</v>
      </c>
      <c r="P3947" s="1">
        <f t="shared" si="368"/>
        <v>0.79326721850949578</v>
      </c>
      <c r="Q3947" t="str">
        <f t="shared" si="369"/>
        <v>Below</v>
      </c>
      <c r="R3947" t="str">
        <f t="shared" si="370"/>
        <v>Yes</v>
      </c>
      <c r="S3947">
        <f t="shared" si="371"/>
        <v>-19701082.696687624</v>
      </c>
    </row>
    <row r="3948" spans="1:19" x14ac:dyDescent="0.3">
      <c r="A3948">
        <v>3947</v>
      </c>
      <c r="B3948">
        <v>1</v>
      </c>
      <c r="C3948" t="s">
        <v>16</v>
      </c>
      <c r="D3948" t="s">
        <v>20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18</v>
      </c>
      <c r="N3948" s="2">
        <f t="shared" si="366"/>
        <v>132994.38888771509</v>
      </c>
      <c r="O3948">
        <f t="shared" si="367"/>
        <v>218750</v>
      </c>
      <c r="P3948" s="1">
        <f t="shared" si="368"/>
        <v>0.60797434920098326</v>
      </c>
      <c r="Q3948" t="str">
        <f t="shared" si="369"/>
        <v>Below</v>
      </c>
      <c r="R3948" t="str">
        <f t="shared" si="370"/>
        <v>Yes</v>
      </c>
      <c r="S3948">
        <f t="shared" si="371"/>
        <v>-11543057.333136134</v>
      </c>
    </row>
    <row r="3949" spans="1:19" x14ac:dyDescent="0.3">
      <c r="A3949">
        <v>3948</v>
      </c>
      <c r="B3949">
        <v>2</v>
      </c>
      <c r="C3949" t="s">
        <v>16</v>
      </c>
      <c r="D3949" t="s">
        <v>17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21</v>
      </c>
      <c r="N3949" s="2">
        <f t="shared" si="366"/>
        <v>189035.71387834704</v>
      </c>
      <c r="O3949">
        <f t="shared" si="367"/>
        <v>331250</v>
      </c>
      <c r="P3949" s="1">
        <f t="shared" si="368"/>
        <v>0.57067385321765141</v>
      </c>
      <c r="Q3949" t="str">
        <f t="shared" si="369"/>
        <v>Below</v>
      </c>
      <c r="R3949" t="str">
        <f t="shared" si="370"/>
        <v>Yes</v>
      </c>
      <c r="S3949">
        <f t="shared" si="371"/>
        <v>-24131714.197722964</v>
      </c>
    </row>
    <row r="3950" spans="1:19" x14ac:dyDescent="0.3">
      <c r="A3950">
        <v>3949</v>
      </c>
      <c r="B3950">
        <v>2</v>
      </c>
      <c r="C3950" t="s">
        <v>19</v>
      </c>
      <c r="D3950" t="s">
        <v>17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18</v>
      </c>
      <c r="N3950" s="2">
        <f t="shared" si="366"/>
        <v>81634.889838976072</v>
      </c>
      <c r="O3950">
        <f t="shared" si="367"/>
        <v>87500</v>
      </c>
      <c r="P3950" s="1">
        <f t="shared" si="368"/>
        <v>0.93297016958829793</v>
      </c>
      <c r="Q3950" t="str">
        <f t="shared" si="369"/>
        <v>Above</v>
      </c>
      <c r="R3950" t="str">
        <f t="shared" si="370"/>
        <v>Yes</v>
      </c>
      <c r="S3950">
        <f t="shared" si="371"/>
        <v>-818474.71227085171</v>
      </c>
    </row>
    <row r="3951" spans="1:19" x14ac:dyDescent="0.3">
      <c r="A3951">
        <v>3950</v>
      </c>
      <c r="B3951">
        <v>1</v>
      </c>
      <c r="C3951" t="s">
        <v>19</v>
      </c>
      <c r="D3951" t="s">
        <v>20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21</v>
      </c>
      <c r="N3951" s="2">
        <f t="shared" si="366"/>
        <v>259856.32752242792</v>
      </c>
      <c r="O3951">
        <f t="shared" si="367"/>
        <v>568750</v>
      </c>
      <c r="P3951" s="1">
        <f t="shared" si="368"/>
        <v>0.45689024619327984</v>
      </c>
      <c r="Q3951" t="str">
        <f t="shared" si="369"/>
        <v>Below</v>
      </c>
      <c r="R3951" t="str">
        <f t="shared" si="370"/>
        <v>Yes</v>
      </c>
      <c r="S3951">
        <f t="shared" si="371"/>
        <v>-38765518.605382711</v>
      </c>
    </row>
    <row r="3952" spans="1:19" x14ac:dyDescent="0.3">
      <c r="A3952">
        <v>3951</v>
      </c>
      <c r="B3952">
        <v>4</v>
      </c>
      <c r="C3952" t="s">
        <v>19</v>
      </c>
      <c r="D3952" t="s">
        <v>17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18</v>
      </c>
      <c r="N3952" s="2">
        <f t="shared" si="366"/>
        <v>452941.96942915756</v>
      </c>
      <c r="O3952">
        <f t="shared" si="367"/>
        <v>275000</v>
      </c>
      <c r="P3952" s="1">
        <f t="shared" si="368"/>
        <v>1.6470617070151183</v>
      </c>
      <c r="Q3952" t="str">
        <f t="shared" si="369"/>
        <v>Below</v>
      </c>
      <c r="R3952" t="str">
        <f t="shared" si="370"/>
        <v>No</v>
      </c>
      <c r="S3952">
        <f t="shared" si="371"/>
        <v>-4541214.5325995646</v>
      </c>
    </row>
    <row r="3953" spans="1:19" x14ac:dyDescent="0.3">
      <c r="A3953">
        <v>3952</v>
      </c>
      <c r="B3953">
        <v>5</v>
      </c>
      <c r="C3953" t="s">
        <v>19</v>
      </c>
      <c r="D3953" t="s">
        <v>17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18</v>
      </c>
      <c r="N3953" s="2">
        <f t="shared" si="366"/>
        <v>100977.22119252442</v>
      </c>
      <c r="O3953">
        <f t="shared" si="367"/>
        <v>175000</v>
      </c>
      <c r="P3953" s="1">
        <f t="shared" si="368"/>
        <v>0.57701269252871101</v>
      </c>
      <c r="Q3953" t="str">
        <f t="shared" si="369"/>
        <v>Below</v>
      </c>
      <c r="R3953" t="str">
        <f t="shared" si="370"/>
        <v>Yes</v>
      </c>
      <c r="S3953">
        <f t="shared" si="371"/>
        <v>-8764173.1603441015</v>
      </c>
    </row>
    <row r="3954" spans="1:19" x14ac:dyDescent="0.3">
      <c r="A3954">
        <v>3953</v>
      </c>
      <c r="B3954">
        <v>3</v>
      </c>
      <c r="C3954" t="s">
        <v>19</v>
      </c>
      <c r="D3954" t="s">
        <v>17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18</v>
      </c>
      <c r="N3954" s="2">
        <f t="shared" si="366"/>
        <v>53634.376704937618</v>
      </c>
      <c r="O3954">
        <f t="shared" si="367"/>
        <v>81250</v>
      </c>
      <c r="P3954" s="1">
        <f t="shared" si="368"/>
        <v>0.66011540559923221</v>
      </c>
      <c r="Q3954" t="str">
        <f t="shared" si="369"/>
        <v>Above</v>
      </c>
      <c r="R3954" t="str">
        <f t="shared" si="370"/>
        <v>Yes</v>
      </c>
      <c r="S3954">
        <f t="shared" si="371"/>
        <v>-1848900.1636740123</v>
      </c>
    </row>
    <row r="3955" spans="1:19" x14ac:dyDescent="0.3">
      <c r="A3955">
        <v>3954</v>
      </c>
      <c r="B3955">
        <v>4</v>
      </c>
      <c r="C3955" t="s">
        <v>16</v>
      </c>
      <c r="D3955" t="s">
        <v>17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18</v>
      </c>
      <c r="N3955" s="2">
        <f t="shared" si="366"/>
        <v>353420.27417383547</v>
      </c>
      <c r="O3955">
        <f t="shared" si="367"/>
        <v>525000</v>
      </c>
      <c r="P3955" s="1">
        <f t="shared" si="368"/>
        <v>0.67318147461682942</v>
      </c>
      <c r="Q3955" t="str">
        <f t="shared" si="369"/>
        <v>Above</v>
      </c>
      <c r="R3955" t="str">
        <f t="shared" si="370"/>
        <v>Yes</v>
      </c>
      <c r="S3955">
        <f t="shared" si="371"/>
        <v>-30674606.061204359</v>
      </c>
    </row>
    <row r="3956" spans="1:19" x14ac:dyDescent="0.3">
      <c r="A3956">
        <v>3955</v>
      </c>
      <c r="B3956">
        <v>5</v>
      </c>
      <c r="C3956" t="s">
        <v>16</v>
      </c>
      <c r="D3956" t="s">
        <v>20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18</v>
      </c>
      <c r="N3956" s="2">
        <f t="shared" si="366"/>
        <v>273702.69503778662</v>
      </c>
      <c r="O3956">
        <f t="shared" si="367"/>
        <v>331250</v>
      </c>
      <c r="P3956" s="1">
        <f t="shared" si="368"/>
        <v>0.82627228690652565</v>
      </c>
      <c r="Q3956" t="str">
        <f t="shared" si="369"/>
        <v>Below</v>
      </c>
      <c r="R3956" t="str">
        <f t="shared" si="370"/>
        <v>Yes</v>
      </c>
      <c r="S3956">
        <f t="shared" si="371"/>
        <v>-5706594.0427206382</v>
      </c>
    </row>
    <row r="3957" spans="1:19" x14ac:dyDescent="0.3">
      <c r="A3957">
        <v>3956</v>
      </c>
      <c r="B3957">
        <v>2</v>
      </c>
      <c r="C3957" t="s">
        <v>16</v>
      </c>
      <c r="D3957" t="s">
        <v>17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21</v>
      </c>
      <c r="N3957" s="2">
        <f t="shared" si="366"/>
        <v>366040.31250379595</v>
      </c>
      <c r="O3957">
        <f t="shared" si="367"/>
        <v>375000</v>
      </c>
      <c r="P3957" s="1">
        <f t="shared" si="368"/>
        <v>0.97610750001012259</v>
      </c>
      <c r="Q3957" t="str">
        <f t="shared" si="369"/>
        <v>Below</v>
      </c>
      <c r="R3957" t="str">
        <f t="shared" si="370"/>
        <v>Yes</v>
      </c>
      <c r="S3957">
        <f t="shared" si="371"/>
        <v>-3669935.0001822058</v>
      </c>
    </row>
    <row r="3958" spans="1:19" x14ac:dyDescent="0.3">
      <c r="A3958">
        <v>3957</v>
      </c>
      <c r="B3958">
        <v>2</v>
      </c>
      <c r="C3958" t="s">
        <v>19</v>
      </c>
      <c r="D3958" t="s">
        <v>20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18</v>
      </c>
      <c r="N3958" s="2">
        <f t="shared" si="366"/>
        <v>89312.501617676025</v>
      </c>
      <c r="O3958">
        <f t="shared" si="367"/>
        <v>131250</v>
      </c>
      <c r="P3958" s="1">
        <f t="shared" si="368"/>
        <v>0.68047620280134113</v>
      </c>
      <c r="Q3958" t="str">
        <f t="shared" si="369"/>
        <v>Above</v>
      </c>
      <c r="R3958" t="str">
        <f t="shared" si="370"/>
        <v>Yes</v>
      </c>
      <c r="S3958">
        <f t="shared" si="371"/>
        <v>-6061000.2329453463</v>
      </c>
    </row>
    <row r="3959" spans="1:19" x14ac:dyDescent="0.3">
      <c r="A3959">
        <v>3958</v>
      </c>
      <c r="B3959">
        <v>0</v>
      </c>
      <c r="C3959" t="s">
        <v>19</v>
      </c>
      <c r="D3959" t="s">
        <v>17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21</v>
      </c>
      <c r="N3959" s="2">
        <f t="shared" si="366"/>
        <v>289672.18975120544</v>
      </c>
      <c r="O3959">
        <f t="shared" si="367"/>
        <v>268750</v>
      </c>
      <c r="P3959" s="1">
        <f t="shared" si="368"/>
        <v>1.0778500083765783</v>
      </c>
      <c r="Q3959" t="str">
        <f t="shared" si="369"/>
        <v>Below</v>
      </c>
      <c r="R3959" t="str">
        <f t="shared" si="370"/>
        <v>No</v>
      </c>
      <c r="S3959">
        <f t="shared" si="371"/>
        <v>-2904265.1080578603</v>
      </c>
    </row>
    <row r="3960" spans="1:19" x14ac:dyDescent="0.3">
      <c r="A3960">
        <v>3959</v>
      </c>
      <c r="B3960">
        <v>4</v>
      </c>
      <c r="C3960" t="s">
        <v>19</v>
      </c>
      <c r="D3960" t="s">
        <v>20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18</v>
      </c>
      <c r="N3960" s="2">
        <f t="shared" si="366"/>
        <v>300772.98338893836</v>
      </c>
      <c r="O3960">
        <f t="shared" si="367"/>
        <v>456250</v>
      </c>
      <c r="P3960" s="1">
        <f t="shared" si="368"/>
        <v>0.65922845674287855</v>
      </c>
      <c r="Q3960" t="str">
        <f t="shared" si="369"/>
        <v>Above</v>
      </c>
      <c r="R3960" t="str">
        <f t="shared" si="370"/>
        <v>Yes</v>
      </c>
      <c r="S3960">
        <f t="shared" si="371"/>
        <v>-20411309.608007126</v>
      </c>
    </row>
    <row r="3961" spans="1:19" x14ac:dyDescent="0.3">
      <c r="A3961">
        <v>3960</v>
      </c>
      <c r="B3961">
        <v>2</v>
      </c>
      <c r="C3961" t="s">
        <v>16</v>
      </c>
      <c r="D3961" t="s">
        <v>17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18</v>
      </c>
      <c r="N3961" s="2">
        <f t="shared" si="366"/>
        <v>212773.90091269874</v>
      </c>
      <c r="O3961">
        <f t="shared" si="367"/>
        <v>325000</v>
      </c>
      <c r="P3961" s="1">
        <f t="shared" si="368"/>
        <v>0.65468892588522687</v>
      </c>
      <c r="Q3961" t="str">
        <f t="shared" si="369"/>
        <v>Above</v>
      </c>
      <c r="R3961" t="str">
        <f t="shared" si="370"/>
        <v>Yes</v>
      </c>
      <c r="S3961">
        <f t="shared" si="371"/>
        <v>-14439441.731428621</v>
      </c>
    </row>
    <row r="3962" spans="1:19" x14ac:dyDescent="0.3">
      <c r="A3962">
        <v>3961</v>
      </c>
      <c r="B3962">
        <v>3</v>
      </c>
      <c r="C3962" t="s">
        <v>16</v>
      </c>
      <c r="D3962" t="s">
        <v>17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21</v>
      </c>
      <c r="N3962" s="2">
        <f t="shared" si="366"/>
        <v>120680.09362033407</v>
      </c>
      <c r="O3962">
        <f t="shared" si="367"/>
        <v>293750</v>
      </c>
      <c r="P3962" s="1">
        <f t="shared" si="368"/>
        <v>0.41082585062241384</v>
      </c>
      <c r="Q3962" t="str">
        <f t="shared" si="369"/>
        <v>Below</v>
      </c>
      <c r="R3962" t="str">
        <f t="shared" si="370"/>
        <v>Yes</v>
      </c>
      <c r="S3962">
        <f t="shared" si="371"/>
        <v>-10474255.728216121</v>
      </c>
    </row>
    <row r="3963" spans="1:19" x14ac:dyDescent="0.3">
      <c r="A3963">
        <v>3962</v>
      </c>
      <c r="B3963">
        <v>4</v>
      </c>
      <c r="C3963" t="s">
        <v>16</v>
      </c>
      <c r="D3963" t="s">
        <v>17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18</v>
      </c>
      <c r="N3963" s="2">
        <f t="shared" si="366"/>
        <v>750514.30980994133</v>
      </c>
      <c r="O3963">
        <f t="shared" si="367"/>
        <v>487500</v>
      </c>
      <c r="P3963" s="1">
        <f t="shared" si="368"/>
        <v>1.5395165329434695</v>
      </c>
      <c r="Q3963" t="str">
        <f t="shared" si="369"/>
        <v>Above</v>
      </c>
      <c r="R3963" t="str">
        <f t="shared" si="370"/>
        <v>No</v>
      </c>
      <c r="S3963">
        <f t="shared" si="371"/>
        <v>-7524686.870877184</v>
      </c>
    </row>
    <row r="3964" spans="1:19" x14ac:dyDescent="0.3">
      <c r="A3964">
        <v>3963</v>
      </c>
      <c r="B3964">
        <v>3</v>
      </c>
      <c r="C3964" t="s">
        <v>16</v>
      </c>
      <c r="D3964" t="s">
        <v>20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18</v>
      </c>
      <c r="N3964" s="2">
        <f t="shared" si="366"/>
        <v>21507.057267596374</v>
      </c>
      <c r="O3964">
        <f t="shared" si="367"/>
        <v>31250</v>
      </c>
      <c r="P3964" s="1">
        <f t="shared" si="368"/>
        <v>0.68822583256308401</v>
      </c>
      <c r="Q3964" t="str">
        <f t="shared" si="369"/>
        <v>Below</v>
      </c>
      <c r="R3964" t="str">
        <f t="shared" si="370"/>
        <v>Yes</v>
      </c>
      <c r="S3964">
        <f t="shared" si="371"/>
        <v>-2745524.3698008172</v>
      </c>
    </row>
    <row r="3965" spans="1:19" x14ac:dyDescent="0.3">
      <c r="A3965">
        <v>3964</v>
      </c>
      <c r="B3965">
        <v>1</v>
      </c>
      <c r="C3965" t="s">
        <v>19</v>
      </c>
      <c r="D3965" t="s">
        <v>20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18</v>
      </c>
      <c r="N3965" s="2">
        <f t="shared" si="366"/>
        <v>249980.19392783486</v>
      </c>
      <c r="O3965">
        <f t="shared" si="367"/>
        <v>375000</v>
      </c>
      <c r="P3965" s="1">
        <f t="shared" si="368"/>
        <v>0.66661385047422628</v>
      </c>
      <c r="Q3965" t="str">
        <f t="shared" si="369"/>
        <v>Above</v>
      </c>
      <c r="R3965" t="str">
        <f t="shared" si="370"/>
        <v>Yes</v>
      </c>
      <c r="S3965">
        <f t="shared" si="371"/>
        <v>-21696672.579876255</v>
      </c>
    </row>
    <row r="3966" spans="1:19" x14ac:dyDescent="0.3">
      <c r="A3966">
        <v>3965</v>
      </c>
      <c r="B3966">
        <v>4</v>
      </c>
      <c r="C3966" t="s">
        <v>16</v>
      </c>
      <c r="D3966" t="s">
        <v>17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18</v>
      </c>
      <c r="N3966" s="2">
        <f t="shared" si="366"/>
        <v>141849.26727513247</v>
      </c>
      <c r="O3966">
        <f t="shared" si="367"/>
        <v>300000</v>
      </c>
      <c r="P3966" s="1">
        <f t="shared" si="368"/>
        <v>0.47283089091710823</v>
      </c>
      <c r="Q3966" t="str">
        <f t="shared" si="369"/>
        <v>Above</v>
      </c>
      <c r="R3966" t="str">
        <f t="shared" si="370"/>
        <v>Yes</v>
      </c>
      <c r="S3966">
        <f t="shared" si="371"/>
        <v>-9626294.4876190778</v>
      </c>
    </row>
    <row r="3967" spans="1:19" x14ac:dyDescent="0.3">
      <c r="A3967">
        <v>3966</v>
      </c>
      <c r="B3967">
        <v>3</v>
      </c>
      <c r="C3967" t="s">
        <v>16</v>
      </c>
      <c r="D3967" t="s">
        <v>20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18</v>
      </c>
      <c r="N3967" s="2">
        <f t="shared" si="366"/>
        <v>253489.8942972275</v>
      </c>
      <c r="O3967">
        <f t="shared" si="367"/>
        <v>556250</v>
      </c>
      <c r="P3967" s="1">
        <f t="shared" si="368"/>
        <v>0.45571216952310561</v>
      </c>
      <c r="Q3967" t="str">
        <f t="shared" si="369"/>
        <v>Above</v>
      </c>
      <c r="R3967" t="str">
        <f t="shared" si="370"/>
        <v>Yes</v>
      </c>
      <c r="S3967">
        <f t="shared" si="371"/>
        <v>-17202544.778800756</v>
      </c>
    </row>
    <row r="3968" spans="1:19" x14ac:dyDescent="0.3">
      <c r="A3968">
        <v>3967</v>
      </c>
      <c r="B3968">
        <v>1</v>
      </c>
      <c r="C3968" t="s">
        <v>16</v>
      </c>
      <c r="D3968" t="s">
        <v>20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18</v>
      </c>
      <c r="N3968" s="2">
        <f t="shared" si="366"/>
        <v>46949.005040807657</v>
      </c>
      <c r="O3968">
        <f t="shared" si="367"/>
        <v>112500</v>
      </c>
      <c r="P3968" s="1">
        <f t="shared" si="368"/>
        <v>0.41732448925162363</v>
      </c>
      <c r="Q3968" t="str">
        <f t="shared" si="369"/>
        <v>Above</v>
      </c>
      <c r="R3968" t="str">
        <f t="shared" si="370"/>
        <v>Yes</v>
      </c>
      <c r="S3968">
        <f t="shared" si="371"/>
        <v>-5014208.9678350706</v>
      </c>
    </row>
    <row r="3969" spans="1:19" x14ac:dyDescent="0.3">
      <c r="A3969">
        <v>3968</v>
      </c>
      <c r="B3969">
        <v>2</v>
      </c>
      <c r="C3969" t="s">
        <v>16</v>
      </c>
      <c r="D3969" t="s">
        <v>17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18</v>
      </c>
      <c r="N3969" s="2">
        <f t="shared" si="366"/>
        <v>184336.84802349439</v>
      </c>
      <c r="O3969">
        <f t="shared" si="367"/>
        <v>187500</v>
      </c>
      <c r="P3969" s="1">
        <f t="shared" si="368"/>
        <v>0.98312985612530335</v>
      </c>
      <c r="Q3969" t="str">
        <f t="shared" si="369"/>
        <v>Below</v>
      </c>
      <c r="R3969" t="str">
        <f t="shared" si="370"/>
        <v>Yes</v>
      </c>
      <c r="S3969">
        <f t="shared" si="371"/>
        <v>-1848168.705127731</v>
      </c>
    </row>
    <row r="3970" spans="1:19" x14ac:dyDescent="0.3">
      <c r="A3970">
        <v>3969</v>
      </c>
      <c r="B3970">
        <v>4</v>
      </c>
      <c r="C3970" t="s">
        <v>19</v>
      </c>
      <c r="D3970" t="s">
        <v>17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18</v>
      </c>
      <c r="N3970" s="2">
        <f t="shared" si="366"/>
        <v>269766.10272455442</v>
      </c>
      <c r="O3970">
        <f t="shared" si="367"/>
        <v>481250</v>
      </c>
      <c r="P3970" s="1">
        <f t="shared" si="368"/>
        <v>0.56055294072634687</v>
      </c>
      <c r="Q3970" t="str">
        <f t="shared" si="369"/>
        <v>Below</v>
      </c>
      <c r="R3970" t="str">
        <f t="shared" si="370"/>
        <v>Yes</v>
      </c>
      <c r="S3970">
        <f t="shared" si="371"/>
        <v>-40243864.653893061</v>
      </c>
    </row>
    <row r="3971" spans="1:19" x14ac:dyDescent="0.3">
      <c r="A3971">
        <v>3970</v>
      </c>
      <c r="B3971">
        <v>1</v>
      </c>
      <c r="C3971" t="s">
        <v>19</v>
      </c>
      <c r="D3971" t="s">
        <v>17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21</v>
      </c>
      <c r="N3971" s="2">
        <f t="shared" ref="N3971:N4034" si="372">PMT(1%,G3971*12,-F3971)</f>
        <v>251211.62345457292</v>
      </c>
      <c r="O3971">
        <f t="shared" ref="O3971:O4034" si="373">(E3971*0.75)/12</f>
        <v>518750</v>
      </c>
      <c r="P3971" s="1">
        <f t="shared" ref="P3971:P4034" si="374">N3971/O3971</f>
        <v>0.48426337051483936</v>
      </c>
      <c r="Q3971" t="str">
        <f t="shared" ref="Q3971:Q4034" si="375">IF(H3971&gt;700,"Above","Below")</f>
        <v>Below</v>
      </c>
      <c r="R3971" t="str">
        <f t="shared" ref="R3971:R4034" si="376">IF(O3971&gt;=N3971,"Yes","No")</f>
        <v>Yes</v>
      </c>
      <c r="S3971">
        <f t="shared" ref="S3971:S4034" si="377">CUMIPMT(1%,G3971*12,F3971,1,G3971*12,0)</f>
        <v>-21803552.740368254</v>
      </c>
    </row>
    <row r="3972" spans="1:19" x14ac:dyDescent="0.3">
      <c r="A3972">
        <v>3971</v>
      </c>
      <c r="B3972">
        <v>4</v>
      </c>
      <c r="C3972" t="s">
        <v>19</v>
      </c>
      <c r="D3972" t="s">
        <v>17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18</v>
      </c>
      <c r="N3972" s="2">
        <f t="shared" si="372"/>
        <v>247538.05306012099</v>
      </c>
      <c r="O3972">
        <f t="shared" si="373"/>
        <v>262500</v>
      </c>
      <c r="P3972" s="1">
        <f t="shared" si="374"/>
        <v>0.94300210689569897</v>
      </c>
      <c r="Q3972" t="str">
        <f t="shared" si="375"/>
        <v>Above</v>
      </c>
      <c r="R3972" t="str">
        <f t="shared" si="376"/>
        <v>Yes</v>
      </c>
      <c r="S3972">
        <f t="shared" si="377"/>
        <v>-2481826.5468858089</v>
      </c>
    </row>
    <row r="3973" spans="1:19" x14ac:dyDescent="0.3">
      <c r="A3973">
        <v>3972</v>
      </c>
      <c r="B3973">
        <v>4</v>
      </c>
      <c r="C3973" t="s">
        <v>16</v>
      </c>
      <c r="D3973" t="s">
        <v>20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21</v>
      </c>
      <c r="N3973" s="2">
        <f t="shared" si="372"/>
        <v>609966.00608421012</v>
      </c>
      <c r="O3973">
        <f t="shared" si="373"/>
        <v>500000</v>
      </c>
      <c r="P3973" s="1">
        <f t="shared" si="374"/>
        <v>1.2199320121684203</v>
      </c>
      <c r="Q3973" t="str">
        <f t="shared" si="375"/>
        <v>Below</v>
      </c>
      <c r="R3973" t="str">
        <f t="shared" si="376"/>
        <v>No</v>
      </c>
      <c r="S3973">
        <f t="shared" si="377"/>
        <v>-12717552.43806313</v>
      </c>
    </row>
    <row r="3974" spans="1:19" x14ac:dyDescent="0.3">
      <c r="A3974">
        <v>3973</v>
      </c>
      <c r="B3974">
        <v>2</v>
      </c>
      <c r="C3974" t="s">
        <v>16</v>
      </c>
      <c r="D3974" t="s">
        <v>20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18</v>
      </c>
      <c r="N3974" s="2">
        <f t="shared" si="372"/>
        <v>352117.53780605749</v>
      </c>
      <c r="O3974">
        <f t="shared" si="373"/>
        <v>587500</v>
      </c>
      <c r="P3974" s="1">
        <f t="shared" si="374"/>
        <v>0.59934900052094886</v>
      </c>
      <c r="Q3974" t="str">
        <f t="shared" si="375"/>
        <v>Below</v>
      </c>
      <c r="R3974" t="str">
        <f t="shared" si="376"/>
        <v>Yes</v>
      </c>
      <c r="S3974">
        <f t="shared" si="377"/>
        <v>-37606567.258763045</v>
      </c>
    </row>
    <row r="3975" spans="1:19" x14ac:dyDescent="0.3">
      <c r="A3975">
        <v>3974</v>
      </c>
      <c r="B3975">
        <v>1</v>
      </c>
      <c r="C3975" t="s">
        <v>16</v>
      </c>
      <c r="D3975" t="s">
        <v>17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18</v>
      </c>
      <c r="N3975" s="2">
        <f t="shared" si="372"/>
        <v>28169.403024484596</v>
      </c>
      <c r="O3975">
        <f t="shared" si="373"/>
        <v>50000</v>
      </c>
      <c r="P3975" s="1">
        <f t="shared" si="374"/>
        <v>0.56338806048969192</v>
      </c>
      <c r="Q3975" t="str">
        <f t="shared" si="375"/>
        <v>Above</v>
      </c>
      <c r="R3975" t="str">
        <f t="shared" si="376"/>
        <v>Yes</v>
      </c>
      <c r="S3975">
        <f t="shared" si="377"/>
        <v>-3008525.3807010427</v>
      </c>
    </row>
    <row r="3976" spans="1:19" x14ac:dyDescent="0.3">
      <c r="A3976">
        <v>3975</v>
      </c>
      <c r="B3976">
        <v>0</v>
      </c>
      <c r="C3976" t="s">
        <v>16</v>
      </c>
      <c r="D3976" t="s">
        <v>20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18</v>
      </c>
      <c r="N3976" s="2">
        <f t="shared" si="372"/>
        <v>34233.986061506097</v>
      </c>
      <c r="O3976">
        <f t="shared" si="373"/>
        <v>31250</v>
      </c>
      <c r="P3976" s="1">
        <f t="shared" si="374"/>
        <v>1.0954875539681952</v>
      </c>
      <c r="Q3976" t="str">
        <f t="shared" si="375"/>
        <v>Above</v>
      </c>
      <c r="R3976" t="str">
        <f t="shared" si="376"/>
        <v>No</v>
      </c>
      <c r="S3976">
        <f t="shared" si="377"/>
        <v>-343231.33095229277</v>
      </c>
    </row>
    <row r="3977" spans="1:19" x14ac:dyDescent="0.3">
      <c r="A3977">
        <v>3976</v>
      </c>
      <c r="B3977">
        <v>2</v>
      </c>
      <c r="C3977" t="s">
        <v>16</v>
      </c>
      <c r="D3977" t="s">
        <v>20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18</v>
      </c>
      <c r="N3977" s="2">
        <f t="shared" si="372"/>
        <v>362438.36379397236</v>
      </c>
      <c r="O3977">
        <f t="shared" si="373"/>
        <v>381250</v>
      </c>
      <c r="P3977" s="1">
        <f t="shared" si="374"/>
        <v>0.95065800339402584</v>
      </c>
      <c r="Q3977" t="str">
        <f t="shared" si="375"/>
        <v>Below</v>
      </c>
      <c r="R3977" t="str">
        <f t="shared" si="376"/>
        <v>Yes</v>
      </c>
      <c r="S3977">
        <f t="shared" si="377"/>
        <v>-12494082.924221348</v>
      </c>
    </row>
    <row r="3978" spans="1:19" x14ac:dyDescent="0.3">
      <c r="A3978">
        <v>3977</v>
      </c>
      <c r="B3978">
        <v>3</v>
      </c>
      <c r="C3978" t="s">
        <v>16</v>
      </c>
      <c r="D3978" t="s">
        <v>20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21</v>
      </c>
      <c r="N3978" s="2">
        <f t="shared" si="372"/>
        <v>339134.52913943987</v>
      </c>
      <c r="O3978">
        <f t="shared" si="373"/>
        <v>531250</v>
      </c>
      <c r="P3978" s="1">
        <f t="shared" si="374"/>
        <v>0.63837087838012208</v>
      </c>
      <c r="Q3978" t="str">
        <f t="shared" si="375"/>
        <v>Below</v>
      </c>
      <c r="R3978" t="str">
        <f t="shared" si="376"/>
        <v>Yes</v>
      </c>
      <c r="S3978">
        <f t="shared" si="377"/>
        <v>-50592286.993465573</v>
      </c>
    </row>
    <row r="3979" spans="1:19" x14ac:dyDescent="0.3">
      <c r="A3979">
        <v>3978</v>
      </c>
      <c r="B3979">
        <v>5</v>
      </c>
      <c r="C3979" t="s">
        <v>16</v>
      </c>
      <c r="D3979" t="s">
        <v>20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21</v>
      </c>
      <c r="N3979" s="2">
        <f t="shared" si="372"/>
        <v>236415.44545855414</v>
      </c>
      <c r="O3979">
        <f t="shared" si="373"/>
        <v>475000</v>
      </c>
      <c r="P3979" s="1">
        <f t="shared" si="374"/>
        <v>0.49771672728116662</v>
      </c>
      <c r="Q3979" t="str">
        <f t="shared" si="375"/>
        <v>Below</v>
      </c>
      <c r="R3979" t="str">
        <f t="shared" si="376"/>
        <v>Yes</v>
      </c>
      <c r="S3979">
        <f t="shared" si="377"/>
        <v>-16043824.146031797</v>
      </c>
    </row>
    <row r="3980" spans="1:19" x14ac:dyDescent="0.3">
      <c r="A3980">
        <v>3979</v>
      </c>
      <c r="B3980">
        <v>3</v>
      </c>
      <c r="C3980" t="s">
        <v>19</v>
      </c>
      <c r="D3980" t="s">
        <v>17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18</v>
      </c>
      <c r="N3980" s="2">
        <f t="shared" si="372"/>
        <v>235102.02631711774</v>
      </c>
      <c r="O3980">
        <f t="shared" si="373"/>
        <v>543750</v>
      </c>
      <c r="P3980" s="1">
        <f t="shared" si="374"/>
        <v>0.43237154265217054</v>
      </c>
      <c r="Q3980" t="str">
        <f t="shared" si="375"/>
        <v>Above</v>
      </c>
      <c r="R3980" t="str">
        <f t="shared" si="376"/>
        <v>Yes</v>
      </c>
      <c r="S3980">
        <f t="shared" si="377"/>
        <v>-15954691.789664954</v>
      </c>
    </row>
    <row r="3981" spans="1:19" x14ac:dyDescent="0.3">
      <c r="A3981">
        <v>3980</v>
      </c>
      <c r="B3981">
        <v>4</v>
      </c>
      <c r="C3981" t="s">
        <v>19</v>
      </c>
      <c r="D3981" t="s">
        <v>17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18</v>
      </c>
      <c r="N3981" s="2">
        <f t="shared" si="372"/>
        <v>289811.3157732265</v>
      </c>
      <c r="O3981">
        <f t="shared" si="373"/>
        <v>587500</v>
      </c>
      <c r="P3981" s="1">
        <f t="shared" si="374"/>
        <v>0.49329585663527914</v>
      </c>
      <c r="Q3981" t="str">
        <f t="shared" si="375"/>
        <v>Above</v>
      </c>
      <c r="R3981" t="str">
        <f t="shared" si="376"/>
        <v>Yes</v>
      </c>
      <c r="S3981">
        <f t="shared" si="377"/>
        <v>-14577357.892787181</v>
      </c>
    </row>
    <row r="3982" spans="1:19" x14ac:dyDescent="0.3">
      <c r="A3982">
        <v>3981</v>
      </c>
      <c r="B3982">
        <v>1</v>
      </c>
      <c r="C3982" t="s">
        <v>19</v>
      </c>
      <c r="D3982" t="s">
        <v>20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18</v>
      </c>
      <c r="N3982" s="2">
        <f t="shared" si="372"/>
        <v>14627.557283164806</v>
      </c>
      <c r="O3982">
        <f t="shared" si="373"/>
        <v>25000</v>
      </c>
      <c r="P3982" s="1">
        <f t="shared" si="374"/>
        <v>0.58510229132659219</v>
      </c>
      <c r="Q3982" t="str">
        <f t="shared" si="375"/>
        <v>Above</v>
      </c>
      <c r="R3982" t="str">
        <f t="shared" si="376"/>
        <v>Yes</v>
      </c>
      <c r="S3982">
        <f t="shared" si="377"/>
        <v>-504245.49918382161</v>
      </c>
    </row>
    <row r="3983" spans="1:19" x14ac:dyDescent="0.3">
      <c r="A3983">
        <v>3982</v>
      </c>
      <c r="B3983">
        <v>0</v>
      </c>
      <c r="C3983" t="s">
        <v>16</v>
      </c>
      <c r="D3983" t="s">
        <v>17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18</v>
      </c>
      <c r="N3983" s="2">
        <f t="shared" si="372"/>
        <v>146626.44377024283</v>
      </c>
      <c r="O3983">
        <f t="shared" si="373"/>
        <v>168750</v>
      </c>
      <c r="P3983" s="1">
        <f t="shared" si="374"/>
        <v>0.86889744456440188</v>
      </c>
      <c r="Q3983" t="str">
        <f t="shared" si="375"/>
        <v>Above</v>
      </c>
      <c r="R3983" t="str">
        <f t="shared" si="376"/>
        <v>Yes</v>
      </c>
      <c r="S3983">
        <f t="shared" si="377"/>
        <v>-3057103.9514574837</v>
      </c>
    </row>
    <row r="3984" spans="1:19" x14ac:dyDescent="0.3">
      <c r="A3984">
        <v>3983</v>
      </c>
      <c r="B3984">
        <v>1</v>
      </c>
      <c r="C3984" t="s">
        <v>19</v>
      </c>
      <c r="D3984" t="s">
        <v>20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18</v>
      </c>
      <c r="N3984" s="2">
        <f t="shared" si="372"/>
        <v>107526.05876484474</v>
      </c>
      <c r="O3984">
        <f t="shared" si="373"/>
        <v>143750</v>
      </c>
      <c r="P3984" s="1">
        <f t="shared" si="374"/>
        <v>0.74800736532065903</v>
      </c>
      <c r="Q3984" t="str">
        <f t="shared" si="375"/>
        <v>Above</v>
      </c>
      <c r="R3984" t="str">
        <f t="shared" si="376"/>
        <v>Yes</v>
      </c>
      <c r="S3984">
        <f t="shared" si="377"/>
        <v>-2241876.2310688207</v>
      </c>
    </row>
    <row r="3985" spans="1:19" x14ac:dyDescent="0.3">
      <c r="A3985">
        <v>3984</v>
      </c>
      <c r="B3985">
        <v>0</v>
      </c>
      <c r="C3985" t="s">
        <v>16</v>
      </c>
      <c r="D3985" t="s">
        <v>17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21</v>
      </c>
      <c r="N3985" s="2">
        <f t="shared" si="372"/>
        <v>748468.2083499087</v>
      </c>
      <c r="O3985">
        <f t="shared" si="373"/>
        <v>468750</v>
      </c>
      <c r="P3985" s="1">
        <f t="shared" si="374"/>
        <v>1.5967321778131385</v>
      </c>
      <c r="Q3985" t="str">
        <f t="shared" si="375"/>
        <v>Below</v>
      </c>
      <c r="R3985" t="str">
        <f t="shared" si="376"/>
        <v>No</v>
      </c>
      <c r="S3985">
        <f t="shared" si="377"/>
        <v>-2063237.0003978088</v>
      </c>
    </row>
    <row r="3986" spans="1:19" x14ac:dyDescent="0.3">
      <c r="A3986">
        <v>3985</v>
      </c>
      <c r="B3986">
        <v>4</v>
      </c>
      <c r="C3986" t="s">
        <v>19</v>
      </c>
      <c r="D3986" t="s">
        <v>20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21</v>
      </c>
      <c r="N3986" s="2">
        <f t="shared" si="372"/>
        <v>227702.67444791715</v>
      </c>
      <c r="O3986">
        <f t="shared" si="373"/>
        <v>443750</v>
      </c>
      <c r="P3986" s="1">
        <f t="shared" si="374"/>
        <v>0.51313278748826396</v>
      </c>
      <c r="Q3986" t="str">
        <f t="shared" si="375"/>
        <v>Below</v>
      </c>
      <c r="R3986" t="str">
        <f t="shared" si="376"/>
        <v>Yes</v>
      </c>
      <c r="S3986">
        <f t="shared" si="377"/>
        <v>-24318913.494000088</v>
      </c>
    </row>
    <row r="3987" spans="1:19" x14ac:dyDescent="0.3">
      <c r="A3987">
        <v>3986</v>
      </c>
      <c r="B3987">
        <v>1</v>
      </c>
      <c r="C3987" t="s">
        <v>19</v>
      </c>
      <c r="D3987" t="s">
        <v>20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18</v>
      </c>
      <c r="N3987" s="2">
        <f t="shared" si="372"/>
        <v>464831.26477612602</v>
      </c>
      <c r="O3987">
        <f t="shared" si="373"/>
        <v>550000</v>
      </c>
      <c r="P3987" s="1">
        <f t="shared" si="374"/>
        <v>0.84514775413841092</v>
      </c>
      <c r="Q3987" t="str">
        <f t="shared" si="375"/>
        <v>Below</v>
      </c>
      <c r="R3987" t="str">
        <f t="shared" si="376"/>
        <v>Yes</v>
      </c>
      <c r="S3987">
        <f t="shared" si="377"/>
        <v>-16023801.418508105</v>
      </c>
    </row>
    <row r="3988" spans="1:19" x14ac:dyDescent="0.3">
      <c r="A3988">
        <v>3987</v>
      </c>
      <c r="B3988">
        <v>2</v>
      </c>
      <c r="C3988" t="s">
        <v>19</v>
      </c>
      <c r="D3988" t="s">
        <v>17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21</v>
      </c>
      <c r="N3988" s="2">
        <f t="shared" si="372"/>
        <v>404688.98480587022</v>
      </c>
      <c r="O3988">
        <f t="shared" si="373"/>
        <v>525000</v>
      </c>
      <c r="P3988" s="1">
        <f t="shared" si="374"/>
        <v>0.7708361615349909</v>
      </c>
      <c r="Q3988" t="str">
        <f t="shared" si="375"/>
        <v>Below</v>
      </c>
      <c r="R3988" t="str">
        <f t="shared" si="376"/>
        <v>Yes</v>
      </c>
      <c r="S3988">
        <f t="shared" si="377"/>
        <v>-8437606.906022653</v>
      </c>
    </row>
    <row r="3989" spans="1:19" x14ac:dyDescent="0.3">
      <c r="A3989">
        <v>3988</v>
      </c>
      <c r="B3989">
        <v>0</v>
      </c>
      <c r="C3989" t="s">
        <v>16</v>
      </c>
      <c r="D3989" t="s">
        <v>20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21</v>
      </c>
      <c r="N3989" s="2">
        <f t="shared" si="372"/>
        <v>190143.47041527103</v>
      </c>
      <c r="O3989">
        <f t="shared" si="373"/>
        <v>293750</v>
      </c>
      <c r="P3989" s="1">
        <f t="shared" si="374"/>
        <v>0.64729692056262478</v>
      </c>
      <c r="Q3989" t="str">
        <f t="shared" si="375"/>
        <v>Below</v>
      </c>
      <c r="R3989" t="str">
        <f t="shared" si="376"/>
        <v>Yes</v>
      </c>
      <c r="S3989">
        <f t="shared" si="377"/>
        <v>-20307546.31973204</v>
      </c>
    </row>
    <row r="3990" spans="1:19" x14ac:dyDescent="0.3">
      <c r="A3990">
        <v>3989</v>
      </c>
      <c r="B3990">
        <v>1</v>
      </c>
      <c r="C3990" t="s">
        <v>16</v>
      </c>
      <c r="D3990" t="s">
        <v>17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18</v>
      </c>
      <c r="N3990" s="2">
        <f t="shared" si="372"/>
        <v>917932.70835366182</v>
      </c>
      <c r="O3990">
        <f t="shared" si="373"/>
        <v>431250</v>
      </c>
      <c r="P3990" s="1">
        <f t="shared" si="374"/>
        <v>2.1285396135737087</v>
      </c>
      <c r="Q3990" t="str">
        <f t="shared" si="375"/>
        <v>Above</v>
      </c>
      <c r="R3990" t="str">
        <f t="shared" si="376"/>
        <v>No</v>
      </c>
      <c r="S3990">
        <f t="shared" si="377"/>
        <v>-2530385.0004878789</v>
      </c>
    </row>
    <row r="3991" spans="1:19" x14ac:dyDescent="0.3">
      <c r="A3991">
        <v>3990</v>
      </c>
      <c r="B3991">
        <v>3</v>
      </c>
      <c r="C3991" t="s">
        <v>19</v>
      </c>
      <c r="D3991" t="s">
        <v>17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21</v>
      </c>
      <c r="N3991" s="2">
        <f t="shared" si="372"/>
        <v>117646.17769012165</v>
      </c>
      <c r="O3991">
        <f t="shared" si="373"/>
        <v>150000</v>
      </c>
      <c r="P3991" s="1">
        <f t="shared" si="374"/>
        <v>0.78430785126747771</v>
      </c>
      <c r="Q3991" t="str">
        <f t="shared" si="375"/>
        <v>Below</v>
      </c>
      <c r="R3991" t="str">
        <f t="shared" si="376"/>
        <v>Yes</v>
      </c>
      <c r="S3991">
        <f t="shared" si="377"/>
        <v>-5917541.3228145977</v>
      </c>
    </row>
    <row r="3992" spans="1:19" x14ac:dyDescent="0.3">
      <c r="A3992">
        <v>3991</v>
      </c>
      <c r="B3992">
        <v>1</v>
      </c>
      <c r="C3992" t="s">
        <v>19</v>
      </c>
      <c r="D3992" t="s">
        <v>20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21</v>
      </c>
      <c r="N3992" s="2">
        <f t="shared" si="372"/>
        <v>59108.617283428925</v>
      </c>
      <c r="O3992">
        <f t="shared" si="373"/>
        <v>100000</v>
      </c>
      <c r="P3992" s="1">
        <f t="shared" si="374"/>
        <v>0.59108617283428921</v>
      </c>
      <c r="Q3992" t="str">
        <f t="shared" si="375"/>
        <v>Below</v>
      </c>
      <c r="R3992" t="str">
        <f t="shared" si="376"/>
        <v>Yes</v>
      </c>
      <c r="S3992">
        <f t="shared" si="377"/>
        <v>-5130247.7036160585</v>
      </c>
    </row>
    <row r="3993" spans="1:19" x14ac:dyDescent="0.3">
      <c r="A3993">
        <v>3992</v>
      </c>
      <c r="B3993">
        <v>0</v>
      </c>
      <c r="C3993" t="s">
        <v>16</v>
      </c>
      <c r="D3993" t="s">
        <v>17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21</v>
      </c>
      <c r="N3993" s="2">
        <f t="shared" si="372"/>
        <v>96051.503085572011</v>
      </c>
      <c r="O3993">
        <f t="shared" si="373"/>
        <v>218750</v>
      </c>
      <c r="P3993" s="1">
        <f t="shared" si="374"/>
        <v>0.43909258553404346</v>
      </c>
      <c r="Q3993" t="str">
        <f t="shared" si="375"/>
        <v>Below</v>
      </c>
      <c r="R3993" t="str">
        <f t="shared" si="376"/>
        <v>Yes</v>
      </c>
      <c r="S3993">
        <f t="shared" si="377"/>
        <v>-8336652.5183760962</v>
      </c>
    </row>
    <row r="3994" spans="1:19" x14ac:dyDescent="0.3">
      <c r="A3994">
        <v>3993</v>
      </c>
      <c r="B3994">
        <v>0</v>
      </c>
      <c r="C3994" t="s">
        <v>19</v>
      </c>
      <c r="D3994" t="s">
        <v>17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18</v>
      </c>
      <c r="N3994" s="2">
        <f t="shared" si="372"/>
        <v>156391.54989573904</v>
      </c>
      <c r="O3994">
        <f t="shared" si="373"/>
        <v>231250</v>
      </c>
      <c r="P3994" s="1">
        <f t="shared" si="374"/>
        <v>0.67628778333292561</v>
      </c>
      <c r="Q3994" t="str">
        <f t="shared" si="375"/>
        <v>Above</v>
      </c>
      <c r="R3994" t="str">
        <f t="shared" si="376"/>
        <v>Yes</v>
      </c>
      <c r="S3994">
        <f t="shared" si="377"/>
        <v>-13573780.382484157</v>
      </c>
    </row>
    <row r="3995" spans="1:19" x14ac:dyDescent="0.3">
      <c r="A3995">
        <v>3994</v>
      </c>
      <c r="B3995">
        <v>1</v>
      </c>
      <c r="C3995" t="s">
        <v>19</v>
      </c>
      <c r="D3995" t="s">
        <v>17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18</v>
      </c>
      <c r="N3995" s="2">
        <f t="shared" si="372"/>
        <v>140847.01512242298</v>
      </c>
      <c r="O3995">
        <f t="shared" si="373"/>
        <v>200000</v>
      </c>
      <c r="P3995" s="1">
        <f t="shared" si="374"/>
        <v>0.70423507561211485</v>
      </c>
      <c r="Q3995" t="str">
        <f t="shared" si="375"/>
        <v>Below</v>
      </c>
      <c r="R3995" t="str">
        <f t="shared" si="376"/>
        <v>Yes</v>
      </c>
      <c r="S3995">
        <f t="shared" si="377"/>
        <v>-15042626.903505212</v>
      </c>
    </row>
    <row r="3996" spans="1:19" x14ac:dyDescent="0.3">
      <c r="A3996">
        <v>3995</v>
      </c>
      <c r="B3996">
        <v>2</v>
      </c>
      <c r="C3996" t="s">
        <v>19</v>
      </c>
      <c r="D3996" t="s">
        <v>20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18</v>
      </c>
      <c r="N3996" s="2">
        <f t="shared" si="372"/>
        <v>295519.30682319269</v>
      </c>
      <c r="O3996">
        <f t="shared" si="373"/>
        <v>437500</v>
      </c>
      <c r="P3996" s="1">
        <f t="shared" si="374"/>
        <v>0.67547270131015469</v>
      </c>
      <c r="Q3996" t="str">
        <f t="shared" si="375"/>
        <v>Below</v>
      </c>
      <c r="R3996" t="str">
        <f t="shared" si="376"/>
        <v>Yes</v>
      </c>
      <c r="S3996">
        <f t="shared" si="377"/>
        <v>-20054780.18253975</v>
      </c>
    </row>
    <row r="3997" spans="1:19" x14ac:dyDescent="0.3">
      <c r="A3997">
        <v>3996</v>
      </c>
      <c r="B3997">
        <v>5</v>
      </c>
      <c r="C3997" t="s">
        <v>19</v>
      </c>
      <c r="D3997" t="s">
        <v>17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18</v>
      </c>
      <c r="N3997" s="2">
        <f t="shared" si="372"/>
        <v>371697.61702650459</v>
      </c>
      <c r="O3997">
        <f t="shared" si="373"/>
        <v>581250</v>
      </c>
      <c r="P3997" s="1">
        <f t="shared" si="374"/>
        <v>0.63947977122839506</v>
      </c>
      <c r="Q3997" t="str">
        <f t="shared" si="375"/>
        <v>Above</v>
      </c>
      <c r="R3997" t="str">
        <f t="shared" si="376"/>
        <v>Yes</v>
      </c>
      <c r="S3997">
        <f t="shared" si="377"/>
        <v>-25224456.851816662</v>
      </c>
    </row>
    <row r="3998" spans="1:19" x14ac:dyDescent="0.3">
      <c r="A3998">
        <v>3997</v>
      </c>
      <c r="B3998">
        <v>0</v>
      </c>
      <c r="C3998" t="s">
        <v>19</v>
      </c>
      <c r="D3998" t="s">
        <v>17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21</v>
      </c>
      <c r="N3998" s="2">
        <f t="shared" si="372"/>
        <v>8808.6890685568796</v>
      </c>
      <c r="O3998">
        <f t="shared" si="373"/>
        <v>12500</v>
      </c>
      <c r="P3998" s="1">
        <f t="shared" si="374"/>
        <v>0.70469512548455038</v>
      </c>
      <c r="Q3998" t="str">
        <f t="shared" si="375"/>
        <v>Below</v>
      </c>
      <c r="R3998" t="str">
        <f t="shared" si="376"/>
        <v>Yes</v>
      </c>
      <c r="S3998">
        <f t="shared" si="377"/>
        <v>-1314085.3764536511</v>
      </c>
    </row>
    <row r="3999" spans="1:19" x14ac:dyDescent="0.3">
      <c r="A3999">
        <v>3998</v>
      </c>
      <c r="B3999">
        <v>4</v>
      </c>
      <c r="C3999" t="s">
        <v>16</v>
      </c>
      <c r="D3999" t="s">
        <v>17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21</v>
      </c>
      <c r="N3999" s="2">
        <f t="shared" si="372"/>
        <v>268171.88352468814</v>
      </c>
      <c r="O3999">
        <f t="shared" si="373"/>
        <v>431250</v>
      </c>
      <c r="P3999" s="1">
        <f t="shared" si="374"/>
        <v>0.62184784585434927</v>
      </c>
      <c r="Q3999" t="str">
        <f t="shared" si="375"/>
        <v>Below</v>
      </c>
      <c r="R3999" t="str">
        <f t="shared" si="376"/>
        <v>Yes</v>
      </c>
      <c r="S3999">
        <f t="shared" si="377"/>
        <v>-9244500.8183700591</v>
      </c>
    </row>
    <row r="4000" spans="1:19" x14ac:dyDescent="0.3">
      <c r="A4000">
        <v>3999</v>
      </c>
      <c r="B4000">
        <v>3</v>
      </c>
      <c r="C4000" t="s">
        <v>19</v>
      </c>
      <c r="D4000" t="s">
        <v>17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21</v>
      </c>
      <c r="N4000" s="2">
        <f t="shared" si="372"/>
        <v>430700.29778207483</v>
      </c>
      <c r="O4000">
        <f t="shared" si="373"/>
        <v>562500</v>
      </c>
      <c r="P4000" s="1">
        <f t="shared" si="374"/>
        <v>0.76568941827924419</v>
      </c>
      <c r="Q4000" t="str">
        <f t="shared" si="375"/>
        <v>Below</v>
      </c>
      <c r="R4000" t="str">
        <f t="shared" si="376"/>
        <v>Yes</v>
      </c>
      <c r="S4000">
        <f t="shared" si="377"/>
        <v>-14847228.587079186</v>
      </c>
    </row>
    <row r="4001" spans="1:19" x14ac:dyDescent="0.3">
      <c r="A4001">
        <v>4000</v>
      </c>
      <c r="B4001">
        <v>1</v>
      </c>
      <c r="C4001" t="s">
        <v>19</v>
      </c>
      <c r="D4001" t="s">
        <v>17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21</v>
      </c>
      <c r="N4001" s="2">
        <f t="shared" si="372"/>
        <v>266435.60360658349</v>
      </c>
      <c r="O4001">
        <f t="shared" si="373"/>
        <v>431250</v>
      </c>
      <c r="P4001" s="1">
        <f t="shared" si="374"/>
        <v>0.61782168952251248</v>
      </c>
      <c r="Q4001" t="str">
        <f t="shared" si="375"/>
        <v>Below</v>
      </c>
      <c r="R4001" t="str">
        <f t="shared" si="376"/>
        <v>Yes</v>
      </c>
      <c r="S4001">
        <f t="shared" si="377"/>
        <v>-28455635.892464027</v>
      </c>
    </row>
    <row r="4002" spans="1:19" x14ac:dyDescent="0.3">
      <c r="A4002">
        <v>4001</v>
      </c>
      <c r="B4002">
        <v>0</v>
      </c>
      <c r="C4002" t="s">
        <v>16</v>
      </c>
      <c r="D4002" t="s">
        <v>17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18</v>
      </c>
      <c r="N4002" s="2">
        <f t="shared" si="372"/>
        <v>309088.81121126376</v>
      </c>
      <c r="O4002">
        <f t="shared" si="373"/>
        <v>468750</v>
      </c>
      <c r="P4002" s="1">
        <f t="shared" si="374"/>
        <v>0.65938946391736264</v>
      </c>
      <c r="Q4002" t="str">
        <f t="shared" si="375"/>
        <v>Above</v>
      </c>
      <c r="R4002" t="str">
        <f t="shared" si="376"/>
        <v>Yes</v>
      </c>
      <c r="S4002">
        <f t="shared" si="377"/>
        <v>-26826920.283492312</v>
      </c>
    </row>
    <row r="4003" spans="1:19" x14ac:dyDescent="0.3">
      <c r="A4003">
        <v>4002</v>
      </c>
      <c r="B4003">
        <v>5</v>
      </c>
      <c r="C4003" t="s">
        <v>19</v>
      </c>
      <c r="D4003" t="s">
        <v>17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21</v>
      </c>
      <c r="N4003" s="2">
        <f t="shared" si="372"/>
        <v>455079.55992068286</v>
      </c>
      <c r="O4003">
        <f t="shared" si="373"/>
        <v>575000</v>
      </c>
      <c r="P4003" s="1">
        <f t="shared" si="374"/>
        <v>0.79144271290553536</v>
      </c>
      <c r="Q4003" t="str">
        <f t="shared" si="375"/>
        <v>Below</v>
      </c>
      <c r="R4003" t="str">
        <f t="shared" si="376"/>
        <v>Yes</v>
      </c>
      <c r="S4003">
        <f t="shared" si="377"/>
        <v>-15687637.752385557</v>
      </c>
    </row>
    <row r="4004" spans="1:19" x14ac:dyDescent="0.3">
      <c r="A4004">
        <v>4003</v>
      </c>
      <c r="B4004">
        <v>1</v>
      </c>
      <c r="C4004" t="s">
        <v>16</v>
      </c>
      <c r="D4004" t="s">
        <v>17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21</v>
      </c>
      <c r="N4004" s="2">
        <f t="shared" si="372"/>
        <v>206411.08610688112</v>
      </c>
      <c r="O4004">
        <f t="shared" si="373"/>
        <v>287500</v>
      </c>
      <c r="P4004" s="1">
        <f t="shared" si="374"/>
        <v>0.71795160385002132</v>
      </c>
      <c r="Q4004" t="str">
        <f t="shared" si="375"/>
        <v>Below</v>
      </c>
      <c r="R4004" t="str">
        <f t="shared" si="376"/>
        <v>Yes</v>
      </c>
      <c r="S4004">
        <f t="shared" si="377"/>
        <v>-7115464.2662605885</v>
      </c>
    </row>
    <row r="4005" spans="1:19" x14ac:dyDescent="0.3">
      <c r="A4005">
        <v>4004</v>
      </c>
      <c r="B4005">
        <v>4</v>
      </c>
      <c r="C4005" t="s">
        <v>16</v>
      </c>
      <c r="D4005" t="s">
        <v>20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18</v>
      </c>
      <c r="N4005" s="2">
        <f t="shared" si="372"/>
        <v>221862.27497099416</v>
      </c>
      <c r="O4005">
        <f t="shared" si="373"/>
        <v>312500</v>
      </c>
      <c r="P4005" s="1">
        <f t="shared" si="374"/>
        <v>0.70995927990718133</v>
      </c>
      <c r="Q4005" t="str">
        <f t="shared" si="375"/>
        <v>Below</v>
      </c>
      <c r="R4005" t="str">
        <f t="shared" si="376"/>
        <v>Yes</v>
      </c>
      <c r="S4005">
        <f t="shared" si="377"/>
        <v>-28322251.393734738</v>
      </c>
    </row>
    <row r="4006" spans="1:19" x14ac:dyDescent="0.3">
      <c r="A4006">
        <v>4005</v>
      </c>
      <c r="B4006">
        <v>2</v>
      </c>
      <c r="C4006" t="s">
        <v>16</v>
      </c>
      <c r="D4006" t="s">
        <v>17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18</v>
      </c>
      <c r="N4006" s="2">
        <f t="shared" si="372"/>
        <v>336263.31104642357</v>
      </c>
      <c r="O4006">
        <f t="shared" si="373"/>
        <v>281250</v>
      </c>
      <c r="P4006" s="1">
        <f t="shared" si="374"/>
        <v>1.1956028837206172</v>
      </c>
      <c r="Q4006" t="str">
        <f t="shared" si="375"/>
        <v>Above</v>
      </c>
      <c r="R4006" t="str">
        <f t="shared" si="376"/>
        <v>No</v>
      </c>
      <c r="S4006">
        <f t="shared" si="377"/>
        <v>-7010958.3953424953</v>
      </c>
    </row>
    <row r="4007" spans="1:19" x14ac:dyDescent="0.3">
      <c r="A4007">
        <v>4006</v>
      </c>
      <c r="B4007">
        <v>0</v>
      </c>
      <c r="C4007" t="s">
        <v>16</v>
      </c>
      <c r="D4007" t="s">
        <v>17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21</v>
      </c>
      <c r="N4007" s="2">
        <f t="shared" si="372"/>
        <v>256952.7368286514</v>
      </c>
      <c r="O4007">
        <f t="shared" si="373"/>
        <v>493750</v>
      </c>
      <c r="P4007" s="1">
        <f t="shared" si="374"/>
        <v>0.52041060623524338</v>
      </c>
      <c r="Q4007" t="str">
        <f t="shared" si="375"/>
        <v>Below</v>
      </c>
      <c r="R4007" t="str">
        <f t="shared" si="376"/>
        <v>Yes</v>
      </c>
      <c r="S4007">
        <f t="shared" si="377"/>
        <v>-32801791.154988699</v>
      </c>
    </row>
    <row r="4008" spans="1:19" x14ac:dyDescent="0.3">
      <c r="A4008">
        <v>4007</v>
      </c>
      <c r="B4008">
        <v>5</v>
      </c>
      <c r="C4008" t="s">
        <v>19</v>
      </c>
      <c r="D4008" t="s">
        <v>17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18</v>
      </c>
      <c r="N4008" s="2">
        <f t="shared" si="372"/>
        <v>148646.62803189733</v>
      </c>
      <c r="O4008">
        <f t="shared" si="373"/>
        <v>318750</v>
      </c>
      <c r="P4008" s="1">
        <f t="shared" si="374"/>
        <v>0.46634236245301125</v>
      </c>
      <c r="Q4008" t="str">
        <f t="shared" si="375"/>
        <v>Above</v>
      </c>
      <c r="R4008" t="str">
        <f t="shared" si="376"/>
        <v>Yes</v>
      </c>
      <c r="S4008">
        <f t="shared" si="377"/>
        <v>-22175190.727655359</v>
      </c>
    </row>
    <row r="4009" spans="1:19" x14ac:dyDescent="0.3">
      <c r="A4009">
        <v>4008</v>
      </c>
      <c r="B4009">
        <v>4</v>
      </c>
      <c r="C4009" t="s">
        <v>16</v>
      </c>
      <c r="D4009" t="s">
        <v>17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18</v>
      </c>
      <c r="N4009" s="2">
        <f t="shared" si="372"/>
        <v>93588.644032095806</v>
      </c>
      <c r="O4009">
        <f t="shared" si="373"/>
        <v>231250</v>
      </c>
      <c r="P4009" s="1">
        <f t="shared" si="374"/>
        <v>0.40470764986852242</v>
      </c>
      <c r="Q4009" t="str">
        <f t="shared" si="375"/>
        <v>Above</v>
      </c>
      <c r="R4009" t="str">
        <f t="shared" si="376"/>
        <v>Yes</v>
      </c>
      <c r="S4009">
        <f t="shared" si="377"/>
        <v>-8122892.1973920939</v>
      </c>
    </row>
    <row r="4010" spans="1:19" x14ac:dyDescent="0.3">
      <c r="A4010">
        <v>4009</v>
      </c>
      <c r="B4010">
        <v>1</v>
      </c>
      <c r="C4010" t="s">
        <v>19</v>
      </c>
      <c r="D4010" t="s">
        <v>17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18</v>
      </c>
      <c r="N4010" s="2">
        <f t="shared" si="372"/>
        <v>233788.60717568133</v>
      </c>
      <c r="O4010">
        <f t="shared" si="373"/>
        <v>331250</v>
      </c>
      <c r="P4010" s="1">
        <f t="shared" si="374"/>
        <v>0.70577692732281161</v>
      </c>
      <c r="Q4010" t="str">
        <f t="shared" si="375"/>
        <v>Above</v>
      </c>
      <c r="R4010" t="str">
        <f t="shared" si="376"/>
        <v>Yes</v>
      </c>
      <c r="S4010">
        <f t="shared" si="377"/>
        <v>-15865559.433298111</v>
      </c>
    </row>
    <row r="4011" spans="1:19" x14ac:dyDescent="0.3">
      <c r="A4011">
        <v>4010</v>
      </c>
      <c r="B4011">
        <v>4</v>
      </c>
      <c r="C4011" t="s">
        <v>19</v>
      </c>
      <c r="D4011" t="s">
        <v>17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18</v>
      </c>
      <c r="N4011" s="2">
        <f t="shared" si="372"/>
        <v>5868.6256301009571</v>
      </c>
      <c r="O4011">
        <f t="shared" si="373"/>
        <v>12500</v>
      </c>
      <c r="P4011" s="1">
        <f t="shared" si="374"/>
        <v>0.46949005040807656</v>
      </c>
      <c r="Q4011" t="str">
        <f t="shared" si="375"/>
        <v>Above</v>
      </c>
      <c r="R4011" t="str">
        <f t="shared" si="376"/>
        <v>Yes</v>
      </c>
      <c r="S4011">
        <f t="shared" si="377"/>
        <v>-626776.12097938382</v>
      </c>
    </row>
    <row r="4012" spans="1:19" x14ac:dyDescent="0.3">
      <c r="A4012">
        <v>4011</v>
      </c>
      <c r="B4012">
        <v>3</v>
      </c>
      <c r="C4012" t="s">
        <v>16</v>
      </c>
      <c r="D4012" t="s">
        <v>20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21</v>
      </c>
      <c r="N4012" s="2">
        <f t="shared" si="372"/>
        <v>218312.87343975564</v>
      </c>
      <c r="O4012">
        <f t="shared" si="373"/>
        <v>562500</v>
      </c>
      <c r="P4012" s="1">
        <f t="shared" si="374"/>
        <v>0.38811177500401001</v>
      </c>
      <c r="Q4012" t="str">
        <f t="shared" si="375"/>
        <v>Below</v>
      </c>
      <c r="R4012" t="str">
        <f t="shared" si="376"/>
        <v>Yes</v>
      </c>
      <c r="S4012">
        <f t="shared" si="377"/>
        <v>-23316071.700433083</v>
      </c>
    </row>
    <row r="4013" spans="1:19" x14ac:dyDescent="0.3">
      <c r="A4013">
        <v>4012</v>
      </c>
      <c r="B4013">
        <v>3</v>
      </c>
      <c r="C4013" t="s">
        <v>19</v>
      </c>
      <c r="D4013" t="s">
        <v>17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18</v>
      </c>
      <c r="N4013" s="2">
        <f t="shared" si="372"/>
        <v>450308.5858859648</v>
      </c>
      <c r="O4013">
        <f t="shared" si="373"/>
        <v>431250</v>
      </c>
      <c r="P4013" s="1">
        <f t="shared" si="374"/>
        <v>1.0441938223442662</v>
      </c>
      <c r="Q4013" t="str">
        <f t="shared" si="375"/>
        <v>Below</v>
      </c>
      <c r="R4013" t="str">
        <f t="shared" si="376"/>
        <v>No</v>
      </c>
      <c r="S4013">
        <f t="shared" si="377"/>
        <v>-4514812.1225263141</v>
      </c>
    </row>
    <row r="4014" spans="1:19" x14ac:dyDescent="0.3">
      <c r="A4014">
        <v>4013</v>
      </c>
      <c r="B4014">
        <v>2</v>
      </c>
      <c r="C4014" t="s">
        <v>19</v>
      </c>
      <c r="D4014" t="s">
        <v>17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18</v>
      </c>
      <c r="N4014" s="2">
        <f t="shared" si="372"/>
        <v>37381.53527919895</v>
      </c>
      <c r="O4014">
        <f t="shared" si="373"/>
        <v>43750</v>
      </c>
      <c r="P4014" s="1">
        <f t="shared" si="374"/>
        <v>0.85443509209597601</v>
      </c>
      <c r="Q4014" t="str">
        <f t="shared" si="375"/>
        <v>Below</v>
      </c>
      <c r="R4014" t="str">
        <f t="shared" si="376"/>
        <v>Yes</v>
      </c>
      <c r="S4014">
        <f t="shared" si="377"/>
        <v>-1288627.3868030994</v>
      </c>
    </row>
    <row r="4015" spans="1:19" x14ac:dyDescent="0.3">
      <c r="A4015">
        <v>4014</v>
      </c>
      <c r="B4015">
        <v>0</v>
      </c>
      <c r="C4015" t="s">
        <v>16</v>
      </c>
      <c r="D4015" t="s">
        <v>17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18</v>
      </c>
      <c r="N4015" s="2">
        <f t="shared" si="372"/>
        <v>418953.90278705582</v>
      </c>
      <c r="O4015">
        <f t="shared" si="373"/>
        <v>156250</v>
      </c>
      <c r="P4015" s="1">
        <f t="shared" si="374"/>
        <v>2.6813049778371574</v>
      </c>
      <c r="Q4015" t="str">
        <f t="shared" si="375"/>
        <v>Below</v>
      </c>
      <c r="R4015" t="str">
        <f t="shared" si="376"/>
        <v>No</v>
      </c>
      <c r="S4015">
        <f t="shared" si="377"/>
        <v>-1154893.6668893397</v>
      </c>
    </row>
    <row r="4016" spans="1:19" x14ac:dyDescent="0.3">
      <c r="A4016">
        <v>4015</v>
      </c>
      <c r="B4016">
        <v>0</v>
      </c>
      <c r="C4016" t="s">
        <v>19</v>
      </c>
      <c r="D4016" t="s">
        <v>17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18</v>
      </c>
      <c r="N4016" s="2">
        <f t="shared" si="372"/>
        <v>177325.8518502868</v>
      </c>
      <c r="O4016">
        <f t="shared" si="373"/>
        <v>287500</v>
      </c>
      <c r="P4016" s="1">
        <f t="shared" si="374"/>
        <v>0.61678557165317149</v>
      </c>
      <c r="Q4016" t="str">
        <f t="shared" si="375"/>
        <v>Below</v>
      </c>
      <c r="R4016" t="str">
        <f t="shared" si="376"/>
        <v>Yes</v>
      </c>
      <c r="S4016">
        <f t="shared" si="377"/>
        <v>-15390743.110848179</v>
      </c>
    </row>
    <row r="4017" spans="1:19" x14ac:dyDescent="0.3">
      <c r="A4017">
        <v>4016</v>
      </c>
      <c r="B4017">
        <v>4</v>
      </c>
      <c r="C4017" t="s">
        <v>16</v>
      </c>
      <c r="D4017" t="s">
        <v>17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18</v>
      </c>
      <c r="N4017" s="2">
        <f t="shared" si="372"/>
        <v>55953.669877009073</v>
      </c>
      <c r="O4017">
        <f t="shared" si="373"/>
        <v>62500</v>
      </c>
      <c r="P4017" s="1">
        <f t="shared" si="374"/>
        <v>0.89525871803214518</v>
      </c>
      <c r="Q4017" t="str">
        <f t="shared" si="375"/>
        <v>Above</v>
      </c>
      <c r="R4017" t="str">
        <f t="shared" si="376"/>
        <v>Yes</v>
      </c>
      <c r="S4017">
        <f t="shared" si="377"/>
        <v>-2814440.385241088</v>
      </c>
    </row>
    <row r="4018" spans="1:19" x14ac:dyDescent="0.3">
      <c r="A4018">
        <v>4017</v>
      </c>
      <c r="B4018">
        <v>4</v>
      </c>
      <c r="C4018" t="s">
        <v>19</v>
      </c>
      <c r="D4018" t="s">
        <v>20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18</v>
      </c>
      <c r="N4018" s="2">
        <f t="shared" si="372"/>
        <v>588460.79433124117</v>
      </c>
      <c r="O4018">
        <f t="shared" si="373"/>
        <v>575000</v>
      </c>
      <c r="P4018" s="1">
        <f t="shared" si="374"/>
        <v>1.0234100770978107</v>
      </c>
      <c r="Q4018" t="str">
        <f t="shared" si="375"/>
        <v>Below</v>
      </c>
      <c r="R4018" t="str">
        <f t="shared" si="376"/>
        <v>No</v>
      </c>
      <c r="S4018">
        <f t="shared" si="377"/>
        <v>-12269177.191849366</v>
      </c>
    </row>
    <row r="4019" spans="1:19" x14ac:dyDescent="0.3">
      <c r="A4019">
        <v>4018</v>
      </c>
      <c r="B4019">
        <v>3</v>
      </c>
      <c r="C4019" t="s">
        <v>16</v>
      </c>
      <c r="D4019" t="s">
        <v>20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18</v>
      </c>
      <c r="N4019" s="2">
        <f t="shared" si="372"/>
        <v>207123.27778236469</v>
      </c>
      <c r="O4019">
        <f t="shared" si="373"/>
        <v>137500</v>
      </c>
      <c r="P4019" s="1">
        <f t="shared" si="374"/>
        <v>1.5063511111444705</v>
      </c>
      <c r="Q4019" t="str">
        <f t="shared" si="375"/>
        <v>Above</v>
      </c>
      <c r="R4019" t="str">
        <f t="shared" si="376"/>
        <v>No</v>
      </c>
      <c r="S4019">
        <f t="shared" si="377"/>
        <v>-570958.66677675303</v>
      </c>
    </row>
    <row r="4020" spans="1:19" x14ac:dyDescent="0.3">
      <c r="A4020">
        <v>4019</v>
      </c>
      <c r="B4020">
        <v>4</v>
      </c>
      <c r="C4020" t="s">
        <v>16</v>
      </c>
      <c r="D4020" t="s">
        <v>20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18</v>
      </c>
      <c r="N4020" s="2">
        <f t="shared" si="372"/>
        <v>437368.57409832516</v>
      </c>
      <c r="O4020">
        <f t="shared" si="373"/>
        <v>606250</v>
      </c>
      <c r="P4020" s="1">
        <f t="shared" si="374"/>
        <v>0.7214326995436291</v>
      </c>
      <c r="Q4020" t="str">
        <f t="shared" si="375"/>
        <v>Above</v>
      </c>
      <c r="R4020" t="str">
        <f t="shared" si="376"/>
        <v>Yes</v>
      </c>
      <c r="S4020">
        <f t="shared" si="377"/>
        <v>-29681074.67015883</v>
      </c>
    </row>
    <row r="4021" spans="1:19" x14ac:dyDescent="0.3">
      <c r="A4021">
        <v>4020</v>
      </c>
      <c r="B4021">
        <v>0</v>
      </c>
      <c r="C4021" t="s">
        <v>16</v>
      </c>
      <c r="D4021" t="s">
        <v>20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18</v>
      </c>
      <c r="N4021" s="2">
        <f t="shared" si="372"/>
        <v>479275.80486108537</v>
      </c>
      <c r="O4021">
        <f t="shared" si="373"/>
        <v>343750</v>
      </c>
      <c r="P4021" s="1">
        <f t="shared" si="374"/>
        <v>1.394256886868612</v>
      </c>
      <c r="Q4021" t="str">
        <f t="shared" si="375"/>
        <v>Below</v>
      </c>
      <c r="R4021" t="str">
        <f t="shared" si="376"/>
        <v>No</v>
      </c>
      <c r="S4021">
        <f t="shared" si="377"/>
        <v>-4805238.633332096</v>
      </c>
    </row>
    <row r="4022" spans="1:19" x14ac:dyDescent="0.3">
      <c r="A4022">
        <v>4021</v>
      </c>
      <c r="B4022">
        <v>4</v>
      </c>
      <c r="C4022" t="s">
        <v>19</v>
      </c>
      <c r="D4022" t="s">
        <v>20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18</v>
      </c>
      <c r="N4022" s="2">
        <f t="shared" si="372"/>
        <v>160049.8055591</v>
      </c>
      <c r="O4022">
        <f t="shared" si="373"/>
        <v>81250</v>
      </c>
      <c r="P4022" s="1">
        <f t="shared" si="374"/>
        <v>1.9698437607273847</v>
      </c>
      <c r="Q4022" t="str">
        <f t="shared" si="375"/>
        <v>Above</v>
      </c>
      <c r="R4022" t="str">
        <f t="shared" si="376"/>
        <v>No</v>
      </c>
      <c r="S4022">
        <f t="shared" si="377"/>
        <v>-441195.33341840003</v>
      </c>
    </row>
    <row r="4023" spans="1:19" x14ac:dyDescent="0.3">
      <c r="A4023">
        <v>4022</v>
      </c>
      <c r="B4023">
        <v>1</v>
      </c>
      <c r="C4023" t="s">
        <v>19</v>
      </c>
      <c r="D4023" t="s">
        <v>20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18</v>
      </c>
      <c r="N4023" s="2">
        <f t="shared" si="372"/>
        <v>899103.31946435582</v>
      </c>
      <c r="O4023">
        <f t="shared" si="373"/>
        <v>493750</v>
      </c>
      <c r="P4023" s="1">
        <f t="shared" si="374"/>
        <v>1.8209687482822396</v>
      </c>
      <c r="Q4023" t="str">
        <f t="shared" si="375"/>
        <v>Below</v>
      </c>
      <c r="R4023" t="str">
        <f t="shared" si="376"/>
        <v>No</v>
      </c>
      <c r="S4023">
        <f t="shared" si="377"/>
        <v>-2478479.6671445407</v>
      </c>
    </row>
    <row r="4024" spans="1:19" x14ac:dyDescent="0.3">
      <c r="A4024">
        <v>4023</v>
      </c>
      <c r="B4024">
        <v>2</v>
      </c>
      <c r="C4024" t="s">
        <v>19</v>
      </c>
      <c r="D4024" t="s">
        <v>17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21</v>
      </c>
      <c r="N4024" s="2">
        <f t="shared" si="372"/>
        <v>172041.6940237516</v>
      </c>
      <c r="O4024">
        <f t="shared" si="373"/>
        <v>268750</v>
      </c>
      <c r="P4024" s="1">
        <f t="shared" si="374"/>
        <v>0.64015514055349432</v>
      </c>
      <c r="Q4024" t="str">
        <f t="shared" si="375"/>
        <v>Below</v>
      </c>
      <c r="R4024" t="str">
        <f t="shared" si="376"/>
        <v>Yes</v>
      </c>
      <c r="S4024">
        <f t="shared" si="377"/>
        <v>-3587001.9697101153</v>
      </c>
    </row>
    <row r="4025" spans="1:19" x14ac:dyDescent="0.3">
      <c r="A4025">
        <v>4024</v>
      </c>
      <c r="B4025">
        <v>0</v>
      </c>
      <c r="C4025" t="s">
        <v>19</v>
      </c>
      <c r="D4025" t="s">
        <v>17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18</v>
      </c>
      <c r="N4025" s="2">
        <f t="shared" si="372"/>
        <v>260017.56028589726</v>
      </c>
      <c r="O4025">
        <f t="shared" si="373"/>
        <v>237500</v>
      </c>
      <c r="P4025" s="1">
        <f t="shared" si="374"/>
        <v>1.0948107801511464</v>
      </c>
      <c r="Q4025" t="str">
        <f t="shared" si="375"/>
        <v>Below</v>
      </c>
      <c r="R4025" t="str">
        <f t="shared" si="376"/>
        <v>No</v>
      </c>
      <c r="S4025">
        <f t="shared" si="377"/>
        <v>-5421264.3405846022</v>
      </c>
    </row>
    <row r="4026" spans="1:19" x14ac:dyDescent="0.3">
      <c r="A4026">
        <v>4025</v>
      </c>
      <c r="B4026">
        <v>3</v>
      </c>
      <c r="C4026" t="s">
        <v>19</v>
      </c>
      <c r="D4026" t="s">
        <v>17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21</v>
      </c>
      <c r="N4026" s="2">
        <f t="shared" si="372"/>
        <v>401445.18321574526</v>
      </c>
      <c r="O4026">
        <f t="shared" si="373"/>
        <v>543750</v>
      </c>
      <c r="P4026" s="1">
        <f t="shared" si="374"/>
        <v>0.73828999212091084</v>
      </c>
      <c r="Q4026" t="str">
        <f t="shared" si="375"/>
        <v>Below</v>
      </c>
      <c r="R4026" t="str">
        <f t="shared" si="376"/>
        <v>Yes</v>
      </c>
      <c r="S4026">
        <f t="shared" si="377"/>
        <v>-13838737.588711549</v>
      </c>
    </row>
    <row r="4027" spans="1:19" x14ac:dyDescent="0.3">
      <c r="A4027">
        <v>4026</v>
      </c>
      <c r="B4027">
        <v>3</v>
      </c>
      <c r="C4027" t="s">
        <v>16</v>
      </c>
      <c r="D4027" t="s">
        <v>17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21</v>
      </c>
      <c r="N4027" s="2">
        <f t="shared" si="372"/>
        <v>38174.315328881181</v>
      </c>
      <c r="O4027">
        <f t="shared" si="373"/>
        <v>81250</v>
      </c>
      <c r="P4027" s="1">
        <f t="shared" si="374"/>
        <v>0.46983772712469146</v>
      </c>
      <c r="Q4027" t="str">
        <f t="shared" si="375"/>
        <v>Below</v>
      </c>
      <c r="R4027" t="str">
        <f t="shared" si="376"/>
        <v>Yes</v>
      </c>
      <c r="S4027">
        <f t="shared" si="377"/>
        <v>-3313284.9752520388</v>
      </c>
    </row>
    <row r="4028" spans="1:19" x14ac:dyDescent="0.3">
      <c r="A4028">
        <v>4027</v>
      </c>
      <c r="B4028">
        <v>1</v>
      </c>
      <c r="C4028" t="s">
        <v>19</v>
      </c>
      <c r="D4028" t="s">
        <v>20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18</v>
      </c>
      <c r="N4028" s="2">
        <f t="shared" si="372"/>
        <v>241031.19331634679</v>
      </c>
      <c r="O4028">
        <f t="shared" si="373"/>
        <v>425000</v>
      </c>
      <c r="P4028" s="1">
        <f t="shared" si="374"/>
        <v>0.56713221956787485</v>
      </c>
      <c r="Q4028" t="str">
        <f t="shared" si="375"/>
        <v>Above</v>
      </c>
      <c r="R4028" t="str">
        <f t="shared" si="376"/>
        <v>Yes</v>
      </c>
      <c r="S4028">
        <f t="shared" si="377"/>
        <v>-12123743.197961614</v>
      </c>
    </row>
    <row r="4029" spans="1:19" x14ac:dyDescent="0.3">
      <c r="A4029">
        <v>4028</v>
      </c>
      <c r="B4029">
        <v>1</v>
      </c>
      <c r="C4029" t="s">
        <v>19</v>
      </c>
      <c r="D4029" t="s">
        <v>17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21</v>
      </c>
      <c r="N4029" s="2">
        <f t="shared" si="372"/>
        <v>264260.67205670639</v>
      </c>
      <c r="O4029">
        <f t="shared" si="373"/>
        <v>568750</v>
      </c>
      <c r="P4029" s="1">
        <f t="shared" si="374"/>
        <v>0.46463414867113212</v>
      </c>
      <c r="Q4029" t="str">
        <f t="shared" si="375"/>
        <v>Below</v>
      </c>
      <c r="R4029" t="str">
        <f t="shared" si="376"/>
        <v>Yes</v>
      </c>
      <c r="S4029">
        <f t="shared" si="377"/>
        <v>-39422561.29360953</v>
      </c>
    </row>
    <row r="4030" spans="1:19" x14ac:dyDescent="0.3">
      <c r="A4030">
        <v>4029</v>
      </c>
      <c r="B4030">
        <v>0</v>
      </c>
      <c r="C4030" t="s">
        <v>16</v>
      </c>
      <c r="D4030" t="s">
        <v>17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21</v>
      </c>
      <c r="N4030" s="2">
        <f t="shared" si="372"/>
        <v>132630.93924028164</v>
      </c>
      <c r="O4030">
        <f t="shared" si="373"/>
        <v>187500</v>
      </c>
      <c r="P4030" s="1">
        <f t="shared" si="374"/>
        <v>0.70736500928150214</v>
      </c>
      <c r="Q4030" t="str">
        <f t="shared" si="375"/>
        <v>Below</v>
      </c>
      <c r="R4030" t="str">
        <f t="shared" si="376"/>
        <v>Yes</v>
      </c>
      <c r="S4030">
        <f t="shared" si="377"/>
        <v>-14165140.334134076</v>
      </c>
    </row>
    <row r="4031" spans="1:19" x14ac:dyDescent="0.3">
      <c r="A4031">
        <v>4030</v>
      </c>
      <c r="B4031">
        <v>0</v>
      </c>
      <c r="C4031" t="s">
        <v>19</v>
      </c>
      <c r="D4031" t="s">
        <v>20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18</v>
      </c>
      <c r="N4031" s="2">
        <f t="shared" si="372"/>
        <v>79001.5062957833</v>
      </c>
      <c r="O4031">
        <f t="shared" si="373"/>
        <v>75000</v>
      </c>
      <c r="P4031" s="1">
        <f t="shared" si="374"/>
        <v>1.0533534172771106</v>
      </c>
      <c r="Q4031" t="str">
        <f t="shared" si="375"/>
        <v>Above</v>
      </c>
      <c r="R4031" t="str">
        <f t="shared" si="376"/>
        <v>No</v>
      </c>
      <c r="S4031">
        <f t="shared" si="377"/>
        <v>-792072.30219759839</v>
      </c>
    </row>
    <row r="4032" spans="1:19" x14ac:dyDescent="0.3">
      <c r="A4032">
        <v>4031</v>
      </c>
      <c r="B4032">
        <v>1</v>
      </c>
      <c r="C4032" t="s">
        <v>19</v>
      </c>
      <c r="D4032" t="s">
        <v>20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21</v>
      </c>
      <c r="N4032" s="2">
        <f t="shared" si="372"/>
        <v>221967.83490275362</v>
      </c>
      <c r="O4032">
        <f t="shared" si="373"/>
        <v>312500</v>
      </c>
      <c r="P4032" s="1">
        <f t="shared" si="374"/>
        <v>0.71029707168881162</v>
      </c>
      <c r="Q4032" t="str">
        <f t="shared" si="375"/>
        <v>Below</v>
      </c>
      <c r="R4032" t="str">
        <f t="shared" si="376"/>
        <v>Yes</v>
      </c>
      <c r="S4032">
        <f t="shared" si="377"/>
        <v>-15063368.22599652</v>
      </c>
    </row>
    <row r="4033" spans="1:19" x14ac:dyDescent="0.3">
      <c r="A4033">
        <v>4032</v>
      </c>
      <c r="B4033">
        <v>5</v>
      </c>
      <c r="C4033" t="s">
        <v>16</v>
      </c>
      <c r="D4033" t="s">
        <v>20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18</v>
      </c>
      <c r="N4033" s="2">
        <f t="shared" si="372"/>
        <v>279591.74447875284</v>
      </c>
      <c r="O4033">
        <f t="shared" si="373"/>
        <v>606250</v>
      </c>
      <c r="P4033" s="1">
        <f t="shared" si="374"/>
        <v>0.46118225893402531</v>
      </c>
      <c r="Q4033" t="str">
        <f t="shared" si="375"/>
        <v>Below</v>
      </c>
      <c r="R4033" t="str">
        <f t="shared" si="376"/>
        <v>Yes</v>
      </c>
      <c r="S4033">
        <f t="shared" si="377"/>
        <v>-35691816.807410613</v>
      </c>
    </row>
    <row r="4034" spans="1:19" x14ac:dyDescent="0.3">
      <c r="A4034">
        <v>4033</v>
      </c>
      <c r="B4034">
        <v>2</v>
      </c>
      <c r="C4034" t="s">
        <v>19</v>
      </c>
      <c r="D4034" t="s">
        <v>20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18</v>
      </c>
      <c r="N4034" s="2">
        <f t="shared" si="372"/>
        <v>341460.85719815793</v>
      </c>
      <c r="O4034">
        <f t="shared" si="373"/>
        <v>437500</v>
      </c>
      <c r="P4034" s="1">
        <f t="shared" si="374"/>
        <v>0.78048195931007525</v>
      </c>
      <c r="Q4034" t="str">
        <f t="shared" si="375"/>
        <v>Below</v>
      </c>
      <c r="R4034" t="str">
        <f t="shared" si="376"/>
        <v>Yes</v>
      </c>
      <c r="S4034">
        <f t="shared" si="377"/>
        <v>-17175302.863778949</v>
      </c>
    </row>
    <row r="4035" spans="1:19" x14ac:dyDescent="0.3">
      <c r="A4035">
        <v>4034</v>
      </c>
      <c r="B4035">
        <v>1</v>
      </c>
      <c r="C4035" t="s">
        <v>16</v>
      </c>
      <c r="D4035" t="s">
        <v>17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18</v>
      </c>
      <c r="N4035" s="2">
        <f t="shared" ref="N4035:N4098" si="378">PMT(1%,G4035*12,-F4035)</f>
        <v>100198.83815483451</v>
      </c>
      <c r="O4035">
        <f t="shared" ref="O4035:O4098" si="379">(E4035*0.75)/12</f>
        <v>256250</v>
      </c>
      <c r="P4035" s="1">
        <f t="shared" ref="P4035:P4098" si="380">N4035/O4035</f>
        <v>0.39101985621398833</v>
      </c>
      <c r="Q4035" t="str">
        <f t="shared" ref="Q4035:Q4098" si="381">IF(H4035&gt;700,"Above","Below")</f>
        <v>Below</v>
      </c>
      <c r="R4035" t="str">
        <f t="shared" ref="R4035:R4098" si="382">IF(O4035&gt;=N4035,"Yes","No")</f>
        <v>Yes</v>
      </c>
      <c r="S4035">
        <f t="shared" ref="S4035:S4098" si="383">CUMIPMT(1%,G4035*12,F4035,1,G4035*12,0)</f>
        <v>-14947721.15716028</v>
      </c>
    </row>
    <row r="4036" spans="1:19" x14ac:dyDescent="0.3">
      <c r="A4036">
        <v>4035</v>
      </c>
      <c r="B4036">
        <v>0</v>
      </c>
      <c r="C4036" t="s">
        <v>16</v>
      </c>
      <c r="D4036" t="s">
        <v>20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18</v>
      </c>
      <c r="N4036" s="2">
        <f t="shared" si="378"/>
        <v>142040.1112304797</v>
      </c>
      <c r="O4036">
        <f t="shared" si="379"/>
        <v>331250</v>
      </c>
      <c r="P4036" s="1">
        <f t="shared" si="380"/>
        <v>0.42880033579012738</v>
      </c>
      <c r="Q4036" t="str">
        <f t="shared" si="381"/>
        <v>Above</v>
      </c>
      <c r="R4036" t="str">
        <f t="shared" si="382"/>
        <v>Yes</v>
      </c>
      <c r="S4036">
        <f t="shared" si="383"/>
        <v>-21189626.69531513</v>
      </c>
    </row>
    <row r="4037" spans="1:19" x14ac:dyDescent="0.3">
      <c r="A4037">
        <v>4036</v>
      </c>
      <c r="B4037">
        <v>1</v>
      </c>
      <c r="C4037" t="s">
        <v>19</v>
      </c>
      <c r="D4037" t="s">
        <v>17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18</v>
      </c>
      <c r="N4037" s="2">
        <f t="shared" si="378"/>
        <v>236434.4691337157</v>
      </c>
      <c r="O4037">
        <f t="shared" si="379"/>
        <v>456250</v>
      </c>
      <c r="P4037" s="1">
        <f t="shared" si="380"/>
        <v>0.51821253508759602</v>
      </c>
      <c r="Q4037" t="str">
        <f t="shared" si="381"/>
        <v>Below</v>
      </c>
      <c r="R4037" t="str">
        <f t="shared" si="382"/>
        <v>Yes</v>
      </c>
      <c r="S4037">
        <f t="shared" si="383"/>
        <v>-20520990.814464234</v>
      </c>
    </row>
    <row r="4038" spans="1:19" x14ac:dyDescent="0.3">
      <c r="A4038">
        <v>4037</v>
      </c>
      <c r="B4038">
        <v>1</v>
      </c>
      <c r="C4038" t="s">
        <v>16</v>
      </c>
      <c r="D4038" t="s">
        <v>17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18</v>
      </c>
      <c r="N4038" s="2">
        <f t="shared" si="378"/>
        <v>217139.14831373544</v>
      </c>
      <c r="O4038">
        <f t="shared" si="379"/>
        <v>406250</v>
      </c>
      <c r="P4038" s="1">
        <f t="shared" si="380"/>
        <v>0.53449636507996412</v>
      </c>
      <c r="Q4038" t="str">
        <f t="shared" si="381"/>
        <v>Above</v>
      </c>
      <c r="R4038" t="str">
        <f t="shared" si="382"/>
        <v>Yes</v>
      </c>
      <c r="S4038">
        <f t="shared" si="383"/>
        <v>-23190716.476237208</v>
      </c>
    </row>
    <row r="4039" spans="1:19" x14ac:dyDescent="0.3">
      <c r="A4039">
        <v>4038</v>
      </c>
      <c r="B4039">
        <v>4</v>
      </c>
      <c r="C4039" t="s">
        <v>16</v>
      </c>
      <c r="D4039" t="s">
        <v>20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18</v>
      </c>
      <c r="N4039" s="2">
        <f t="shared" si="378"/>
        <v>36867.36960469887</v>
      </c>
      <c r="O4039">
        <f t="shared" si="379"/>
        <v>37500</v>
      </c>
      <c r="P4039" s="1">
        <f t="shared" si="380"/>
        <v>0.98312985612530324</v>
      </c>
      <c r="Q4039" t="str">
        <f t="shared" si="381"/>
        <v>Above</v>
      </c>
      <c r="R4039" t="str">
        <f t="shared" si="382"/>
        <v>Yes</v>
      </c>
      <c r="S4039">
        <f t="shared" si="383"/>
        <v>-369633.74102554587</v>
      </c>
    </row>
    <row r="4040" spans="1:19" x14ac:dyDescent="0.3">
      <c r="A4040">
        <v>4039</v>
      </c>
      <c r="B4040">
        <v>3</v>
      </c>
      <c r="C4040" t="s">
        <v>19</v>
      </c>
      <c r="D4040" t="s">
        <v>20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21</v>
      </c>
      <c r="N4040" s="2">
        <f t="shared" si="378"/>
        <v>165162.92003544149</v>
      </c>
      <c r="O4040">
        <f t="shared" si="379"/>
        <v>325000</v>
      </c>
      <c r="P4040" s="1">
        <f t="shared" si="380"/>
        <v>0.50819360010905079</v>
      </c>
      <c r="Q4040" t="str">
        <f t="shared" si="381"/>
        <v>Below</v>
      </c>
      <c r="R4040" t="str">
        <f t="shared" si="382"/>
        <v>Yes</v>
      </c>
      <c r="S4040">
        <f t="shared" si="383"/>
        <v>-24639100.80850596</v>
      </c>
    </row>
    <row r="4041" spans="1:19" x14ac:dyDescent="0.3">
      <c r="A4041">
        <v>4040</v>
      </c>
      <c r="B4041">
        <v>4</v>
      </c>
      <c r="C4041" t="s">
        <v>19</v>
      </c>
      <c r="D4041" t="s">
        <v>20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21</v>
      </c>
      <c r="N4041" s="2">
        <f t="shared" si="378"/>
        <v>104139.43519046664</v>
      </c>
      <c r="O4041">
        <f t="shared" si="379"/>
        <v>175000</v>
      </c>
      <c r="P4041" s="1">
        <f t="shared" si="380"/>
        <v>0.59508248680266651</v>
      </c>
      <c r="Q4041" t="str">
        <f t="shared" si="381"/>
        <v>Below</v>
      </c>
      <c r="R4041" t="str">
        <f t="shared" si="382"/>
        <v>Yes</v>
      </c>
      <c r="S4041">
        <f t="shared" si="383"/>
        <v>-13294118.001140796</v>
      </c>
    </row>
    <row r="4042" spans="1:19" x14ac:dyDescent="0.3">
      <c r="A4042">
        <v>4041</v>
      </c>
      <c r="B4042">
        <v>1</v>
      </c>
      <c r="C4042" t="s">
        <v>16</v>
      </c>
      <c r="D4042" t="s">
        <v>20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18</v>
      </c>
      <c r="N4042" s="2">
        <f t="shared" si="378"/>
        <v>455519.48531288764</v>
      </c>
      <c r="O4042">
        <f t="shared" si="379"/>
        <v>487500</v>
      </c>
      <c r="P4042" s="1">
        <f t="shared" si="380"/>
        <v>0.93439894423156444</v>
      </c>
      <c r="Q4042" t="str">
        <f t="shared" si="381"/>
        <v>Below</v>
      </c>
      <c r="R4042" t="str">
        <f t="shared" si="382"/>
        <v>Yes</v>
      </c>
      <c r="S4042">
        <f t="shared" si="383"/>
        <v>-9497402.9425279088</v>
      </c>
    </row>
    <row r="4043" spans="1:19" x14ac:dyDescent="0.3">
      <c r="A4043">
        <v>4042</v>
      </c>
      <c r="B4043">
        <v>2</v>
      </c>
      <c r="C4043" t="s">
        <v>16</v>
      </c>
      <c r="D4043" t="s">
        <v>17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21</v>
      </c>
      <c r="N4043" s="2">
        <f t="shared" si="378"/>
        <v>171169.93030753048</v>
      </c>
      <c r="O4043">
        <f t="shared" si="379"/>
        <v>187500</v>
      </c>
      <c r="P4043" s="1">
        <f t="shared" si="380"/>
        <v>0.91290629497349585</v>
      </c>
      <c r="Q4043" t="str">
        <f t="shared" si="381"/>
        <v>Below</v>
      </c>
      <c r="R4043" t="str">
        <f t="shared" si="382"/>
        <v>Yes</v>
      </c>
      <c r="S4043">
        <f t="shared" si="383"/>
        <v>-1716156.6547614643</v>
      </c>
    </row>
    <row r="4044" spans="1:19" x14ac:dyDescent="0.3">
      <c r="A4044">
        <v>4043</v>
      </c>
      <c r="B4044">
        <v>4</v>
      </c>
      <c r="C4044" t="s">
        <v>16</v>
      </c>
      <c r="D4044" t="s">
        <v>17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18</v>
      </c>
      <c r="N4044" s="2">
        <f t="shared" si="378"/>
        <v>682301.71834419656</v>
      </c>
      <c r="O4044">
        <f t="shared" si="379"/>
        <v>581250</v>
      </c>
      <c r="P4044" s="1">
        <f t="shared" si="380"/>
        <v>1.1738524186566823</v>
      </c>
      <c r="Q4044" t="str">
        <f t="shared" si="381"/>
        <v>Above</v>
      </c>
      <c r="R4044" t="str">
        <f t="shared" si="382"/>
        <v>No</v>
      </c>
      <c r="S4044">
        <f t="shared" si="383"/>
        <v>-14225723.720782153</v>
      </c>
    </row>
    <row r="4045" spans="1:19" x14ac:dyDescent="0.3">
      <c r="A4045">
        <v>4044</v>
      </c>
      <c r="B4045">
        <v>3</v>
      </c>
      <c r="C4045" t="s">
        <v>19</v>
      </c>
      <c r="D4045" t="s">
        <v>20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21</v>
      </c>
      <c r="N4045" s="2">
        <f t="shared" si="378"/>
        <v>351903.46504858276</v>
      </c>
      <c r="O4045">
        <f t="shared" si="379"/>
        <v>318750</v>
      </c>
      <c r="P4045" s="1">
        <f t="shared" si="380"/>
        <v>1.1040108707406517</v>
      </c>
      <c r="Q4045" t="str">
        <f t="shared" si="381"/>
        <v>Below</v>
      </c>
      <c r="R4045" t="str">
        <f t="shared" si="382"/>
        <v>No</v>
      </c>
      <c r="S4045">
        <f t="shared" si="383"/>
        <v>-7337049.4834979549</v>
      </c>
    </row>
    <row r="4046" spans="1:19" x14ac:dyDescent="0.3">
      <c r="A4046">
        <v>4045</v>
      </c>
      <c r="B4046">
        <v>4</v>
      </c>
      <c r="C4046" t="s">
        <v>19</v>
      </c>
      <c r="D4046" t="s">
        <v>20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18</v>
      </c>
      <c r="N4046" s="2">
        <f t="shared" si="378"/>
        <v>182244.01158331663</v>
      </c>
      <c r="O4046">
        <f t="shared" si="379"/>
        <v>268750</v>
      </c>
      <c r="P4046" s="1">
        <f t="shared" si="380"/>
        <v>0.67811725240303866</v>
      </c>
      <c r="Q4046" t="str">
        <f t="shared" si="381"/>
        <v>Above</v>
      </c>
      <c r="R4046" t="str">
        <f t="shared" si="382"/>
        <v>Yes</v>
      </c>
      <c r="S4046">
        <f t="shared" si="383"/>
        <v>-23264706.501996391</v>
      </c>
    </row>
    <row r="4047" spans="1:19" x14ac:dyDescent="0.3">
      <c r="A4047">
        <v>4046</v>
      </c>
      <c r="B4047">
        <v>3</v>
      </c>
      <c r="C4047" t="s">
        <v>16</v>
      </c>
      <c r="D4047" t="s">
        <v>17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18</v>
      </c>
      <c r="N4047" s="2">
        <f t="shared" si="378"/>
        <v>34130.96699405121</v>
      </c>
      <c r="O4047">
        <f t="shared" si="379"/>
        <v>68750</v>
      </c>
      <c r="P4047" s="1">
        <f t="shared" si="380"/>
        <v>0.49645042900438124</v>
      </c>
      <c r="Q4047" t="str">
        <f t="shared" si="381"/>
        <v>Above</v>
      </c>
      <c r="R4047" t="str">
        <f t="shared" si="382"/>
        <v>Yes</v>
      </c>
      <c r="S4047">
        <f t="shared" si="383"/>
        <v>-1176572.8314289162</v>
      </c>
    </row>
    <row r="4048" spans="1:19" x14ac:dyDescent="0.3">
      <c r="A4048">
        <v>4047</v>
      </c>
      <c r="B4048">
        <v>2</v>
      </c>
      <c r="C4048" t="s">
        <v>16</v>
      </c>
      <c r="D4048" t="s">
        <v>17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18</v>
      </c>
      <c r="N4048" s="2">
        <f t="shared" si="378"/>
        <v>232422.93641219154</v>
      </c>
      <c r="O4048">
        <f t="shared" si="379"/>
        <v>406250</v>
      </c>
      <c r="P4048" s="1">
        <f t="shared" si="380"/>
        <v>0.57211799732231761</v>
      </c>
      <c r="Q4048" t="str">
        <f t="shared" si="381"/>
        <v>Above</v>
      </c>
      <c r="R4048" t="str">
        <f t="shared" si="382"/>
        <v>Yes</v>
      </c>
      <c r="S4048">
        <f t="shared" si="383"/>
        <v>-11690752.369462984</v>
      </c>
    </row>
    <row r="4049" spans="1:19" x14ac:dyDescent="0.3">
      <c r="A4049">
        <v>4048</v>
      </c>
      <c r="B4049">
        <v>3</v>
      </c>
      <c r="C4049" t="s">
        <v>19</v>
      </c>
      <c r="D4049" t="s">
        <v>17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21</v>
      </c>
      <c r="N4049" s="2">
        <f t="shared" si="378"/>
        <v>373815.35279198945</v>
      </c>
      <c r="O4049">
        <f t="shared" si="379"/>
        <v>400000</v>
      </c>
      <c r="P4049" s="1">
        <f t="shared" si="380"/>
        <v>0.93453838197997363</v>
      </c>
      <c r="Q4049" t="str">
        <f t="shared" si="381"/>
        <v>Below</v>
      </c>
      <c r="R4049" t="str">
        <f t="shared" si="382"/>
        <v>Yes</v>
      </c>
      <c r="S4049">
        <f t="shared" si="383"/>
        <v>-12886273.868030991</v>
      </c>
    </row>
    <row r="4050" spans="1:19" x14ac:dyDescent="0.3">
      <c r="A4050">
        <v>4049</v>
      </c>
      <c r="B4050">
        <v>2</v>
      </c>
      <c r="C4050" t="s">
        <v>19</v>
      </c>
      <c r="D4050" t="s">
        <v>17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18</v>
      </c>
      <c r="N4050" s="2">
        <f t="shared" si="378"/>
        <v>264088.15335454309</v>
      </c>
      <c r="O4050">
        <f t="shared" si="379"/>
        <v>462500</v>
      </c>
      <c r="P4050" s="1">
        <f t="shared" si="380"/>
        <v>0.57100141265847149</v>
      </c>
      <c r="Q4050" t="str">
        <f t="shared" si="381"/>
        <v>Above</v>
      </c>
      <c r="R4050" t="str">
        <f t="shared" si="382"/>
        <v>Yes</v>
      </c>
      <c r="S4050">
        <f t="shared" si="383"/>
        <v>-28204925.444072276</v>
      </c>
    </row>
    <row r="4051" spans="1:19" x14ac:dyDescent="0.3">
      <c r="A4051">
        <v>4050</v>
      </c>
      <c r="B4051">
        <v>4</v>
      </c>
      <c r="C4051" t="s">
        <v>16</v>
      </c>
      <c r="D4051" t="s">
        <v>17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21</v>
      </c>
      <c r="N4051" s="2">
        <f t="shared" si="378"/>
        <v>521716.2097662114</v>
      </c>
      <c r="O4051">
        <f t="shared" si="379"/>
        <v>543750</v>
      </c>
      <c r="P4051" s="1">
        <f t="shared" si="380"/>
        <v>0.95947808692636583</v>
      </c>
      <c r="Q4051" t="str">
        <f t="shared" si="381"/>
        <v>Below</v>
      </c>
      <c r="R4051" t="str">
        <f t="shared" si="382"/>
        <v>Yes</v>
      </c>
      <c r="S4051">
        <f t="shared" si="383"/>
        <v>-17984756.137556296</v>
      </c>
    </row>
    <row r="4052" spans="1:19" x14ac:dyDescent="0.3">
      <c r="A4052">
        <v>4051</v>
      </c>
      <c r="B4052">
        <v>0</v>
      </c>
      <c r="C4052" t="s">
        <v>19</v>
      </c>
      <c r="D4052" t="s">
        <v>17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21</v>
      </c>
      <c r="N4052" s="2">
        <f t="shared" si="378"/>
        <v>304163.09310431132</v>
      </c>
      <c r="O4052">
        <f t="shared" si="379"/>
        <v>575000</v>
      </c>
      <c r="P4052" s="1">
        <f t="shared" si="380"/>
        <v>0.52897929235532404</v>
      </c>
      <c r="Q4052" t="str">
        <f t="shared" si="381"/>
        <v>Below</v>
      </c>
      <c r="R4052" t="str">
        <f t="shared" si="382"/>
        <v>Yes</v>
      </c>
      <c r="S4052">
        <f t="shared" si="383"/>
        <v>-26399399.6415243</v>
      </c>
    </row>
    <row r="4053" spans="1:19" x14ac:dyDescent="0.3">
      <c r="A4053">
        <v>4052</v>
      </c>
      <c r="B4053">
        <v>1</v>
      </c>
      <c r="C4053" t="s">
        <v>16</v>
      </c>
      <c r="D4053" t="s">
        <v>20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18</v>
      </c>
      <c r="N4053" s="2">
        <f t="shared" si="378"/>
        <v>222994.22535349921</v>
      </c>
      <c r="O4053">
        <f t="shared" si="379"/>
        <v>387500</v>
      </c>
      <c r="P4053" s="1">
        <f t="shared" si="380"/>
        <v>0.5754689686541915</v>
      </c>
      <c r="Q4053" t="str">
        <f t="shared" si="381"/>
        <v>Above</v>
      </c>
      <c r="R4053" t="str">
        <f t="shared" si="382"/>
        <v>Yes</v>
      </c>
      <c r="S4053">
        <f t="shared" si="383"/>
        <v>-28466752.676355835</v>
      </c>
    </row>
    <row r="4054" spans="1:19" x14ac:dyDescent="0.3">
      <c r="A4054">
        <v>4053</v>
      </c>
      <c r="B4054">
        <v>1</v>
      </c>
      <c r="C4054" t="s">
        <v>19</v>
      </c>
      <c r="D4054" t="s">
        <v>17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21</v>
      </c>
      <c r="N4054" s="2">
        <f t="shared" si="378"/>
        <v>50649.962144202058</v>
      </c>
      <c r="O4054">
        <f t="shared" si="379"/>
        <v>75000</v>
      </c>
      <c r="P4054" s="1">
        <f t="shared" si="380"/>
        <v>0.67533282858936072</v>
      </c>
      <c r="Q4054" t="str">
        <f t="shared" si="381"/>
        <v>Below</v>
      </c>
      <c r="R4054" t="str">
        <f t="shared" si="382"/>
        <v>Yes</v>
      </c>
      <c r="S4054">
        <f t="shared" si="383"/>
        <v>-7555990.9146084934</v>
      </c>
    </row>
    <row r="4055" spans="1:19" x14ac:dyDescent="0.3">
      <c r="A4055">
        <v>4054</v>
      </c>
      <c r="B4055">
        <v>1</v>
      </c>
      <c r="C4055" t="s">
        <v>19</v>
      </c>
      <c r="D4055" t="s">
        <v>20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18</v>
      </c>
      <c r="N4055" s="2">
        <f t="shared" si="378"/>
        <v>249980.19392783486</v>
      </c>
      <c r="O4055">
        <f t="shared" si="379"/>
        <v>437500</v>
      </c>
      <c r="P4055" s="1">
        <f t="shared" si="380"/>
        <v>0.57138330040647967</v>
      </c>
      <c r="Q4055" t="str">
        <f t="shared" si="381"/>
        <v>Above</v>
      </c>
      <c r="R4055" t="str">
        <f t="shared" si="382"/>
        <v>Yes</v>
      </c>
      <c r="S4055">
        <f t="shared" si="383"/>
        <v>-21696672.579876255</v>
      </c>
    </row>
    <row r="4056" spans="1:19" x14ac:dyDescent="0.3">
      <c r="A4056">
        <v>4055</v>
      </c>
      <c r="B4056">
        <v>5</v>
      </c>
      <c r="C4056" t="s">
        <v>16</v>
      </c>
      <c r="D4056" t="s">
        <v>20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18</v>
      </c>
      <c r="N4056" s="2">
        <f t="shared" si="378"/>
        <v>475442.06945497351</v>
      </c>
      <c r="O4056">
        <f t="shared" si="379"/>
        <v>237500</v>
      </c>
      <c r="P4056" s="1">
        <f t="shared" si="380"/>
        <v>2.0018613450735727</v>
      </c>
      <c r="Q4056" t="str">
        <f t="shared" si="381"/>
        <v>Below</v>
      </c>
      <c r="R4056" t="str">
        <f t="shared" si="382"/>
        <v>No</v>
      </c>
      <c r="S4056">
        <f t="shared" si="383"/>
        <v>-1310609.6669193637</v>
      </c>
    </row>
    <row r="4057" spans="1:19" x14ac:dyDescent="0.3">
      <c r="A4057">
        <v>4056</v>
      </c>
      <c r="B4057">
        <v>0</v>
      </c>
      <c r="C4057" t="s">
        <v>16</v>
      </c>
      <c r="D4057" t="s">
        <v>17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21</v>
      </c>
      <c r="N4057" s="2">
        <f t="shared" si="378"/>
        <v>200723.01285831071</v>
      </c>
      <c r="O4057">
        <f t="shared" si="379"/>
        <v>306250</v>
      </c>
      <c r="P4057" s="1">
        <f t="shared" si="380"/>
        <v>0.65542208280264724</v>
      </c>
      <c r="Q4057" t="str">
        <f t="shared" si="381"/>
        <v>Below</v>
      </c>
      <c r="R4057" t="str">
        <f t="shared" si="382"/>
        <v>Yes</v>
      </c>
      <c r="S4057">
        <f t="shared" si="383"/>
        <v>-17421466.1601962</v>
      </c>
    </row>
    <row r="4058" spans="1:19" x14ac:dyDescent="0.3">
      <c r="A4058">
        <v>4057</v>
      </c>
      <c r="B4058">
        <v>2</v>
      </c>
      <c r="C4058" t="s">
        <v>16</v>
      </c>
      <c r="D4058" t="s">
        <v>20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21</v>
      </c>
      <c r="N4058" s="2">
        <f t="shared" si="378"/>
        <v>432059.25430964888</v>
      </c>
      <c r="O4058">
        <f t="shared" si="379"/>
        <v>487500</v>
      </c>
      <c r="P4058" s="1">
        <f t="shared" si="380"/>
        <v>0.88627539345569006</v>
      </c>
      <c r="Q4058" t="str">
        <f t="shared" si="381"/>
        <v>Below</v>
      </c>
      <c r="R4058" t="str">
        <f t="shared" si="382"/>
        <v>Yes</v>
      </c>
      <c r="S4058">
        <f t="shared" si="383"/>
        <v>-9008266.3102947138</v>
      </c>
    </row>
    <row r="4059" spans="1:19" x14ac:dyDescent="0.3">
      <c r="A4059">
        <v>4058</v>
      </c>
      <c r="B4059">
        <v>1</v>
      </c>
      <c r="C4059" t="s">
        <v>19</v>
      </c>
      <c r="D4059" t="s">
        <v>20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18</v>
      </c>
      <c r="N4059" s="2">
        <f t="shared" si="378"/>
        <v>279548.87252270518</v>
      </c>
      <c r="O4059">
        <f t="shared" si="379"/>
        <v>462500</v>
      </c>
      <c r="P4059" s="1">
        <f t="shared" si="380"/>
        <v>0.60442999464368685</v>
      </c>
      <c r="Q4059" t="str">
        <f t="shared" si="381"/>
        <v>Above</v>
      </c>
      <c r="R4059" t="str">
        <f t="shared" si="382"/>
        <v>Yes</v>
      </c>
      <c r="S4059">
        <f t="shared" si="383"/>
        <v>-9636691.7621796988</v>
      </c>
    </row>
    <row r="4060" spans="1:19" x14ac:dyDescent="0.3">
      <c r="A4060">
        <v>4059</v>
      </c>
      <c r="B4060">
        <v>1</v>
      </c>
      <c r="C4060" t="s">
        <v>19</v>
      </c>
      <c r="D4060" t="s">
        <v>17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21</v>
      </c>
      <c r="N4060" s="2">
        <f t="shared" si="378"/>
        <v>312210.88352137094</v>
      </c>
      <c r="O4060">
        <f t="shared" si="379"/>
        <v>437500</v>
      </c>
      <c r="P4060" s="1">
        <f t="shared" si="380"/>
        <v>0.7136248766202764</v>
      </c>
      <c r="Q4060" t="str">
        <f t="shared" si="381"/>
        <v>Below</v>
      </c>
      <c r="R4060" t="str">
        <f t="shared" si="382"/>
        <v>Yes</v>
      </c>
      <c r="S4060">
        <f t="shared" si="383"/>
        <v>-33344489.63610322</v>
      </c>
    </row>
    <row r="4061" spans="1:19" x14ac:dyDescent="0.3">
      <c r="A4061">
        <v>4060</v>
      </c>
      <c r="B4061">
        <v>1</v>
      </c>
      <c r="C4061" t="s">
        <v>19</v>
      </c>
      <c r="D4061" t="s">
        <v>17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18</v>
      </c>
      <c r="N4061" s="2">
        <f t="shared" si="378"/>
        <v>588418.40279080882</v>
      </c>
      <c r="O4061">
        <f t="shared" si="379"/>
        <v>306250</v>
      </c>
      <c r="P4061" s="1">
        <f t="shared" si="380"/>
        <v>1.9213662131944778</v>
      </c>
      <c r="Q4061" t="str">
        <f t="shared" si="381"/>
        <v>Below</v>
      </c>
      <c r="R4061" t="str">
        <f t="shared" si="382"/>
        <v>No</v>
      </c>
      <c r="S4061">
        <f t="shared" si="383"/>
        <v>-1622041.6669794135</v>
      </c>
    </row>
    <row r="4062" spans="1:19" x14ac:dyDescent="0.3">
      <c r="A4062">
        <v>4061</v>
      </c>
      <c r="B4062">
        <v>3</v>
      </c>
      <c r="C4062" t="s">
        <v>19</v>
      </c>
      <c r="D4062" t="s">
        <v>17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21</v>
      </c>
      <c r="N4062" s="2">
        <f t="shared" si="378"/>
        <v>226823.74351533965</v>
      </c>
      <c r="O4062">
        <f t="shared" si="379"/>
        <v>362500</v>
      </c>
      <c r="P4062" s="1">
        <f t="shared" si="380"/>
        <v>0.62572067176645418</v>
      </c>
      <c r="Q4062" t="str">
        <f t="shared" si="381"/>
        <v>Below</v>
      </c>
      <c r="R4062" t="str">
        <f t="shared" si="382"/>
        <v>Yes</v>
      </c>
      <c r="S4062">
        <f t="shared" si="383"/>
        <v>-33837698.443681516</v>
      </c>
    </row>
    <row r="4063" spans="1:19" x14ac:dyDescent="0.3">
      <c r="A4063">
        <v>4062</v>
      </c>
      <c r="B4063">
        <v>5</v>
      </c>
      <c r="C4063" t="s">
        <v>19</v>
      </c>
      <c r="D4063" t="s">
        <v>17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21</v>
      </c>
      <c r="N4063" s="2">
        <f t="shared" si="378"/>
        <v>78104.57639284998</v>
      </c>
      <c r="O4063">
        <f t="shared" si="379"/>
        <v>125000</v>
      </c>
      <c r="P4063" s="1">
        <f t="shared" si="380"/>
        <v>0.62483661114279987</v>
      </c>
      <c r="Q4063" t="str">
        <f t="shared" si="381"/>
        <v>Below</v>
      </c>
      <c r="R4063" t="str">
        <f t="shared" si="382"/>
        <v>Yes</v>
      </c>
      <c r="S4063">
        <f t="shared" si="383"/>
        <v>-9970588.5008555949</v>
      </c>
    </row>
    <row r="4064" spans="1:19" x14ac:dyDescent="0.3">
      <c r="A4064">
        <v>4063</v>
      </c>
      <c r="B4064">
        <v>4</v>
      </c>
      <c r="C4064" t="s">
        <v>16</v>
      </c>
      <c r="D4064" t="s">
        <v>17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21</v>
      </c>
      <c r="N4064" s="2">
        <f t="shared" si="378"/>
        <v>1158007.4166923116</v>
      </c>
      <c r="O4064">
        <f t="shared" si="379"/>
        <v>518750</v>
      </c>
      <c r="P4064" s="1">
        <f t="shared" si="380"/>
        <v>2.2323034538646973</v>
      </c>
      <c r="Q4064" t="str">
        <f t="shared" si="381"/>
        <v>Below</v>
      </c>
      <c r="R4064" t="str">
        <f t="shared" si="382"/>
        <v>No</v>
      </c>
      <c r="S4064">
        <f t="shared" si="383"/>
        <v>-3192178.0006154776</v>
      </c>
    </row>
    <row r="4065" spans="1:19" x14ac:dyDescent="0.3">
      <c r="A4065">
        <v>4064</v>
      </c>
      <c r="B4065">
        <v>0</v>
      </c>
      <c r="C4065" t="s">
        <v>16</v>
      </c>
      <c r="D4065" t="s">
        <v>20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18</v>
      </c>
      <c r="N4065" s="2">
        <f t="shared" si="378"/>
        <v>36775.735960219536</v>
      </c>
      <c r="O4065">
        <f t="shared" si="379"/>
        <v>62500</v>
      </c>
      <c r="P4065" s="1">
        <f t="shared" si="380"/>
        <v>0.58841177536351252</v>
      </c>
      <c r="Q4065" t="str">
        <f t="shared" si="381"/>
        <v>Below</v>
      </c>
      <c r="R4065" t="str">
        <f t="shared" si="382"/>
        <v>Yes</v>
      </c>
      <c r="S4065">
        <f t="shared" si="383"/>
        <v>-2495705.9782716129</v>
      </c>
    </row>
    <row r="4066" spans="1:19" x14ac:dyDescent="0.3">
      <c r="A4066">
        <v>4065</v>
      </c>
      <c r="B4066">
        <v>3</v>
      </c>
      <c r="C4066" t="s">
        <v>16</v>
      </c>
      <c r="D4066" t="s">
        <v>17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18</v>
      </c>
      <c r="N4066" s="2">
        <f t="shared" si="378"/>
        <v>226782.23303130889</v>
      </c>
      <c r="O4066">
        <f t="shared" si="379"/>
        <v>343750</v>
      </c>
      <c r="P4066" s="1">
        <f t="shared" si="380"/>
        <v>0.65973013245471679</v>
      </c>
      <c r="Q4066" t="str">
        <f t="shared" si="381"/>
        <v>Above</v>
      </c>
      <c r="R4066" t="str">
        <f t="shared" si="382"/>
        <v>Yes</v>
      </c>
      <c r="S4066">
        <f t="shared" si="383"/>
        <v>-4728320.7782542408</v>
      </c>
    </row>
    <row r="4067" spans="1:19" x14ac:dyDescent="0.3">
      <c r="A4067">
        <v>4066</v>
      </c>
      <c r="B4067">
        <v>5</v>
      </c>
      <c r="C4067" t="s">
        <v>16</v>
      </c>
      <c r="D4067" t="s">
        <v>17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18</v>
      </c>
      <c r="N4067" s="2">
        <f t="shared" si="378"/>
        <v>66470.654509176748</v>
      </c>
      <c r="O4067">
        <f t="shared" si="379"/>
        <v>87500</v>
      </c>
      <c r="P4067" s="1">
        <f t="shared" si="380"/>
        <v>0.75966462296201998</v>
      </c>
      <c r="Q4067" t="str">
        <f t="shared" si="381"/>
        <v>Below</v>
      </c>
      <c r="R4067" t="str">
        <f t="shared" si="382"/>
        <v>Yes</v>
      </c>
      <c r="S4067">
        <f t="shared" si="383"/>
        <v>-1385887.1246607252</v>
      </c>
    </row>
    <row r="4068" spans="1:19" x14ac:dyDescent="0.3">
      <c r="A4068">
        <v>4067</v>
      </c>
      <c r="B4068">
        <v>4</v>
      </c>
      <c r="C4068" t="s">
        <v>16</v>
      </c>
      <c r="D4068" t="s">
        <v>17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21</v>
      </c>
      <c r="N4068" s="2">
        <f t="shared" si="378"/>
        <v>240467.36778319822</v>
      </c>
      <c r="O4068">
        <f t="shared" si="379"/>
        <v>231250</v>
      </c>
      <c r="P4068" s="1">
        <f t="shared" si="380"/>
        <v>1.0398588877111274</v>
      </c>
      <c r="Q4068" t="str">
        <f t="shared" si="381"/>
        <v>Below</v>
      </c>
      <c r="R4068" t="str">
        <f t="shared" si="382"/>
        <v>No</v>
      </c>
      <c r="S4068">
        <f t="shared" si="383"/>
        <v>-5013650.480390273</v>
      </c>
    </row>
    <row r="4069" spans="1:19" x14ac:dyDescent="0.3">
      <c r="A4069">
        <v>4068</v>
      </c>
      <c r="B4069">
        <v>2</v>
      </c>
      <c r="C4069" t="s">
        <v>19</v>
      </c>
      <c r="D4069" t="s">
        <v>20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18</v>
      </c>
      <c r="N4069" s="2">
        <f t="shared" si="378"/>
        <v>324806.95834052644</v>
      </c>
      <c r="O4069">
        <f t="shared" si="379"/>
        <v>131250</v>
      </c>
      <c r="P4069" s="1">
        <f t="shared" si="380"/>
        <v>2.474719682594487</v>
      </c>
      <c r="Q4069" t="str">
        <f t="shared" si="381"/>
        <v>Below</v>
      </c>
      <c r="R4069" t="str">
        <f t="shared" si="382"/>
        <v>No</v>
      </c>
      <c r="S4069">
        <f t="shared" si="383"/>
        <v>-895367.00017263461</v>
      </c>
    </row>
    <row r="4070" spans="1:19" x14ac:dyDescent="0.3">
      <c r="A4070">
        <v>4069</v>
      </c>
      <c r="B4070">
        <v>4</v>
      </c>
      <c r="C4070" t="s">
        <v>19</v>
      </c>
      <c r="D4070" t="s">
        <v>17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21</v>
      </c>
      <c r="N4070" s="2">
        <f t="shared" si="378"/>
        <v>287638.79197457421</v>
      </c>
      <c r="O4070">
        <f t="shared" si="379"/>
        <v>387500</v>
      </c>
      <c r="P4070" s="1">
        <f t="shared" si="380"/>
        <v>0.74229365670857861</v>
      </c>
      <c r="Q4070" t="str">
        <f t="shared" si="381"/>
        <v>Below</v>
      </c>
      <c r="R4070" t="str">
        <f t="shared" si="382"/>
        <v>Yes</v>
      </c>
      <c r="S4070">
        <f t="shared" si="383"/>
        <v>-19519986.044338688</v>
      </c>
    </row>
    <row r="4071" spans="1:19" x14ac:dyDescent="0.3">
      <c r="A4071">
        <v>4070</v>
      </c>
      <c r="B4071">
        <v>0</v>
      </c>
      <c r="C4071" t="s">
        <v>19</v>
      </c>
      <c r="D4071" t="s">
        <v>17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18</v>
      </c>
      <c r="N4071" s="2">
        <f t="shared" si="378"/>
        <v>1501643.763922144</v>
      </c>
      <c r="O4071">
        <f t="shared" si="379"/>
        <v>581250</v>
      </c>
      <c r="P4071" s="1">
        <f t="shared" si="380"/>
        <v>2.5834731422316457</v>
      </c>
      <c r="Q4071" t="str">
        <f t="shared" si="381"/>
        <v>Below</v>
      </c>
      <c r="R4071" t="str">
        <f t="shared" si="382"/>
        <v>No</v>
      </c>
      <c r="S4071">
        <f t="shared" si="383"/>
        <v>-4139450.3341314606</v>
      </c>
    </row>
    <row r="4072" spans="1:19" x14ac:dyDescent="0.3">
      <c r="A4072">
        <v>4071</v>
      </c>
      <c r="B4072">
        <v>3</v>
      </c>
      <c r="C4072" t="s">
        <v>19</v>
      </c>
      <c r="D4072" t="s">
        <v>20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18</v>
      </c>
      <c r="N4072" s="2">
        <f t="shared" si="378"/>
        <v>135282.17156795043</v>
      </c>
      <c r="O4072">
        <f t="shared" si="379"/>
        <v>318750</v>
      </c>
      <c r="P4072" s="1">
        <f t="shared" si="380"/>
        <v>0.42441465589945232</v>
      </c>
      <c r="Q4072" t="str">
        <f t="shared" si="381"/>
        <v>Above</v>
      </c>
      <c r="R4072" t="str">
        <f t="shared" si="382"/>
        <v>Yes</v>
      </c>
      <c r="S4072">
        <f t="shared" si="383"/>
        <v>-9180632.705784861</v>
      </c>
    </row>
    <row r="4073" spans="1:19" x14ac:dyDescent="0.3">
      <c r="A4073">
        <v>4072</v>
      </c>
      <c r="B4073">
        <v>0</v>
      </c>
      <c r="C4073" t="s">
        <v>16</v>
      </c>
      <c r="D4073" t="s">
        <v>20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18</v>
      </c>
      <c r="N4073" s="2">
        <f t="shared" si="378"/>
        <v>368673.69604698877</v>
      </c>
      <c r="O4073">
        <f t="shared" si="379"/>
        <v>437500</v>
      </c>
      <c r="P4073" s="1">
        <f t="shared" si="380"/>
        <v>0.84268273382168857</v>
      </c>
      <c r="Q4073" t="str">
        <f t="shared" si="381"/>
        <v>Above</v>
      </c>
      <c r="R4073" t="str">
        <f t="shared" si="382"/>
        <v>Yes</v>
      </c>
      <c r="S4073">
        <f t="shared" si="383"/>
        <v>-3696337.4102554619</v>
      </c>
    </row>
    <row r="4074" spans="1:19" x14ac:dyDescent="0.3">
      <c r="A4074">
        <v>4073</v>
      </c>
      <c r="B4074">
        <v>3</v>
      </c>
      <c r="C4074" t="s">
        <v>16</v>
      </c>
      <c r="D4074" t="s">
        <v>20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18</v>
      </c>
      <c r="N4074" s="2">
        <f t="shared" si="378"/>
        <v>842615.1527964382</v>
      </c>
      <c r="O4074">
        <f t="shared" si="379"/>
        <v>331250</v>
      </c>
      <c r="P4074" s="1">
        <f t="shared" si="380"/>
        <v>2.5437438574986815</v>
      </c>
      <c r="Q4074" t="str">
        <f t="shared" si="381"/>
        <v>Below</v>
      </c>
      <c r="R4074" t="str">
        <f t="shared" si="382"/>
        <v>No</v>
      </c>
      <c r="S4074">
        <f t="shared" si="383"/>
        <v>-2322763.6671145186</v>
      </c>
    </row>
    <row r="4075" spans="1:19" x14ac:dyDescent="0.3">
      <c r="A4075">
        <v>4074</v>
      </c>
      <c r="B4075">
        <v>3</v>
      </c>
      <c r="C4075" t="s">
        <v>16</v>
      </c>
      <c r="D4075" t="s">
        <v>17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18</v>
      </c>
      <c r="N4075" s="2">
        <f t="shared" si="378"/>
        <v>40171.865552724463</v>
      </c>
      <c r="O4075">
        <f t="shared" si="379"/>
        <v>56250</v>
      </c>
      <c r="P4075" s="1">
        <f t="shared" si="380"/>
        <v>0.71416649871510152</v>
      </c>
      <c r="Q4075" t="str">
        <f t="shared" si="381"/>
        <v>Below</v>
      </c>
      <c r="R4075" t="str">
        <f t="shared" si="382"/>
        <v>Yes</v>
      </c>
      <c r="S4075">
        <f t="shared" si="383"/>
        <v>-2020623.8663269356</v>
      </c>
    </row>
    <row r="4076" spans="1:19" x14ac:dyDescent="0.3">
      <c r="A4076">
        <v>4075</v>
      </c>
      <c r="B4076">
        <v>4</v>
      </c>
      <c r="C4076" t="s">
        <v>19</v>
      </c>
      <c r="D4076" t="s">
        <v>20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18</v>
      </c>
      <c r="N4076" s="2">
        <f t="shared" si="378"/>
        <v>316477.38837169239</v>
      </c>
      <c r="O4076">
        <f t="shared" si="379"/>
        <v>587500</v>
      </c>
      <c r="P4076" s="1">
        <f t="shared" si="380"/>
        <v>0.53868491637734872</v>
      </c>
      <c r="Q4076" t="str">
        <f t="shared" si="381"/>
        <v>Above</v>
      </c>
      <c r="R4076" t="str">
        <f t="shared" si="382"/>
        <v>Yes</v>
      </c>
      <c r="S4076">
        <f t="shared" si="383"/>
        <v>-27468201.246444318</v>
      </c>
    </row>
    <row r="4077" spans="1:19" x14ac:dyDescent="0.3">
      <c r="A4077">
        <v>4076</v>
      </c>
      <c r="B4077">
        <v>4</v>
      </c>
      <c r="C4077" t="s">
        <v>19</v>
      </c>
      <c r="D4077" t="s">
        <v>20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18</v>
      </c>
      <c r="N4077" s="2">
        <f t="shared" si="378"/>
        <v>223837.60117138602</v>
      </c>
      <c r="O4077">
        <f t="shared" si="379"/>
        <v>162500</v>
      </c>
      <c r="P4077" s="1">
        <f t="shared" si="380"/>
        <v>1.3774621610546831</v>
      </c>
      <c r="Q4077" t="str">
        <f t="shared" si="381"/>
        <v>Below</v>
      </c>
      <c r="R4077" t="str">
        <f t="shared" si="382"/>
        <v>No</v>
      </c>
      <c r="S4077">
        <f t="shared" si="383"/>
        <v>-2244204.8562265299</v>
      </c>
    </row>
    <row r="4078" spans="1:19" x14ac:dyDescent="0.3">
      <c r="A4078">
        <v>4077</v>
      </c>
      <c r="B4078">
        <v>2</v>
      </c>
      <c r="C4078" t="s">
        <v>16</v>
      </c>
      <c r="D4078" t="s">
        <v>17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21</v>
      </c>
      <c r="N4078" s="2">
        <f t="shared" si="378"/>
        <v>57512.531174989381</v>
      </c>
      <c r="O4078">
        <f t="shared" si="379"/>
        <v>93750</v>
      </c>
      <c r="P4078" s="1">
        <f t="shared" si="380"/>
        <v>0.61346699919988668</v>
      </c>
      <c r="Q4078" t="str">
        <f t="shared" si="381"/>
        <v>Below</v>
      </c>
      <c r="R4078" t="str">
        <f t="shared" si="382"/>
        <v>Yes</v>
      </c>
      <c r="S4078">
        <f t="shared" si="383"/>
        <v>-6142405.9855979607</v>
      </c>
    </row>
    <row r="4079" spans="1:19" x14ac:dyDescent="0.3">
      <c r="A4079">
        <v>4078</v>
      </c>
      <c r="B4079">
        <v>1</v>
      </c>
      <c r="C4079" t="s">
        <v>16</v>
      </c>
      <c r="D4079" t="s">
        <v>20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18</v>
      </c>
      <c r="N4079" s="2">
        <f t="shared" si="378"/>
        <v>82745.405910493952</v>
      </c>
      <c r="O4079">
        <f t="shared" si="379"/>
        <v>112500</v>
      </c>
      <c r="P4079" s="1">
        <f t="shared" si="380"/>
        <v>0.73551471920439071</v>
      </c>
      <c r="Q4079" t="str">
        <f t="shared" si="381"/>
        <v>Above</v>
      </c>
      <c r="R4079" t="str">
        <f t="shared" si="382"/>
        <v>Yes</v>
      </c>
      <c r="S4079">
        <f t="shared" si="383"/>
        <v>-5615338.4511111286</v>
      </c>
    </row>
    <row r="4080" spans="1:19" x14ac:dyDescent="0.3">
      <c r="A4080">
        <v>4079</v>
      </c>
      <c r="B4080">
        <v>3</v>
      </c>
      <c r="C4080" t="s">
        <v>16</v>
      </c>
      <c r="D4080" t="s">
        <v>20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18</v>
      </c>
      <c r="N4080" s="2">
        <f t="shared" si="378"/>
        <v>246285.90534762054</v>
      </c>
      <c r="O4080">
        <f t="shared" si="379"/>
        <v>487500</v>
      </c>
      <c r="P4080" s="1">
        <f t="shared" si="380"/>
        <v>0.50520185712332422</v>
      </c>
      <c r="Q4080" t="str">
        <f t="shared" si="381"/>
        <v>Above</v>
      </c>
      <c r="R4080" t="str">
        <f t="shared" si="382"/>
        <v>Yes</v>
      </c>
      <c r="S4080">
        <f t="shared" si="383"/>
        <v>-21376032.098400246</v>
      </c>
    </row>
    <row r="4081" spans="1:19" x14ac:dyDescent="0.3">
      <c r="A4081">
        <v>4080</v>
      </c>
      <c r="B4081">
        <v>3</v>
      </c>
      <c r="C4081" t="s">
        <v>16</v>
      </c>
      <c r="D4081" t="s">
        <v>20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18</v>
      </c>
      <c r="N4081" s="2">
        <f t="shared" si="378"/>
        <v>91125.784978619587</v>
      </c>
      <c r="O4081">
        <f t="shared" si="379"/>
        <v>131250</v>
      </c>
      <c r="P4081" s="1">
        <f t="shared" si="380"/>
        <v>0.69429169507519684</v>
      </c>
      <c r="Q4081" t="str">
        <f t="shared" si="381"/>
        <v>Below</v>
      </c>
      <c r="R4081" t="str">
        <f t="shared" si="382"/>
        <v>Yes</v>
      </c>
      <c r="S4081">
        <f t="shared" si="383"/>
        <v>-7909131.8764080908</v>
      </c>
    </row>
    <row r="4082" spans="1:19" x14ac:dyDescent="0.3">
      <c r="A4082">
        <v>4081</v>
      </c>
      <c r="B4082">
        <v>0</v>
      </c>
      <c r="C4082" t="s">
        <v>19</v>
      </c>
      <c r="D4082" t="s">
        <v>20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18</v>
      </c>
      <c r="N4082" s="2">
        <f t="shared" si="378"/>
        <v>192690.07337468173</v>
      </c>
      <c r="O4082">
        <f t="shared" si="379"/>
        <v>518750</v>
      </c>
      <c r="P4082" s="1">
        <f t="shared" si="380"/>
        <v>0.37145074385480814</v>
      </c>
      <c r="Q4082" t="str">
        <f t="shared" si="381"/>
        <v>Below</v>
      </c>
      <c r="R4082" t="str">
        <f t="shared" si="382"/>
        <v>Yes</v>
      </c>
      <c r="S4082">
        <f t="shared" si="383"/>
        <v>-28745617.609923616</v>
      </c>
    </row>
    <row r="4083" spans="1:19" x14ac:dyDescent="0.3">
      <c r="A4083">
        <v>4082</v>
      </c>
      <c r="B4083">
        <v>2</v>
      </c>
      <c r="C4083" t="s">
        <v>19</v>
      </c>
      <c r="D4083" t="s">
        <v>20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18</v>
      </c>
      <c r="N4083" s="2">
        <f t="shared" si="378"/>
        <v>442408.43525638647</v>
      </c>
      <c r="O4083">
        <f t="shared" si="379"/>
        <v>275000</v>
      </c>
      <c r="P4083" s="1">
        <f t="shared" si="380"/>
        <v>1.60875794638686</v>
      </c>
      <c r="Q4083" t="str">
        <f t="shared" si="381"/>
        <v>Below</v>
      </c>
      <c r="R4083" t="str">
        <f t="shared" si="382"/>
        <v>No</v>
      </c>
      <c r="S4083">
        <f t="shared" si="383"/>
        <v>-4435604.8923065513</v>
      </c>
    </row>
    <row r="4084" spans="1:19" x14ac:dyDescent="0.3">
      <c r="A4084">
        <v>4083</v>
      </c>
      <c r="B4084">
        <v>2</v>
      </c>
      <c r="C4084" t="s">
        <v>19</v>
      </c>
      <c r="D4084" t="s">
        <v>17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18</v>
      </c>
      <c r="N4084" s="2">
        <f t="shared" si="378"/>
        <v>58686.256301009569</v>
      </c>
      <c r="O4084">
        <f t="shared" si="379"/>
        <v>143750</v>
      </c>
      <c r="P4084" s="1">
        <f t="shared" si="380"/>
        <v>0.4082522177461535</v>
      </c>
      <c r="Q4084" t="str">
        <f t="shared" si="381"/>
        <v>Below</v>
      </c>
      <c r="R4084" t="str">
        <f t="shared" si="382"/>
        <v>Yes</v>
      </c>
      <c r="S4084">
        <f t="shared" si="383"/>
        <v>-6267761.2097938377</v>
      </c>
    </row>
    <row r="4085" spans="1:19" x14ac:dyDescent="0.3">
      <c r="A4085">
        <v>4084</v>
      </c>
      <c r="B4085">
        <v>3</v>
      </c>
      <c r="C4085" t="s">
        <v>16</v>
      </c>
      <c r="D4085" t="s">
        <v>20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18</v>
      </c>
      <c r="N4085" s="2">
        <f t="shared" si="378"/>
        <v>245542.20778602303</v>
      </c>
      <c r="O4085">
        <f t="shared" si="379"/>
        <v>481250</v>
      </c>
      <c r="P4085" s="1">
        <f t="shared" si="380"/>
        <v>0.51021757462030759</v>
      </c>
      <c r="Q4085" t="str">
        <f t="shared" si="381"/>
        <v>Above</v>
      </c>
      <c r="R4085" t="str">
        <f t="shared" si="382"/>
        <v>Yes</v>
      </c>
      <c r="S4085">
        <f t="shared" si="383"/>
        <v>-36630129.868645526</v>
      </c>
    </row>
    <row r="4086" spans="1:19" x14ac:dyDescent="0.3">
      <c r="A4086">
        <v>4085</v>
      </c>
      <c r="B4086">
        <v>0</v>
      </c>
      <c r="C4086" t="s">
        <v>19</v>
      </c>
      <c r="D4086" t="s">
        <v>20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21</v>
      </c>
      <c r="N4086" s="2">
        <f t="shared" si="378"/>
        <v>421804.58830360684</v>
      </c>
      <c r="O4086">
        <f t="shared" si="379"/>
        <v>581250</v>
      </c>
      <c r="P4086" s="1">
        <f t="shared" si="380"/>
        <v>0.72568531321050644</v>
      </c>
      <c r="Q4086" t="str">
        <f t="shared" si="381"/>
        <v>Below</v>
      </c>
      <c r="R4086" t="str">
        <f t="shared" si="382"/>
        <v>Yes</v>
      </c>
      <c r="S4086">
        <f t="shared" si="383"/>
        <v>-21216550.59643282</v>
      </c>
    </row>
    <row r="4087" spans="1:19" x14ac:dyDescent="0.3">
      <c r="A4087">
        <v>4086</v>
      </c>
      <c r="B4087">
        <v>5</v>
      </c>
      <c r="C4087" t="s">
        <v>19</v>
      </c>
      <c r="D4087" t="s">
        <v>17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18</v>
      </c>
      <c r="N4087" s="2">
        <f t="shared" si="378"/>
        <v>215400.73919557154</v>
      </c>
      <c r="O4087">
        <f t="shared" si="379"/>
        <v>368750</v>
      </c>
      <c r="P4087" s="1">
        <f t="shared" si="380"/>
        <v>0.58413759781849905</v>
      </c>
      <c r="Q4087" t="str">
        <f t="shared" si="381"/>
        <v>Above</v>
      </c>
      <c r="R4087" t="str">
        <f t="shared" si="382"/>
        <v>Yes</v>
      </c>
      <c r="S4087">
        <f t="shared" si="383"/>
        <v>-14617706.444162304</v>
      </c>
    </row>
    <row r="4088" spans="1:19" x14ac:dyDescent="0.3">
      <c r="A4088">
        <v>4087</v>
      </c>
      <c r="B4088">
        <v>5</v>
      </c>
      <c r="C4088" t="s">
        <v>19</v>
      </c>
      <c r="D4088" t="s">
        <v>20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21</v>
      </c>
      <c r="N4088" s="2">
        <f t="shared" si="378"/>
        <v>129035.79361644606</v>
      </c>
      <c r="O4088">
        <f t="shared" si="379"/>
        <v>118750</v>
      </c>
      <c r="P4088" s="1">
        <f t="shared" si="380"/>
        <v>1.0866172094016511</v>
      </c>
      <c r="Q4088" t="str">
        <f t="shared" si="381"/>
        <v>Below</v>
      </c>
      <c r="R4088" t="str">
        <f t="shared" si="382"/>
        <v>No</v>
      </c>
      <c r="S4088">
        <f t="shared" si="383"/>
        <v>-1293718.0935894102</v>
      </c>
    </row>
    <row r="4089" spans="1:19" x14ac:dyDescent="0.3">
      <c r="A4089">
        <v>4088</v>
      </c>
      <c r="B4089">
        <v>0</v>
      </c>
      <c r="C4089" t="s">
        <v>19</v>
      </c>
      <c r="D4089" t="s">
        <v>17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18</v>
      </c>
      <c r="N4089" s="2">
        <f t="shared" si="378"/>
        <v>214711.79604607393</v>
      </c>
      <c r="O4089">
        <f t="shared" si="379"/>
        <v>431250</v>
      </c>
      <c r="P4089" s="1">
        <f t="shared" si="380"/>
        <v>0.49788242561408447</v>
      </c>
      <c r="Q4089" t="str">
        <f t="shared" si="381"/>
        <v>Below</v>
      </c>
      <c r="R4089" t="str">
        <f t="shared" si="382"/>
        <v>Yes</v>
      </c>
      <c r="S4089">
        <f t="shared" si="383"/>
        <v>-32030831.051057741</v>
      </c>
    </row>
    <row r="4090" spans="1:19" x14ac:dyDescent="0.3">
      <c r="A4090">
        <v>4089</v>
      </c>
      <c r="B4090">
        <v>4</v>
      </c>
      <c r="C4090" t="s">
        <v>16</v>
      </c>
      <c r="D4090" t="s">
        <v>20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21</v>
      </c>
      <c r="N4090" s="2">
        <f t="shared" si="378"/>
        <v>90289.062952708002</v>
      </c>
      <c r="O4090">
        <f t="shared" si="379"/>
        <v>131250</v>
      </c>
      <c r="P4090" s="1">
        <f t="shared" si="380"/>
        <v>0.68791667011587054</v>
      </c>
      <c r="Q4090" t="str">
        <f t="shared" si="381"/>
        <v>Below</v>
      </c>
      <c r="R4090" t="str">
        <f t="shared" si="382"/>
        <v>Yes</v>
      </c>
      <c r="S4090">
        <f t="shared" si="383"/>
        <v>-13469375.108649921</v>
      </c>
    </row>
    <row r="4091" spans="1:19" x14ac:dyDescent="0.3">
      <c r="A4091">
        <v>4090</v>
      </c>
      <c r="B4091">
        <v>0</v>
      </c>
      <c r="C4091" t="s">
        <v>19</v>
      </c>
      <c r="D4091" t="s">
        <v>17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18</v>
      </c>
      <c r="N4091" s="2">
        <f t="shared" si="378"/>
        <v>257368.77108826349</v>
      </c>
      <c r="O4091">
        <f t="shared" si="379"/>
        <v>512500</v>
      </c>
      <c r="P4091" s="1">
        <f t="shared" si="380"/>
        <v>0.50218296797709949</v>
      </c>
      <c r="Q4091" t="str">
        <f t="shared" si="381"/>
        <v>Above</v>
      </c>
      <c r="R4091" t="str">
        <f t="shared" si="382"/>
        <v>Yes</v>
      </c>
      <c r="S4091">
        <f t="shared" si="383"/>
        <v>-22337953.542828262</v>
      </c>
    </row>
    <row r="4092" spans="1:19" x14ac:dyDescent="0.3">
      <c r="A4092">
        <v>4091</v>
      </c>
      <c r="B4092">
        <v>4</v>
      </c>
      <c r="C4092" t="s">
        <v>19</v>
      </c>
      <c r="D4092" t="s">
        <v>17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18</v>
      </c>
      <c r="N4092" s="2">
        <f t="shared" si="378"/>
        <v>336263.31104642357</v>
      </c>
      <c r="O4092">
        <f t="shared" si="379"/>
        <v>481250</v>
      </c>
      <c r="P4092" s="1">
        <f t="shared" si="380"/>
        <v>0.69872895801854251</v>
      </c>
      <c r="Q4092" t="str">
        <f t="shared" si="381"/>
        <v>Below</v>
      </c>
      <c r="R4092" t="str">
        <f t="shared" si="382"/>
        <v>Yes</v>
      </c>
      <c r="S4092">
        <f t="shared" si="383"/>
        <v>-7010958.3953424953</v>
      </c>
    </row>
    <row r="4093" spans="1:19" x14ac:dyDescent="0.3">
      <c r="A4093">
        <v>4092</v>
      </c>
      <c r="B4093">
        <v>5</v>
      </c>
      <c r="C4093" t="s">
        <v>19</v>
      </c>
      <c r="D4093" t="s">
        <v>17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21</v>
      </c>
      <c r="N4093" s="2">
        <f t="shared" si="378"/>
        <v>894395.97224202938</v>
      </c>
      <c r="O4093">
        <f t="shared" si="379"/>
        <v>481250</v>
      </c>
      <c r="P4093" s="1">
        <f t="shared" si="380"/>
        <v>1.8584851371262949</v>
      </c>
      <c r="Q4093" t="str">
        <f t="shared" si="381"/>
        <v>Below</v>
      </c>
      <c r="R4093" t="str">
        <f t="shared" si="382"/>
        <v>No</v>
      </c>
      <c r="S4093">
        <f t="shared" si="383"/>
        <v>-2465503.3338087052</v>
      </c>
    </row>
    <row r="4094" spans="1:19" x14ac:dyDescent="0.3">
      <c r="A4094">
        <v>4093</v>
      </c>
      <c r="B4094">
        <v>1</v>
      </c>
      <c r="C4094" t="s">
        <v>16</v>
      </c>
      <c r="D4094" t="s">
        <v>17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18</v>
      </c>
      <c r="N4094" s="2">
        <f t="shared" si="378"/>
        <v>27370.269503778658</v>
      </c>
      <c r="O4094">
        <f t="shared" si="379"/>
        <v>43750</v>
      </c>
      <c r="P4094" s="1">
        <f t="shared" si="380"/>
        <v>0.62560616008636938</v>
      </c>
      <c r="Q4094" t="str">
        <f t="shared" si="381"/>
        <v>Above</v>
      </c>
      <c r="R4094" t="str">
        <f t="shared" si="382"/>
        <v>Yes</v>
      </c>
      <c r="S4094">
        <f t="shared" si="383"/>
        <v>-570659.4042720634</v>
      </c>
    </row>
    <row r="4095" spans="1:19" x14ac:dyDescent="0.3">
      <c r="A4095">
        <v>4094</v>
      </c>
      <c r="B4095">
        <v>5</v>
      </c>
      <c r="C4095" t="s">
        <v>16</v>
      </c>
      <c r="D4095" t="s">
        <v>17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18</v>
      </c>
      <c r="N4095" s="2">
        <f t="shared" si="378"/>
        <v>295801.71394844382</v>
      </c>
      <c r="O4095">
        <f t="shared" si="379"/>
        <v>443750</v>
      </c>
      <c r="P4095" s="1">
        <f t="shared" si="380"/>
        <v>0.66659541171480297</v>
      </c>
      <c r="Q4095" t="str">
        <f t="shared" si="381"/>
        <v>Above</v>
      </c>
      <c r="R4095" t="str">
        <f t="shared" si="382"/>
        <v>Yes</v>
      </c>
      <c r="S4095">
        <f t="shared" si="383"/>
        <v>-10196964.539050609</v>
      </c>
    </row>
    <row r="4096" spans="1:19" x14ac:dyDescent="0.3">
      <c r="A4096">
        <v>4095</v>
      </c>
      <c r="B4096">
        <v>2</v>
      </c>
      <c r="C4096" t="s">
        <v>16</v>
      </c>
      <c r="D4096" t="s">
        <v>17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21</v>
      </c>
      <c r="N4096" s="2">
        <f t="shared" si="378"/>
        <v>195120.48982751879</v>
      </c>
      <c r="O4096">
        <f t="shared" si="379"/>
        <v>243750</v>
      </c>
      <c r="P4096" s="1">
        <f t="shared" si="380"/>
        <v>0.80049431724110276</v>
      </c>
      <c r="Q4096" t="str">
        <f t="shared" si="381"/>
        <v>Below</v>
      </c>
      <c r="R4096" t="str">
        <f t="shared" si="382"/>
        <v>Yes</v>
      </c>
      <c r="S4096">
        <f t="shared" si="383"/>
        <v>-9814458.7793022543</v>
      </c>
    </row>
    <row r="4097" spans="1:19" x14ac:dyDescent="0.3">
      <c r="A4097">
        <v>4096</v>
      </c>
      <c r="B4097">
        <v>1</v>
      </c>
      <c r="C4097" t="s">
        <v>19</v>
      </c>
      <c r="D4097" t="s">
        <v>20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21</v>
      </c>
      <c r="N4097" s="2">
        <f t="shared" si="378"/>
        <v>294115.44422530412</v>
      </c>
      <c r="O4097">
        <f t="shared" si="379"/>
        <v>325000</v>
      </c>
      <c r="P4097" s="1">
        <f t="shared" si="380"/>
        <v>0.90497059761632037</v>
      </c>
      <c r="Q4097" t="str">
        <f t="shared" si="381"/>
        <v>Below</v>
      </c>
      <c r="R4097" t="str">
        <f t="shared" si="382"/>
        <v>Yes</v>
      </c>
      <c r="S4097">
        <f t="shared" si="383"/>
        <v>-14793853.307036497</v>
      </c>
    </row>
    <row r="4098" spans="1:19" x14ac:dyDescent="0.3">
      <c r="A4098">
        <v>4097</v>
      </c>
      <c r="B4098">
        <v>4</v>
      </c>
      <c r="C4098" t="s">
        <v>19</v>
      </c>
      <c r="D4098" t="s">
        <v>17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18</v>
      </c>
      <c r="N4098" s="2">
        <f t="shared" si="378"/>
        <v>248748.76440109673</v>
      </c>
      <c r="O4098">
        <f t="shared" si="379"/>
        <v>343750</v>
      </c>
      <c r="P4098" s="1">
        <f t="shared" si="380"/>
        <v>0.72363276916682684</v>
      </c>
      <c r="Q4098" t="str">
        <f t="shared" si="381"/>
        <v>Below</v>
      </c>
      <c r="R4098" t="str">
        <f t="shared" si="382"/>
        <v>Yes</v>
      </c>
      <c r="S4098">
        <f t="shared" si="383"/>
        <v>-21589792.419384249</v>
      </c>
    </row>
    <row r="4099" spans="1:19" x14ac:dyDescent="0.3">
      <c r="A4099">
        <v>4098</v>
      </c>
      <c r="B4099">
        <v>3</v>
      </c>
      <c r="C4099" t="s">
        <v>16</v>
      </c>
      <c r="D4099" t="s">
        <v>17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18</v>
      </c>
      <c r="N4099" s="2">
        <f t="shared" ref="N4099:N4162" si="384">PMT(1%,G4099*12,-F4099)</f>
        <v>90386.697493630039</v>
      </c>
      <c r="O4099">
        <f t="shared" ref="O4099:O4162" si="385">(E4099*0.75)/12</f>
        <v>162500</v>
      </c>
      <c r="P4099" s="1">
        <f t="shared" ref="P4099:P4162" si="386">N4099/O4099</f>
        <v>0.55622583073003096</v>
      </c>
      <c r="Q4099" t="str">
        <f t="shared" ref="Q4099:Q4162" si="387">IF(H4099&gt;700,"Above","Below")</f>
        <v>Above</v>
      </c>
      <c r="R4099" t="str">
        <f t="shared" ref="R4099:R4162" si="388">IF(O4099&gt;=N4099,"Yes","No")</f>
        <v>Yes</v>
      </c>
      <c r="S4099">
        <f t="shared" ref="S4099:S4162" si="389">CUMIPMT(1%,G4099*12,F4099,1,G4099*12,0)</f>
        <v>-4546403.6992356051</v>
      </c>
    </row>
    <row r="4100" spans="1:19" x14ac:dyDescent="0.3">
      <c r="A4100">
        <v>4099</v>
      </c>
      <c r="B4100">
        <v>0</v>
      </c>
      <c r="C4100" t="s">
        <v>19</v>
      </c>
      <c r="D4100" t="s">
        <v>20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18</v>
      </c>
      <c r="N4100" s="2">
        <f t="shared" si="384"/>
        <v>271668.09180121729</v>
      </c>
      <c r="O4100">
        <f t="shared" si="385"/>
        <v>456250</v>
      </c>
      <c r="P4100" s="1">
        <f t="shared" si="386"/>
        <v>0.59543691353691464</v>
      </c>
      <c r="Q4100" t="str">
        <f t="shared" si="387"/>
        <v>Below</v>
      </c>
      <c r="R4100" t="str">
        <f t="shared" si="388"/>
        <v>Yes</v>
      </c>
      <c r="S4100">
        <f t="shared" si="389"/>
        <v>-34680307.829062939</v>
      </c>
    </row>
    <row r="4101" spans="1:19" x14ac:dyDescent="0.3">
      <c r="A4101">
        <v>4100</v>
      </c>
      <c r="B4101">
        <v>3</v>
      </c>
      <c r="C4101" t="s">
        <v>16</v>
      </c>
      <c r="D4101" t="s">
        <v>17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21</v>
      </c>
      <c r="N4101" s="2">
        <f t="shared" si="384"/>
        <v>365028.5141922796</v>
      </c>
      <c r="O4101">
        <f t="shared" si="385"/>
        <v>543750</v>
      </c>
      <c r="P4101" s="1">
        <f t="shared" si="386"/>
        <v>0.67131680770993951</v>
      </c>
      <c r="Q4101" t="str">
        <f t="shared" si="387"/>
        <v>Above</v>
      </c>
      <c r="R4101" t="str">
        <f t="shared" si="388"/>
        <v>Yes</v>
      </c>
      <c r="S4101">
        <f t="shared" si="389"/>
        <v>-38985474.72491768</v>
      </c>
    </row>
    <row r="4102" spans="1:19" x14ac:dyDescent="0.3">
      <c r="A4102">
        <v>4101</v>
      </c>
      <c r="B4102">
        <v>3</v>
      </c>
      <c r="C4102" t="s">
        <v>16</v>
      </c>
      <c r="D4102" t="s">
        <v>17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18</v>
      </c>
      <c r="N4102" s="2">
        <f t="shared" si="384"/>
        <v>266435.60360658349</v>
      </c>
      <c r="O4102">
        <f t="shared" si="385"/>
        <v>562500</v>
      </c>
      <c r="P4102" s="1">
        <f t="shared" si="386"/>
        <v>0.47366329530059287</v>
      </c>
      <c r="Q4102" t="str">
        <f t="shared" si="387"/>
        <v>Above</v>
      </c>
      <c r="R4102" t="str">
        <f t="shared" si="388"/>
        <v>Yes</v>
      </c>
      <c r="S4102">
        <f t="shared" si="389"/>
        <v>-28455635.892464027</v>
      </c>
    </row>
    <row r="4103" spans="1:19" x14ac:dyDescent="0.3">
      <c r="A4103">
        <v>4102</v>
      </c>
      <c r="B4103">
        <v>4</v>
      </c>
      <c r="C4103" t="s">
        <v>16</v>
      </c>
      <c r="D4103" t="s">
        <v>17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18</v>
      </c>
      <c r="N4103" s="2">
        <f t="shared" si="384"/>
        <v>9389.8010081615321</v>
      </c>
      <c r="O4103">
        <f t="shared" si="385"/>
        <v>25000</v>
      </c>
      <c r="P4103" s="1">
        <f t="shared" si="386"/>
        <v>0.37559204032646126</v>
      </c>
      <c r="Q4103" t="str">
        <f t="shared" si="387"/>
        <v>Below</v>
      </c>
      <c r="R4103" t="str">
        <f t="shared" si="388"/>
        <v>Yes</v>
      </c>
      <c r="S4103">
        <f t="shared" si="389"/>
        <v>-1002841.793567014</v>
      </c>
    </row>
    <row r="4104" spans="1:19" x14ac:dyDescent="0.3">
      <c r="A4104">
        <v>4103</v>
      </c>
      <c r="B4104">
        <v>2</v>
      </c>
      <c r="C4104" t="s">
        <v>19</v>
      </c>
      <c r="D4104" t="s">
        <v>20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18</v>
      </c>
      <c r="N4104" s="2">
        <f t="shared" si="384"/>
        <v>173905.4032554038</v>
      </c>
      <c r="O4104">
        <f t="shared" si="385"/>
        <v>206250</v>
      </c>
      <c r="P4104" s="1">
        <f t="shared" si="386"/>
        <v>0.84317771275347297</v>
      </c>
      <c r="Q4104" t="str">
        <f t="shared" si="387"/>
        <v>Above</v>
      </c>
      <c r="R4104" t="str">
        <f t="shared" si="388"/>
        <v>Yes</v>
      </c>
      <c r="S4104">
        <f t="shared" si="389"/>
        <v>-5994918.7125187665</v>
      </c>
    </row>
    <row r="4105" spans="1:19" x14ac:dyDescent="0.3">
      <c r="A4105">
        <v>4104</v>
      </c>
      <c r="B4105">
        <v>1</v>
      </c>
      <c r="C4105" t="s">
        <v>19</v>
      </c>
      <c r="D4105" t="s">
        <v>17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18</v>
      </c>
      <c r="N4105" s="2">
        <f t="shared" si="384"/>
        <v>233788.60717568133</v>
      </c>
      <c r="O4105">
        <f t="shared" si="385"/>
        <v>393750</v>
      </c>
      <c r="P4105" s="1">
        <f t="shared" si="386"/>
        <v>0.59374884362077796</v>
      </c>
      <c r="Q4105" t="str">
        <f t="shared" si="387"/>
        <v>Above</v>
      </c>
      <c r="R4105" t="str">
        <f t="shared" si="388"/>
        <v>Yes</v>
      </c>
      <c r="S4105">
        <f t="shared" si="389"/>
        <v>-15865559.433298111</v>
      </c>
    </row>
    <row r="4106" spans="1:19" x14ac:dyDescent="0.3">
      <c r="A4106">
        <v>4105</v>
      </c>
      <c r="B4106">
        <v>0</v>
      </c>
      <c r="C4106" t="s">
        <v>19</v>
      </c>
      <c r="D4106" t="s">
        <v>17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18</v>
      </c>
      <c r="N4106" s="2">
        <f t="shared" si="384"/>
        <v>290617.36831019225</v>
      </c>
      <c r="O4106">
        <f t="shared" si="385"/>
        <v>437500</v>
      </c>
      <c r="P4106" s="1">
        <f t="shared" si="386"/>
        <v>0.66426827042329661</v>
      </c>
      <c r="Q4106" t="str">
        <f t="shared" si="387"/>
        <v>Below</v>
      </c>
      <c r="R4106" t="str">
        <f t="shared" si="388"/>
        <v>Yes</v>
      </c>
      <c r="S4106">
        <f t="shared" si="389"/>
        <v>-25223717.876112297</v>
      </c>
    </row>
    <row r="4107" spans="1:19" x14ac:dyDescent="0.3">
      <c r="A4107">
        <v>4106</v>
      </c>
      <c r="B4107">
        <v>2</v>
      </c>
      <c r="C4107" t="s">
        <v>16</v>
      </c>
      <c r="D4107" t="s">
        <v>20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18</v>
      </c>
      <c r="N4107" s="2">
        <f t="shared" si="384"/>
        <v>213304.0669986149</v>
      </c>
      <c r="O4107">
        <f t="shared" si="385"/>
        <v>131250</v>
      </c>
      <c r="P4107" s="1">
        <f t="shared" si="386"/>
        <v>1.6251738437989707</v>
      </c>
      <c r="Q4107" t="str">
        <f t="shared" si="387"/>
        <v>Below</v>
      </c>
      <c r="R4107" t="str">
        <f t="shared" si="388"/>
        <v>No</v>
      </c>
      <c r="S4107">
        <f t="shared" si="389"/>
        <v>-2138595.2159335157</v>
      </c>
    </row>
    <row r="4108" spans="1:19" x14ac:dyDescent="0.3">
      <c r="A4108">
        <v>4107</v>
      </c>
      <c r="B4108">
        <v>3</v>
      </c>
      <c r="C4108" t="s">
        <v>19</v>
      </c>
      <c r="D4108" t="s">
        <v>17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18</v>
      </c>
      <c r="N4108" s="2">
        <f t="shared" si="384"/>
        <v>297702.95059883397</v>
      </c>
      <c r="O4108">
        <f t="shared" si="385"/>
        <v>475000</v>
      </c>
      <c r="P4108" s="1">
        <f t="shared" si="386"/>
        <v>0.62674305389228202</v>
      </c>
      <c r="Q4108" t="str">
        <f t="shared" si="387"/>
        <v>Below</v>
      </c>
      <c r="R4108" t="str">
        <f t="shared" si="388"/>
        <v>Yes</v>
      </c>
      <c r="S4108">
        <f t="shared" si="389"/>
        <v>-38003837.329348147</v>
      </c>
    </row>
    <row r="4109" spans="1:19" x14ac:dyDescent="0.3">
      <c r="A4109">
        <v>4108</v>
      </c>
      <c r="B4109">
        <v>1</v>
      </c>
      <c r="C4109" t="s">
        <v>16</v>
      </c>
      <c r="D4109" t="s">
        <v>17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18</v>
      </c>
      <c r="N4109" s="2">
        <f t="shared" si="384"/>
        <v>460842.12005873589</v>
      </c>
      <c r="O4109">
        <f t="shared" si="385"/>
        <v>512500</v>
      </c>
      <c r="P4109" s="1">
        <f t="shared" si="386"/>
        <v>0.89920413669997246</v>
      </c>
      <c r="Q4109" t="str">
        <f t="shared" si="387"/>
        <v>Below</v>
      </c>
      <c r="R4109" t="str">
        <f t="shared" si="388"/>
        <v>Yes</v>
      </c>
      <c r="S4109">
        <f t="shared" si="389"/>
        <v>-4620421.7628193237</v>
      </c>
    </row>
    <row r="4110" spans="1:19" x14ac:dyDescent="0.3">
      <c r="A4110">
        <v>4109</v>
      </c>
      <c r="B4110">
        <v>3</v>
      </c>
      <c r="C4110" t="s">
        <v>19</v>
      </c>
      <c r="D4110" t="s">
        <v>20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21</v>
      </c>
      <c r="N4110" s="2">
        <f t="shared" si="384"/>
        <v>377065.92107713723</v>
      </c>
      <c r="O4110">
        <f t="shared" si="385"/>
        <v>575000</v>
      </c>
      <c r="P4110" s="1">
        <f t="shared" si="386"/>
        <v>0.65576681926458646</v>
      </c>
      <c r="Q4110" t="str">
        <f t="shared" si="387"/>
        <v>Below</v>
      </c>
      <c r="R4110" t="str">
        <f t="shared" si="388"/>
        <v>Yes</v>
      </c>
      <c r="S4110">
        <f t="shared" si="389"/>
        <v>-12998328.42340517</v>
      </c>
    </row>
    <row r="4111" spans="1:19" x14ac:dyDescent="0.3">
      <c r="A4111">
        <v>4110</v>
      </c>
      <c r="B4111">
        <v>3</v>
      </c>
      <c r="C4111" t="s">
        <v>16</v>
      </c>
      <c r="D4111" t="s">
        <v>17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21</v>
      </c>
      <c r="N4111" s="2">
        <f t="shared" si="384"/>
        <v>133231.42216192279</v>
      </c>
      <c r="O4111">
        <f t="shared" si="385"/>
        <v>237500</v>
      </c>
      <c r="P4111" s="1">
        <f t="shared" si="386"/>
        <v>0.56097440910283281</v>
      </c>
      <c r="Q4111" t="str">
        <f t="shared" si="387"/>
        <v>Below</v>
      </c>
      <c r="R4111" t="str">
        <f t="shared" si="388"/>
        <v>Yes</v>
      </c>
      <c r="S4111">
        <f t="shared" si="389"/>
        <v>-19875541.31886147</v>
      </c>
    </row>
    <row r="4112" spans="1:19" x14ac:dyDescent="0.3">
      <c r="A4112">
        <v>4111</v>
      </c>
      <c r="B4112">
        <v>1</v>
      </c>
      <c r="C4112" t="s">
        <v>16</v>
      </c>
      <c r="D4112" t="s">
        <v>17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18</v>
      </c>
      <c r="N4112" s="2">
        <f t="shared" si="384"/>
        <v>116894.30358784067</v>
      </c>
      <c r="O4112">
        <f t="shared" si="385"/>
        <v>200000</v>
      </c>
      <c r="P4112" s="1">
        <f t="shared" si="386"/>
        <v>0.58447151793920338</v>
      </c>
      <c r="Q4112" t="str">
        <f t="shared" si="387"/>
        <v>Above</v>
      </c>
      <c r="R4112" t="str">
        <f t="shared" si="388"/>
        <v>Yes</v>
      </c>
      <c r="S4112">
        <f t="shared" si="389"/>
        <v>-7932779.7166490555</v>
      </c>
    </row>
    <row r="4113" spans="1:19" x14ac:dyDescent="0.3">
      <c r="A4113">
        <v>4112</v>
      </c>
      <c r="B4113">
        <v>4</v>
      </c>
      <c r="C4113" t="s">
        <v>19</v>
      </c>
      <c r="D4113" t="s">
        <v>17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21</v>
      </c>
      <c r="N4113" s="2">
        <f t="shared" si="384"/>
        <v>454802.90643620194</v>
      </c>
      <c r="O4113">
        <f t="shared" si="385"/>
        <v>606250</v>
      </c>
      <c r="P4113" s="1">
        <f t="shared" si="386"/>
        <v>0.75019036113187954</v>
      </c>
      <c r="Q4113" t="str">
        <f t="shared" si="387"/>
        <v>Below</v>
      </c>
      <c r="R4113" t="str">
        <f t="shared" si="388"/>
        <v>Yes</v>
      </c>
      <c r="S4113">
        <f t="shared" si="389"/>
        <v>-22876348.772344232</v>
      </c>
    </row>
    <row r="4114" spans="1:19" x14ac:dyDescent="0.3">
      <c r="A4114">
        <v>4113</v>
      </c>
      <c r="B4114">
        <v>5</v>
      </c>
      <c r="C4114" t="s">
        <v>16</v>
      </c>
      <c r="D4114" t="s">
        <v>17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18</v>
      </c>
      <c r="N4114" s="2">
        <f t="shared" si="384"/>
        <v>169016.41814690758</v>
      </c>
      <c r="O4114">
        <f t="shared" si="385"/>
        <v>293750</v>
      </c>
      <c r="P4114" s="1">
        <f t="shared" si="386"/>
        <v>0.5753750405001109</v>
      </c>
      <c r="Q4114" t="str">
        <f t="shared" si="387"/>
        <v>Above</v>
      </c>
      <c r="R4114" t="str">
        <f t="shared" si="388"/>
        <v>Yes</v>
      </c>
      <c r="S4114">
        <f t="shared" si="389"/>
        <v>-18051152.284206256</v>
      </c>
    </row>
    <row r="4115" spans="1:19" x14ac:dyDescent="0.3">
      <c r="A4115">
        <v>4114</v>
      </c>
      <c r="B4115">
        <v>4</v>
      </c>
      <c r="C4115" t="s">
        <v>16</v>
      </c>
      <c r="D4115" t="s">
        <v>20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18</v>
      </c>
      <c r="N4115" s="2">
        <f t="shared" si="384"/>
        <v>141493.79781313404</v>
      </c>
      <c r="O4115">
        <f t="shared" si="385"/>
        <v>237500</v>
      </c>
      <c r="P4115" s="1">
        <f t="shared" si="386"/>
        <v>0.5957633592131959</v>
      </c>
      <c r="Q4115" t="str">
        <f t="shared" si="387"/>
        <v>Above</v>
      </c>
      <c r="R4115" t="str">
        <f t="shared" si="388"/>
        <v>Yes</v>
      </c>
      <c r="S4115">
        <f t="shared" si="389"/>
        <v>-18062660.32763695</v>
      </c>
    </row>
    <row r="4116" spans="1:19" x14ac:dyDescent="0.3">
      <c r="A4116">
        <v>4115</v>
      </c>
      <c r="B4116">
        <v>4</v>
      </c>
      <c r="C4116" t="s">
        <v>16</v>
      </c>
      <c r="D4116" t="s">
        <v>17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18</v>
      </c>
      <c r="N4116" s="2">
        <f t="shared" si="384"/>
        <v>11010.861335696098</v>
      </c>
      <c r="O4116">
        <f t="shared" si="385"/>
        <v>25000</v>
      </c>
      <c r="P4116" s="1">
        <f t="shared" si="386"/>
        <v>0.44043445342784393</v>
      </c>
      <c r="Q4116" t="str">
        <f t="shared" si="387"/>
        <v>Below</v>
      </c>
      <c r="R4116" t="str">
        <f t="shared" si="388"/>
        <v>Yes</v>
      </c>
      <c r="S4116">
        <f t="shared" si="389"/>
        <v>-1642606.7205670634</v>
      </c>
    </row>
    <row r="4117" spans="1:19" x14ac:dyDescent="0.3">
      <c r="A4117">
        <v>4116</v>
      </c>
      <c r="B4117">
        <v>4</v>
      </c>
      <c r="C4117" t="s">
        <v>19</v>
      </c>
      <c r="D4117" t="s">
        <v>20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18</v>
      </c>
      <c r="N4117" s="2">
        <f t="shared" si="384"/>
        <v>79813.308569373025</v>
      </c>
      <c r="O4117">
        <f t="shared" si="385"/>
        <v>200000</v>
      </c>
      <c r="P4117" s="1">
        <f t="shared" si="386"/>
        <v>0.3990665428468651</v>
      </c>
      <c r="Q4117" t="str">
        <f t="shared" si="387"/>
        <v>Below</v>
      </c>
      <c r="R4117" t="str">
        <f t="shared" si="388"/>
        <v>Yes</v>
      </c>
      <c r="S4117">
        <f t="shared" si="389"/>
        <v>-8524155.2453196198</v>
      </c>
    </row>
    <row r="4118" spans="1:19" x14ac:dyDescent="0.3">
      <c r="A4118">
        <v>4117</v>
      </c>
      <c r="B4118">
        <v>5</v>
      </c>
      <c r="C4118" t="s">
        <v>16</v>
      </c>
      <c r="D4118" t="s">
        <v>20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18</v>
      </c>
      <c r="N4118" s="2">
        <f t="shared" si="384"/>
        <v>206411.08610688112</v>
      </c>
      <c r="O4118">
        <f t="shared" si="385"/>
        <v>243750</v>
      </c>
      <c r="P4118" s="1">
        <f t="shared" si="386"/>
        <v>0.84681471223335847</v>
      </c>
      <c r="Q4118" t="str">
        <f t="shared" si="387"/>
        <v>Above</v>
      </c>
      <c r="R4118" t="str">
        <f t="shared" si="388"/>
        <v>Yes</v>
      </c>
      <c r="S4118">
        <f t="shared" si="389"/>
        <v>-7115464.2662605885</v>
      </c>
    </row>
    <row r="4119" spans="1:19" x14ac:dyDescent="0.3">
      <c r="A4119">
        <v>4118</v>
      </c>
      <c r="B4119">
        <v>1</v>
      </c>
      <c r="C4119" t="s">
        <v>16</v>
      </c>
      <c r="D4119" t="s">
        <v>20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21</v>
      </c>
      <c r="N4119" s="2">
        <f t="shared" si="384"/>
        <v>187946.94240738943</v>
      </c>
      <c r="O4119">
        <f t="shared" si="385"/>
        <v>218750</v>
      </c>
      <c r="P4119" s="1">
        <f t="shared" si="386"/>
        <v>0.85918602243378028</v>
      </c>
      <c r="Q4119" t="str">
        <f t="shared" si="387"/>
        <v>Below</v>
      </c>
      <c r="R4119" t="str">
        <f t="shared" si="388"/>
        <v>Yes</v>
      </c>
      <c r="S4119">
        <f t="shared" si="389"/>
        <v>-9453633.0888867304</v>
      </c>
    </row>
    <row r="4120" spans="1:19" x14ac:dyDescent="0.3">
      <c r="A4120">
        <v>4119</v>
      </c>
      <c r="B4120">
        <v>2</v>
      </c>
      <c r="C4120" t="s">
        <v>16</v>
      </c>
      <c r="D4120" t="s">
        <v>17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18</v>
      </c>
      <c r="N4120" s="2">
        <f t="shared" si="384"/>
        <v>162266.59777240205</v>
      </c>
      <c r="O4120">
        <f t="shared" si="385"/>
        <v>137500</v>
      </c>
      <c r="P4120" s="1">
        <f t="shared" si="386"/>
        <v>1.1801207110720149</v>
      </c>
      <c r="Q4120" t="str">
        <f t="shared" si="387"/>
        <v>Below</v>
      </c>
      <c r="R4120" t="str">
        <f t="shared" si="388"/>
        <v>No</v>
      </c>
      <c r="S4120">
        <f t="shared" si="389"/>
        <v>-3383195.0396129461</v>
      </c>
    </row>
    <row r="4121" spans="1:19" x14ac:dyDescent="0.3">
      <c r="A4121">
        <v>4120</v>
      </c>
      <c r="B4121">
        <v>4</v>
      </c>
      <c r="C4121" t="s">
        <v>19</v>
      </c>
      <c r="D4121" t="s">
        <v>17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21</v>
      </c>
      <c r="N4121" s="2">
        <f t="shared" si="384"/>
        <v>216913.96831321315</v>
      </c>
      <c r="O4121">
        <f t="shared" si="385"/>
        <v>400000</v>
      </c>
      <c r="P4121" s="1">
        <f t="shared" si="386"/>
        <v>0.54228492078303292</v>
      </c>
      <c r="Q4121" t="str">
        <f t="shared" si="387"/>
        <v>Below</v>
      </c>
      <c r="R4121" t="str">
        <f t="shared" si="388"/>
        <v>Yes</v>
      </c>
      <c r="S4121">
        <f t="shared" si="389"/>
        <v>-32359352.395171162</v>
      </c>
    </row>
    <row r="4122" spans="1:19" x14ac:dyDescent="0.3">
      <c r="A4122">
        <v>4121</v>
      </c>
      <c r="B4122">
        <v>3</v>
      </c>
      <c r="C4122" t="s">
        <v>16</v>
      </c>
      <c r="D4122" t="s">
        <v>17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18</v>
      </c>
      <c r="N4122" s="2">
        <f t="shared" si="384"/>
        <v>936762.09724296769</v>
      </c>
      <c r="O4122">
        <f t="shared" si="385"/>
        <v>568750</v>
      </c>
      <c r="P4122" s="1">
        <f t="shared" si="386"/>
        <v>1.6470542369107124</v>
      </c>
      <c r="Q4122" t="str">
        <f t="shared" si="387"/>
        <v>Above</v>
      </c>
      <c r="R4122" t="str">
        <f t="shared" si="388"/>
        <v>No</v>
      </c>
      <c r="S4122">
        <f t="shared" si="389"/>
        <v>-2582290.3338312246</v>
      </c>
    </row>
    <row r="4123" spans="1:19" x14ac:dyDescent="0.3">
      <c r="A4123">
        <v>4122</v>
      </c>
      <c r="B4123">
        <v>0</v>
      </c>
      <c r="C4123" t="s">
        <v>19</v>
      </c>
      <c r="D4123" t="s">
        <v>20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21</v>
      </c>
      <c r="N4123" s="2">
        <f t="shared" si="384"/>
        <v>418953.90278705582</v>
      </c>
      <c r="O4123">
        <f t="shared" si="385"/>
        <v>206250</v>
      </c>
      <c r="P4123" s="1">
        <f t="shared" si="386"/>
        <v>2.0312916498766342</v>
      </c>
      <c r="Q4123" t="str">
        <f t="shared" si="387"/>
        <v>Below</v>
      </c>
      <c r="R4123" t="str">
        <f t="shared" si="388"/>
        <v>No</v>
      </c>
      <c r="S4123">
        <f t="shared" si="389"/>
        <v>-1154893.6668893397</v>
      </c>
    </row>
    <row r="4124" spans="1:19" x14ac:dyDescent="0.3">
      <c r="A4124">
        <v>4123</v>
      </c>
      <c r="B4124">
        <v>3</v>
      </c>
      <c r="C4124" t="s">
        <v>16</v>
      </c>
      <c r="D4124" t="s">
        <v>17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21</v>
      </c>
      <c r="N4124" s="2">
        <f t="shared" si="384"/>
        <v>354311.94308110303</v>
      </c>
      <c r="O4124">
        <f t="shared" si="385"/>
        <v>487500</v>
      </c>
      <c r="P4124" s="1">
        <f t="shared" si="386"/>
        <v>0.72679372939713438</v>
      </c>
      <c r="Q4124" t="str">
        <f t="shared" si="387"/>
        <v>Below</v>
      </c>
      <c r="R4124" t="str">
        <f t="shared" si="388"/>
        <v>Yes</v>
      </c>
      <c r="S4124">
        <f t="shared" si="389"/>
        <v>-12213946.535785895</v>
      </c>
    </row>
    <row r="4125" spans="1:19" x14ac:dyDescent="0.3">
      <c r="A4125">
        <v>4124</v>
      </c>
      <c r="B4125">
        <v>0</v>
      </c>
      <c r="C4125" t="s">
        <v>19</v>
      </c>
      <c r="D4125" t="s">
        <v>20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21</v>
      </c>
      <c r="N4125" s="2">
        <f t="shared" si="384"/>
        <v>316713.11854372447</v>
      </c>
      <c r="O4125">
        <f t="shared" si="385"/>
        <v>387500</v>
      </c>
      <c r="P4125" s="1">
        <f t="shared" si="386"/>
        <v>0.81732417688703085</v>
      </c>
      <c r="Q4125" t="str">
        <f t="shared" si="387"/>
        <v>Below</v>
      </c>
      <c r="R4125" t="str">
        <f t="shared" si="388"/>
        <v>Yes</v>
      </c>
      <c r="S4125">
        <f t="shared" si="389"/>
        <v>-6603344.5351481624</v>
      </c>
    </row>
    <row r="4126" spans="1:19" x14ac:dyDescent="0.3">
      <c r="A4126">
        <v>4125</v>
      </c>
      <c r="B4126">
        <v>3</v>
      </c>
      <c r="C4126" t="s">
        <v>19</v>
      </c>
      <c r="D4126" t="s">
        <v>20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18</v>
      </c>
      <c r="N4126" s="2">
        <f t="shared" si="384"/>
        <v>295439.04983382381</v>
      </c>
      <c r="O4126">
        <f t="shared" si="385"/>
        <v>437500</v>
      </c>
      <c r="P4126" s="1">
        <f t="shared" si="386"/>
        <v>0.67528925676302587</v>
      </c>
      <c r="Q4126" t="str">
        <f t="shared" si="387"/>
        <v>Below</v>
      </c>
      <c r="R4126" t="str">
        <f t="shared" si="388"/>
        <v>Yes</v>
      </c>
      <c r="S4126">
        <f t="shared" si="389"/>
        <v>-37714834.764105946</v>
      </c>
    </row>
    <row r="4127" spans="1:19" x14ac:dyDescent="0.3">
      <c r="A4127">
        <v>4126</v>
      </c>
      <c r="B4127">
        <v>0</v>
      </c>
      <c r="C4127" t="s">
        <v>16</v>
      </c>
      <c r="D4127" t="s">
        <v>17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21</v>
      </c>
      <c r="N4127" s="2">
        <f t="shared" si="384"/>
        <v>370384.19788506813</v>
      </c>
      <c r="O4127">
        <f t="shared" si="385"/>
        <v>575000</v>
      </c>
      <c r="P4127" s="1">
        <f t="shared" si="386"/>
        <v>0.64414643110446634</v>
      </c>
      <c r="Q4127" t="str">
        <f t="shared" si="387"/>
        <v>Below</v>
      </c>
      <c r="R4127" t="str">
        <f t="shared" si="388"/>
        <v>Yes</v>
      </c>
      <c r="S4127">
        <f t="shared" si="389"/>
        <v>-25135324.495449815</v>
      </c>
    </row>
    <row r="4128" spans="1:19" x14ac:dyDescent="0.3">
      <c r="A4128">
        <v>4127</v>
      </c>
      <c r="B4128">
        <v>5</v>
      </c>
      <c r="C4128" t="s">
        <v>19</v>
      </c>
      <c r="D4128" t="s">
        <v>20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18</v>
      </c>
      <c r="N4128" s="2">
        <f t="shared" si="384"/>
        <v>406644.00405614014</v>
      </c>
      <c r="O4128">
        <f t="shared" si="385"/>
        <v>468750</v>
      </c>
      <c r="P4128" s="1">
        <f t="shared" si="386"/>
        <v>0.86750720865309894</v>
      </c>
      <c r="Q4128" t="str">
        <f t="shared" si="387"/>
        <v>Below</v>
      </c>
      <c r="R4128" t="str">
        <f t="shared" si="388"/>
        <v>Yes</v>
      </c>
      <c r="S4128">
        <f t="shared" si="389"/>
        <v>-8478368.2920420878</v>
      </c>
    </row>
    <row r="4129" spans="1:19" x14ac:dyDescent="0.3">
      <c r="A4129">
        <v>4128</v>
      </c>
      <c r="B4129">
        <v>2</v>
      </c>
      <c r="C4129" t="s">
        <v>16</v>
      </c>
      <c r="D4129" t="s">
        <v>17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21</v>
      </c>
      <c r="N4129" s="2">
        <f t="shared" si="384"/>
        <v>189381.6518914153</v>
      </c>
      <c r="O4129">
        <f t="shared" si="385"/>
        <v>331250</v>
      </c>
      <c r="P4129" s="1">
        <f t="shared" si="386"/>
        <v>0.57171819438917826</v>
      </c>
      <c r="Q4129" t="str">
        <f t="shared" si="387"/>
        <v>Below</v>
      </c>
      <c r="R4129" t="str">
        <f t="shared" si="388"/>
        <v>Yes</v>
      </c>
      <c r="S4129">
        <f t="shared" si="389"/>
        <v>-9525798.2269698344</v>
      </c>
    </row>
    <row r="4130" spans="1:19" x14ac:dyDescent="0.3">
      <c r="A4130">
        <v>4129</v>
      </c>
      <c r="B4130">
        <v>5</v>
      </c>
      <c r="C4130" t="s">
        <v>19</v>
      </c>
      <c r="D4130" t="s">
        <v>20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21</v>
      </c>
      <c r="N4130" s="2">
        <f t="shared" si="384"/>
        <v>280765.93209628743</v>
      </c>
      <c r="O4130">
        <f t="shared" si="385"/>
        <v>425000</v>
      </c>
      <c r="P4130" s="1">
        <f t="shared" si="386"/>
        <v>0.66062572257949981</v>
      </c>
      <c r="Q4130" t="str">
        <f t="shared" si="387"/>
        <v>Below</v>
      </c>
      <c r="R4130" t="str">
        <f t="shared" si="388"/>
        <v>Yes</v>
      </c>
      <c r="S4130">
        <f t="shared" si="389"/>
        <v>-24368676.592176285</v>
      </c>
    </row>
    <row r="4131" spans="1:19" x14ac:dyDescent="0.3">
      <c r="A4131">
        <v>4130</v>
      </c>
      <c r="B4131">
        <v>1</v>
      </c>
      <c r="C4131" t="s">
        <v>19</v>
      </c>
      <c r="D4131" t="s">
        <v>17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21</v>
      </c>
      <c r="N4131" s="2">
        <f t="shared" si="384"/>
        <v>235445.679561055</v>
      </c>
      <c r="O4131">
        <f t="shared" si="385"/>
        <v>493750</v>
      </c>
      <c r="P4131" s="1">
        <f t="shared" si="386"/>
        <v>0.47685200923757975</v>
      </c>
      <c r="Q4131" t="str">
        <f t="shared" si="387"/>
        <v>Below</v>
      </c>
      <c r="R4131" t="str">
        <f t="shared" si="388"/>
        <v>Yes</v>
      </c>
      <c r="S4131">
        <f t="shared" si="389"/>
        <v>-30056266.785187878</v>
      </c>
    </row>
    <row r="4132" spans="1:19" x14ac:dyDescent="0.3">
      <c r="A4132">
        <v>4131</v>
      </c>
      <c r="B4132">
        <v>0</v>
      </c>
      <c r="C4132" t="s">
        <v>19</v>
      </c>
      <c r="D4132" t="s">
        <v>20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18</v>
      </c>
      <c r="N4132" s="2">
        <f t="shared" si="384"/>
        <v>242167.33724350622</v>
      </c>
      <c r="O4132">
        <f t="shared" si="385"/>
        <v>387500</v>
      </c>
      <c r="P4132" s="1">
        <f t="shared" si="386"/>
        <v>0.6249479670800161</v>
      </c>
      <c r="Q4132" t="str">
        <f t="shared" si="387"/>
        <v>Above</v>
      </c>
      <c r="R4132" t="str">
        <f t="shared" si="388"/>
        <v>Yes</v>
      </c>
      <c r="S4132">
        <f t="shared" si="389"/>
        <v>-8348064.3753766008</v>
      </c>
    </row>
    <row r="4133" spans="1:19" x14ac:dyDescent="0.3">
      <c r="A4133">
        <v>4132</v>
      </c>
      <c r="B4133">
        <v>1</v>
      </c>
      <c r="C4133" t="s">
        <v>16</v>
      </c>
      <c r="D4133" t="s">
        <v>17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18</v>
      </c>
      <c r="N4133" s="2">
        <f t="shared" si="384"/>
        <v>33958.511475152161</v>
      </c>
      <c r="O4133">
        <f t="shared" si="385"/>
        <v>62500</v>
      </c>
      <c r="P4133" s="1">
        <f t="shared" si="386"/>
        <v>0.54333618360243463</v>
      </c>
      <c r="Q4133" t="str">
        <f t="shared" si="387"/>
        <v>Below</v>
      </c>
      <c r="R4133" t="str">
        <f t="shared" si="388"/>
        <v>Yes</v>
      </c>
      <c r="S4133">
        <f t="shared" si="389"/>
        <v>-4335038.4786328673</v>
      </c>
    </row>
    <row r="4134" spans="1:19" x14ac:dyDescent="0.3">
      <c r="A4134">
        <v>4133</v>
      </c>
      <c r="B4134">
        <v>2</v>
      </c>
      <c r="C4134" t="s">
        <v>16</v>
      </c>
      <c r="D4134" t="s">
        <v>20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21</v>
      </c>
      <c r="N4134" s="2">
        <f t="shared" si="384"/>
        <v>364416.20894257189</v>
      </c>
      <c r="O4134">
        <f t="shared" si="385"/>
        <v>487500</v>
      </c>
      <c r="P4134" s="1">
        <f t="shared" si="386"/>
        <v>0.74752042860014745</v>
      </c>
      <c r="Q4134" t="str">
        <f t="shared" si="387"/>
        <v>Below</v>
      </c>
      <c r="R4134" t="str">
        <f t="shared" si="388"/>
        <v>Yes</v>
      </c>
      <c r="S4134">
        <f t="shared" si="389"/>
        <v>-18329945.073108628</v>
      </c>
    </row>
    <row r="4135" spans="1:19" x14ac:dyDescent="0.3">
      <c r="A4135">
        <v>4134</v>
      </c>
      <c r="B4135">
        <v>5</v>
      </c>
      <c r="C4135" t="s">
        <v>16</v>
      </c>
      <c r="D4135" t="s">
        <v>20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21</v>
      </c>
      <c r="N4135" s="2">
        <f t="shared" si="384"/>
        <v>108365.79835295303</v>
      </c>
      <c r="O4135">
        <f t="shared" si="385"/>
        <v>187500</v>
      </c>
      <c r="P4135" s="1">
        <f t="shared" si="386"/>
        <v>0.57795092454908281</v>
      </c>
      <c r="Q4135" t="str">
        <f t="shared" si="387"/>
        <v>Below</v>
      </c>
      <c r="R4135" t="str">
        <f t="shared" si="388"/>
        <v>Yes</v>
      </c>
      <c r="S4135">
        <f t="shared" si="389"/>
        <v>-9405454.1232961081</v>
      </c>
    </row>
    <row r="4136" spans="1:19" x14ac:dyDescent="0.3">
      <c r="A4136">
        <v>4135</v>
      </c>
      <c r="B4136">
        <v>5</v>
      </c>
      <c r="C4136" t="s">
        <v>16</v>
      </c>
      <c r="D4136" t="s">
        <v>20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18</v>
      </c>
      <c r="N4136" s="2">
        <f t="shared" si="384"/>
        <v>165162.92003544149</v>
      </c>
      <c r="O4136">
        <f t="shared" si="385"/>
        <v>356250</v>
      </c>
      <c r="P4136" s="1">
        <f t="shared" si="386"/>
        <v>0.46361521413457263</v>
      </c>
      <c r="Q4136" t="str">
        <f t="shared" si="387"/>
        <v>Above</v>
      </c>
      <c r="R4136" t="str">
        <f t="shared" si="388"/>
        <v>Yes</v>
      </c>
      <c r="S4136">
        <f t="shared" si="389"/>
        <v>-24639100.80850596</v>
      </c>
    </row>
    <row r="4137" spans="1:19" x14ac:dyDescent="0.3">
      <c r="A4137">
        <v>4136</v>
      </c>
      <c r="B4137">
        <v>4</v>
      </c>
      <c r="C4137" t="s">
        <v>19</v>
      </c>
      <c r="D4137" t="s">
        <v>17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18</v>
      </c>
      <c r="N4137" s="2">
        <f t="shared" si="384"/>
        <v>333608.46192484861</v>
      </c>
      <c r="O4137">
        <f t="shared" si="385"/>
        <v>412500</v>
      </c>
      <c r="P4137" s="1">
        <f t="shared" si="386"/>
        <v>0.80874778648448153</v>
      </c>
      <c r="Q4137" t="str">
        <f t="shared" si="387"/>
        <v>Below</v>
      </c>
      <c r="R4137" t="str">
        <f t="shared" si="388"/>
        <v>Yes</v>
      </c>
      <c r="S4137">
        <f t="shared" si="389"/>
        <v>-22639618.5171782</v>
      </c>
    </row>
    <row r="4138" spans="1:19" x14ac:dyDescent="0.3">
      <c r="A4138">
        <v>4137</v>
      </c>
      <c r="B4138">
        <v>4</v>
      </c>
      <c r="C4138" t="s">
        <v>16</v>
      </c>
      <c r="D4138" t="s">
        <v>20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18</v>
      </c>
      <c r="N4138" s="2">
        <f t="shared" si="384"/>
        <v>479275.80486108537</v>
      </c>
      <c r="O4138">
        <f t="shared" si="385"/>
        <v>443750</v>
      </c>
      <c r="P4138" s="1">
        <f t="shared" si="386"/>
        <v>1.0800581517996291</v>
      </c>
      <c r="Q4138" t="str">
        <f t="shared" si="387"/>
        <v>Above</v>
      </c>
      <c r="R4138" t="str">
        <f t="shared" si="388"/>
        <v>No</v>
      </c>
      <c r="S4138">
        <f t="shared" si="389"/>
        <v>-4805238.633332096</v>
      </c>
    </row>
    <row r="4139" spans="1:19" x14ac:dyDescent="0.3">
      <c r="A4139">
        <v>4138</v>
      </c>
      <c r="B4139">
        <v>3</v>
      </c>
      <c r="C4139" t="s">
        <v>16</v>
      </c>
      <c r="D4139" t="s">
        <v>20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18</v>
      </c>
      <c r="N4139" s="2">
        <f t="shared" si="384"/>
        <v>59108.617283428925</v>
      </c>
      <c r="O4139">
        <f t="shared" si="385"/>
        <v>81250</v>
      </c>
      <c r="P4139" s="1">
        <f t="shared" si="386"/>
        <v>0.72749067425758673</v>
      </c>
      <c r="Q4139" t="str">
        <f t="shared" si="387"/>
        <v>Above</v>
      </c>
      <c r="R4139" t="str">
        <f t="shared" si="388"/>
        <v>Yes</v>
      </c>
      <c r="S4139">
        <f t="shared" si="389"/>
        <v>-5130247.7036160585</v>
      </c>
    </row>
    <row r="4140" spans="1:19" x14ac:dyDescent="0.3">
      <c r="A4140">
        <v>4139</v>
      </c>
      <c r="B4140">
        <v>2</v>
      </c>
      <c r="C4140" t="s">
        <v>19</v>
      </c>
      <c r="D4140" t="s">
        <v>17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21</v>
      </c>
      <c r="N4140" s="2">
        <f t="shared" si="384"/>
        <v>190167.66426085212</v>
      </c>
      <c r="O4140">
        <f t="shared" si="385"/>
        <v>325000</v>
      </c>
      <c r="P4140" s="1">
        <f t="shared" si="386"/>
        <v>0.58513127464877579</v>
      </c>
      <c r="Q4140" t="str">
        <f t="shared" si="387"/>
        <v>Below</v>
      </c>
      <c r="R4140" t="str">
        <f t="shared" si="388"/>
        <v>Yes</v>
      </c>
      <c r="S4140">
        <f t="shared" si="389"/>
        <v>-24276215.480344057</v>
      </c>
    </row>
    <row r="4141" spans="1:19" x14ac:dyDescent="0.3">
      <c r="A4141">
        <v>4140</v>
      </c>
      <c r="B4141">
        <v>3</v>
      </c>
      <c r="C4141" t="s">
        <v>16</v>
      </c>
      <c r="D4141" t="s">
        <v>17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18</v>
      </c>
      <c r="N4141" s="2">
        <f t="shared" si="384"/>
        <v>534576.85926813364</v>
      </c>
      <c r="O4141">
        <f t="shared" si="385"/>
        <v>350000</v>
      </c>
      <c r="P4141" s="1">
        <f t="shared" si="386"/>
        <v>1.5273624550518103</v>
      </c>
      <c r="Q4141" t="str">
        <f t="shared" si="387"/>
        <v>Below</v>
      </c>
      <c r="R4141" t="str">
        <f t="shared" si="388"/>
        <v>No</v>
      </c>
      <c r="S4141">
        <f t="shared" si="389"/>
        <v>-5359689.2448704168</v>
      </c>
    </row>
    <row r="4142" spans="1:19" x14ac:dyDescent="0.3">
      <c r="A4142">
        <v>4141</v>
      </c>
      <c r="B4142">
        <v>2</v>
      </c>
      <c r="C4142" t="s">
        <v>16</v>
      </c>
      <c r="D4142" t="s">
        <v>17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18</v>
      </c>
      <c r="N4142" s="2">
        <f t="shared" si="384"/>
        <v>203185.87191178696</v>
      </c>
      <c r="O4142">
        <f t="shared" si="385"/>
        <v>443750</v>
      </c>
      <c r="P4142" s="1">
        <f t="shared" si="386"/>
        <v>0.45788365501247769</v>
      </c>
      <c r="Q4142" t="str">
        <f t="shared" si="387"/>
        <v>Above</v>
      </c>
      <c r="R4142" t="str">
        <f t="shared" si="388"/>
        <v>Yes</v>
      </c>
      <c r="S4142">
        <f t="shared" si="389"/>
        <v>-17635226.481180206</v>
      </c>
    </row>
    <row r="4143" spans="1:19" x14ac:dyDescent="0.3">
      <c r="A4143">
        <v>4142</v>
      </c>
      <c r="B4143">
        <v>2</v>
      </c>
      <c r="C4143" t="s">
        <v>16</v>
      </c>
      <c r="D4143" t="s">
        <v>17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21</v>
      </c>
      <c r="N4143" s="2">
        <f t="shared" si="384"/>
        <v>310429.27123160864</v>
      </c>
      <c r="O4143">
        <f t="shared" si="385"/>
        <v>318750</v>
      </c>
      <c r="P4143" s="1">
        <f t="shared" si="386"/>
        <v>0.97389575288347807</v>
      </c>
      <c r="Q4143" t="str">
        <f t="shared" si="387"/>
        <v>Below</v>
      </c>
      <c r="R4143" t="str">
        <f t="shared" si="388"/>
        <v>Yes</v>
      </c>
      <c r="S4143">
        <f t="shared" si="389"/>
        <v>-10701210.038234428</v>
      </c>
    </row>
    <row r="4144" spans="1:19" x14ac:dyDescent="0.3">
      <c r="A4144">
        <v>4143</v>
      </c>
      <c r="B4144">
        <v>3</v>
      </c>
      <c r="C4144" t="s">
        <v>19</v>
      </c>
      <c r="D4144" t="s">
        <v>20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18</v>
      </c>
      <c r="N4144" s="2">
        <f t="shared" si="384"/>
        <v>476208.25377414312</v>
      </c>
      <c r="O4144">
        <f t="shared" si="385"/>
        <v>475000</v>
      </c>
      <c r="P4144" s="1">
        <f t="shared" si="386"/>
        <v>1.0025436921560908</v>
      </c>
      <c r="Q4144" t="str">
        <f t="shared" si="387"/>
        <v>Above</v>
      </c>
      <c r="R4144" t="str">
        <f t="shared" si="388"/>
        <v>No</v>
      </c>
      <c r="S4144">
        <f t="shared" si="389"/>
        <v>-16415992.362317745</v>
      </c>
    </row>
    <row r="4145" spans="1:19" x14ac:dyDescent="0.3">
      <c r="A4145">
        <v>4144</v>
      </c>
      <c r="B4145">
        <v>0</v>
      </c>
      <c r="C4145" t="s">
        <v>16</v>
      </c>
      <c r="D4145" t="s">
        <v>20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21</v>
      </c>
      <c r="N4145" s="2">
        <f t="shared" si="384"/>
        <v>105571.03951457483</v>
      </c>
      <c r="O4145">
        <f t="shared" si="385"/>
        <v>156250</v>
      </c>
      <c r="P4145" s="1">
        <f t="shared" si="386"/>
        <v>0.67565465289327897</v>
      </c>
      <c r="Q4145" t="str">
        <f t="shared" si="387"/>
        <v>Below</v>
      </c>
      <c r="R4145" t="str">
        <f t="shared" si="388"/>
        <v>Yes</v>
      </c>
      <c r="S4145">
        <f t="shared" si="389"/>
        <v>-2201114.8450493868</v>
      </c>
    </row>
    <row r="4146" spans="1:19" x14ac:dyDescent="0.3">
      <c r="A4146">
        <v>4145</v>
      </c>
      <c r="B4146">
        <v>3</v>
      </c>
      <c r="C4146" t="s">
        <v>16</v>
      </c>
      <c r="D4146" t="s">
        <v>17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18</v>
      </c>
      <c r="N4146" s="2">
        <f t="shared" si="384"/>
        <v>267609.3287326037</v>
      </c>
      <c r="O4146">
        <f t="shared" si="385"/>
        <v>431250</v>
      </c>
      <c r="P4146" s="1">
        <f t="shared" si="386"/>
        <v>0.62054337097415346</v>
      </c>
      <c r="Q4146" t="str">
        <f t="shared" si="387"/>
        <v>Below</v>
      </c>
      <c r="R4146" t="str">
        <f t="shared" si="388"/>
        <v>Yes</v>
      </c>
      <c r="S4146">
        <f t="shared" si="389"/>
        <v>-28580991.116659906</v>
      </c>
    </row>
    <row r="4147" spans="1:19" x14ac:dyDescent="0.3">
      <c r="A4147">
        <v>4146</v>
      </c>
      <c r="B4147">
        <v>0</v>
      </c>
      <c r="C4147" t="s">
        <v>16</v>
      </c>
      <c r="D4147" t="s">
        <v>17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21</v>
      </c>
      <c r="N4147" s="2">
        <f t="shared" si="384"/>
        <v>305977.56945122057</v>
      </c>
      <c r="O4147">
        <f t="shared" si="385"/>
        <v>193750</v>
      </c>
      <c r="P4147" s="1">
        <f t="shared" si="386"/>
        <v>1.5792390681353319</v>
      </c>
      <c r="Q4147" t="str">
        <f t="shared" si="387"/>
        <v>Below</v>
      </c>
      <c r="R4147" t="str">
        <f t="shared" si="388"/>
        <v>No</v>
      </c>
      <c r="S4147">
        <f t="shared" si="389"/>
        <v>-843461.66682929453</v>
      </c>
    </row>
    <row r="4148" spans="1:19" x14ac:dyDescent="0.3">
      <c r="A4148">
        <v>4147</v>
      </c>
      <c r="B4148">
        <v>2</v>
      </c>
      <c r="C4148" t="s">
        <v>16</v>
      </c>
      <c r="D4148" t="s">
        <v>20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18</v>
      </c>
      <c r="N4148" s="2">
        <f t="shared" si="384"/>
        <v>386481.23288293311</v>
      </c>
      <c r="O4148">
        <f t="shared" si="385"/>
        <v>606250</v>
      </c>
      <c r="P4148" s="1">
        <f t="shared" si="386"/>
        <v>0.63749481712648759</v>
      </c>
      <c r="Q4148" t="str">
        <f t="shared" si="387"/>
        <v>Below</v>
      </c>
      <c r="R4148" t="str">
        <f t="shared" si="388"/>
        <v>Yes</v>
      </c>
      <c r="S4148">
        <f t="shared" si="389"/>
        <v>-57655495.891903952</v>
      </c>
    </row>
    <row r="4149" spans="1:19" x14ac:dyDescent="0.3">
      <c r="A4149">
        <v>4148</v>
      </c>
      <c r="B4149">
        <v>0</v>
      </c>
      <c r="C4149" t="s">
        <v>19</v>
      </c>
      <c r="D4149" t="s">
        <v>20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18</v>
      </c>
      <c r="N4149" s="2">
        <f t="shared" si="384"/>
        <v>593125.75001313526</v>
      </c>
      <c r="O4149">
        <f t="shared" si="385"/>
        <v>362500</v>
      </c>
      <c r="P4149" s="1">
        <f t="shared" si="386"/>
        <v>1.6362089655534766</v>
      </c>
      <c r="Q4149" t="str">
        <f t="shared" si="387"/>
        <v>Above</v>
      </c>
      <c r="R4149" t="str">
        <f t="shared" si="388"/>
        <v>No</v>
      </c>
      <c r="S4149">
        <f t="shared" si="389"/>
        <v>-1635018.0003152471</v>
      </c>
    </row>
    <row r="4150" spans="1:19" x14ac:dyDescent="0.3">
      <c r="A4150">
        <v>4149</v>
      </c>
      <c r="B4150">
        <v>4</v>
      </c>
      <c r="C4150" t="s">
        <v>19</v>
      </c>
      <c r="D4150" t="s">
        <v>17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18</v>
      </c>
      <c r="N4150" s="2">
        <f t="shared" si="384"/>
        <v>210542.77114594341</v>
      </c>
      <c r="O4150">
        <f t="shared" si="385"/>
        <v>475000</v>
      </c>
      <c r="P4150" s="1">
        <f t="shared" si="386"/>
        <v>0.4432479392546177</v>
      </c>
      <c r="Q4150" t="str">
        <f t="shared" si="387"/>
        <v>Above</v>
      </c>
      <c r="R4150" t="str">
        <f t="shared" si="388"/>
        <v>Yes</v>
      </c>
      <c r="S4150">
        <f t="shared" si="389"/>
        <v>-26877238.567523781</v>
      </c>
    </row>
    <row r="4151" spans="1:19" x14ac:dyDescent="0.3">
      <c r="A4151">
        <v>4150</v>
      </c>
      <c r="B4151">
        <v>5</v>
      </c>
      <c r="C4151" t="s">
        <v>19</v>
      </c>
      <c r="D4151" t="s">
        <v>17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18</v>
      </c>
      <c r="N4151" s="2">
        <f t="shared" si="384"/>
        <v>131805.72222514119</v>
      </c>
      <c r="O4151">
        <f t="shared" si="385"/>
        <v>43750</v>
      </c>
      <c r="P4151" s="1">
        <f t="shared" si="386"/>
        <v>3.0127022222889415</v>
      </c>
      <c r="Q4151" t="str">
        <f t="shared" si="387"/>
        <v>Below</v>
      </c>
      <c r="R4151" t="str">
        <f t="shared" si="388"/>
        <v>No</v>
      </c>
      <c r="S4151">
        <f t="shared" si="389"/>
        <v>-363337.3334033885</v>
      </c>
    </row>
    <row r="4152" spans="1:19" x14ac:dyDescent="0.3">
      <c r="A4152">
        <v>4151</v>
      </c>
      <c r="B4152">
        <v>3</v>
      </c>
      <c r="C4152" t="s">
        <v>16</v>
      </c>
      <c r="D4152" t="s">
        <v>17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21</v>
      </c>
      <c r="N4152" s="2">
        <f t="shared" si="384"/>
        <v>63389.221420284048</v>
      </c>
      <c r="O4152">
        <f t="shared" si="385"/>
        <v>143750</v>
      </c>
      <c r="P4152" s="1">
        <f t="shared" si="386"/>
        <v>0.44096849683675859</v>
      </c>
      <c r="Q4152" t="str">
        <f t="shared" si="387"/>
        <v>Below</v>
      </c>
      <c r="R4152" t="str">
        <f t="shared" si="388"/>
        <v>Yes</v>
      </c>
      <c r="S4152">
        <f t="shared" si="389"/>
        <v>-8092071.8267813548</v>
      </c>
    </row>
    <row r="4153" spans="1:19" x14ac:dyDescent="0.3">
      <c r="A4153">
        <v>4152</v>
      </c>
      <c r="B4153">
        <v>3</v>
      </c>
      <c r="C4153" t="s">
        <v>19</v>
      </c>
      <c r="D4153" t="s">
        <v>17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18</v>
      </c>
      <c r="N4153" s="2">
        <f t="shared" si="384"/>
        <v>53634.376704937618</v>
      </c>
      <c r="O4153">
        <f t="shared" si="385"/>
        <v>100000</v>
      </c>
      <c r="P4153" s="1">
        <f t="shared" si="386"/>
        <v>0.53634376704937614</v>
      </c>
      <c r="Q4153" t="str">
        <f t="shared" si="387"/>
        <v>Below</v>
      </c>
      <c r="R4153" t="str">
        <f t="shared" si="388"/>
        <v>Yes</v>
      </c>
      <c r="S4153">
        <f t="shared" si="389"/>
        <v>-1848900.1636740123</v>
      </c>
    </row>
    <row r="4154" spans="1:19" x14ac:dyDescent="0.3">
      <c r="A4154">
        <v>4153</v>
      </c>
      <c r="B4154">
        <v>4</v>
      </c>
      <c r="C4154" t="s">
        <v>19</v>
      </c>
      <c r="D4154" t="s">
        <v>17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18</v>
      </c>
      <c r="N4154" s="2">
        <f t="shared" si="384"/>
        <v>237665.89866045382</v>
      </c>
      <c r="O4154">
        <f t="shared" si="385"/>
        <v>506250</v>
      </c>
      <c r="P4154" s="1">
        <f t="shared" si="386"/>
        <v>0.46946350352682237</v>
      </c>
      <c r="Q4154" t="str">
        <f t="shared" si="387"/>
        <v>Above</v>
      </c>
      <c r="R4154" t="str">
        <f t="shared" si="388"/>
        <v>Yes</v>
      </c>
      <c r="S4154">
        <f t="shared" si="389"/>
        <v>-20627870.974956241</v>
      </c>
    </row>
    <row r="4155" spans="1:19" x14ac:dyDescent="0.3">
      <c r="A4155">
        <v>4154</v>
      </c>
      <c r="B4155">
        <v>1</v>
      </c>
      <c r="C4155" t="s">
        <v>16</v>
      </c>
      <c r="D4155" t="s">
        <v>17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18</v>
      </c>
      <c r="N4155" s="2">
        <f t="shared" si="384"/>
        <v>210574.44907221556</v>
      </c>
      <c r="O4155">
        <f t="shared" si="385"/>
        <v>481250</v>
      </c>
      <c r="P4155" s="1">
        <f t="shared" si="386"/>
        <v>0.43755729677343491</v>
      </c>
      <c r="Q4155" t="str">
        <f t="shared" si="387"/>
        <v>Below</v>
      </c>
      <c r="R4155" t="str">
        <f t="shared" si="388"/>
        <v>Yes</v>
      </c>
      <c r="S4155">
        <f t="shared" si="389"/>
        <v>-18276507.444132213</v>
      </c>
    </row>
    <row r="4156" spans="1:19" x14ac:dyDescent="0.3">
      <c r="A4156">
        <v>4155</v>
      </c>
      <c r="B4156">
        <v>4</v>
      </c>
      <c r="C4156" t="s">
        <v>16</v>
      </c>
      <c r="D4156" t="s">
        <v>17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18</v>
      </c>
      <c r="N4156" s="2">
        <f t="shared" si="384"/>
        <v>48780.122456879697</v>
      </c>
      <c r="O4156">
        <f t="shared" si="385"/>
        <v>93750</v>
      </c>
      <c r="P4156" s="1">
        <f t="shared" si="386"/>
        <v>0.52032130620671679</v>
      </c>
      <c r="Q4156" t="str">
        <f t="shared" si="387"/>
        <v>Above</v>
      </c>
      <c r="R4156" t="str">
        <f t="shared" si="388"/>
        <v>Yes</v>
      </c>
      <c r="S4156">
        <f t="shared" si="389"/>
        <v>-2453614.6948255636</v>
      </c>
    </row>
    <row r="4157" spans="1:19" x14ac:dyDescent="0.3">
      <c r="A4157">
        <v>4156</v>
      </c>
      <c r="B4157">
        <v>3</v>
      </c>
      <c r="C4157" t="s">
        <v>19</v>
      </c>
      <c r="D4157" t="s">
        <v>17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18</v>
      </c>
      <c r="N4157" s="2">
        <f t="shared" si="384"/>
        <v>1106226.5972467205</v>
      </c>
      <c r="O4157">
        <f t="shared" si="385"/>
        <v>462500</v>
      </c>
      <c r="P4157" s="1">
        <f t="shared" si="386"/>
        <v>2.3918412913442606</v>
      </c>
      <c r="Q4157" t="str">
        <f t="shared" si="387"/>
        <v>Below</v>
      </c>
      <c r="R4157" t="str">
        <f t="shared" si="388"/>
        <v>No</v>
      </c>
      <c r="S4157">
        <f t="shared" si="389"/>
        <v>-3049438.3339212947</v>
      </c>
    </row>
    <row r="4158" spans="1:19" x14ac:dyDescent="0.3">
      <c r="A4158">
        <v>4157</v>
      </c>
      <c r="B4158">
        <v>4</v>
      </c>
      <c r="C4158" t="s">
        <v>19</v>
      </c>
      <c r="D4158" t="s">
        <v>20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21</v>
      </c>
      <c r="N4158" s="2">
        <f t="shared" si="384"/>
        <v>306758.55365887459</v>
      </c>
      <c r="O4158">
        <f t="shared" si="385"/>
        <v>556250</v>
      </c>
      <c r="P4158" s="1">
        <f t="shared" si="386"/>
        <v>0.55147605152157231</v>
      </c>
      <c r="Q4158" t="str">
        <f t="shared" si="387"/>
        <v>Below</v>
      </c>
      <c r="R4158" t="str">
        <f t="shared" si="388"/>
        <v>Yes</v>
      </c>
      <c r="S4158">
        <f t="shared" si="389"/>
        <v>-39159847.590316914</v>
      </c>
    </row>
    <row r="4159" spans="1:19" x14ac:dyDescent="0.3">
      <c r="A4159">
        <v>4158</v>
      </c>
      <c r="B4159">
        <v>0</v>
      </c>
      <c r="C4159" t="s">
        <v>16</v>
      </c>
      <c r="D4159" t="s">
        <v>17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21</v>
      </c>
      <c r="N4159" s="2">
        <f t="shared" si="384"/>
        <v>62207.431679070149</v>
      </c>
      <c r="O4159">
        <f t="shared" si="385"/>
        <v>150000</v>
      </c>
      <c r="P4159" s="1">
        <f t="shared" si="386"/>
        <v>0.41471621119380098</v>
      </c>
      <c r="Q4159" t="str">
        <f t="shared" si="387"/>
        <v>Below</v>
      </c>
      <c r="R4159" t="str">
        <f t="shared" si="388"/>
        <v>Yes</v>
      </c>
      <c r="S4159">
        <f t="shared" si="389"/>
        <v>-6643826.882381469</v>
      </c>
    </row>
    <row r="4160" spans="1:19" x14ac:dyDescent="0.3">
      <c r="A4160">
        <v>4159</v>
      </c>
      <c r="B4160">
        <v>5</v>
      </c>
      <c r="C4160" t="s">
        <v>16</v>
      </c>
      <c r="D4160" t="s">
        <v>17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18</v>
      </c>
      <c r="N4160" s="2">
        <f t="shared" si="384"/>
        <v>534576.85926813364</v>
      </c>
      <c r="O4160">
        <f t="shared" si="385"/>
        <v>350000</v>
      </c>
      <c r="P4160" s="1">
        <f t="shared" si="386"/>
        <v>1.5273624550518103</v>
      </c>
      <c r="Q4160" t="str">
        <f t="shared" si="387"/>
        <v>Above</v>
      </c>
      <c r="R4160" t="str">
        <f t="shared" si="388"/>
        <v>No</v>
      </c>
      <c r="S4160">
        <f t="shared" si="389"/>
        <v>-5359689.2448704168</v>
      </c>
    </row>
    <row r="4161" spans="1:19" x14ac:dyDescent="0.3">
      <c r="A4161">
        <v>4160</v>
      </c>
      <c r="B4161">
        <v>4</v>
      </c>
      <c r="C4161" t="s">
        <v>16</v>
      </c>
      <c r="D4161" t="s">
        <v>17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18</v>
      </c>
      <c r="N4161" s="2">
        <f t="shared" si="384"/>
        <v>281522.77203886624</v>
      </c>
      <c r="O4161">
        <f t="shared" si="385"/>
        <v>368750</v>
      </c>
      <c r="P4161" s="1">
        <f t="shared" si="386"/>
        <v>0.76345158519014578</v>
      </c>
      <c r="Q4161" t="str">
        <f t="shared" si="387"/>
        <v>Above</v>
      </c>
      <c r="R4161" t="str">
        <f t="shared" si="388"/>
        <v>Yes</v>
      </c>
      <c r="S4161">
        <f t="shared" si="389"/>
        <v>-5869639.5867983699</v>
      </c>
    </row>
    <row r="4162" spans="1:19" x14ac:dyDescent="0.3">
      <c r="A4162">
        <v>4161</v>
      </c>
      <c r="B4162">
        <v>1</v>
      </c>
      <c r="C4162" t="s">
        <v>16</v>
      </c>
      <c r="D4162" t="s">
        <v>17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21</v>
      </c>
      <c r="N4162" s="2">
        <f t="shared" si="384"/>
        <v>155342.45833677353</v>
      </c>
      <c r="O4162">
        <f t="shared" si="385"/>
        <v>100000</v>
      </c>
      <c r="P4162" s="1">
        <f t="shared" si="386"/>
        <v>1.5534245833677354</v>
      </c>
      <c r="Q4162" t="str">
        <f t="shared" si="387"/>
        <v>Below</v>
      </c>
      <c r="R4162" t="str">
        <f t="shared" si="388"/>
        <v>No</v>
      </c>
      <c r="S4162">
        <f t="shared" si="389"/>
        <v>-428219.00008256454</v>
      </c>
    </row>
    <row r="4163" spans="1:19" x14ac:dyDescent="0.3">
      <c r="A4163">
        <v>4162</v>
      </c>
      <c r="B4163">
        <v>5</v>
      </c>
      <c r="C4163" t="s">
        <v>19</v>
      </c>
      <c r="D4163" t="s">
        <v>17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18</v>
      </c>
      <c r="N4163" s="2">
        <f t="shared" ref="N4163:N4226" si="390">PMT(1%,G4163*12,-F4163)</f>
        <v>188293.88889305881</v>
      </c>
      <c r="O4163">
        <f t="shared" ref="O4163:O4226" si="391">(E4163*0.75)/12</f>
        <v>68750</v>
      </c>
      <c r="P4163" s="1">
        <f t="shared" ref="P4163:P4226" si="392">N4163/O4163</f>
        <v>2.7388202020808556</v>
      </c>
      <c r="Q4163" t="str">
        <f t="shared" ref="Q4163:Q4226" si="393">IF(H4163&gt;700,"Above","Below")</f>
        <v>Below</v>
      </c>
      <c r="R4163" t="str">
        <f t="shared" ref="R4163:R4226" si="394">IF(O4163&gt;=N4163,"Yes","No")</f>
        <v>No</v>
      </c>
      <c r="S4163">
        <f t="shared" ref="S4163:S4226" si="395">CUMIPMT(1%,G4163*12,F4163,1,G4163*12,0)</f>
        <v>-519053.33343341155</v>
      </c>
    </row>
    <row r="4164" spans="1:19" x14ac:dyDescent="0.3">
      <c r="A4164">
        <v>4163</v>
      </c>
      <c r="B4164">
        <v>2</v>
      </c>
      <c r="C4164" t="s">
        <v>16</v>
      </c>
      <c r="D4164" t="s">
        <v>20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18</v>
      </c>
      <c r="N4164" s="2">
        <f t="shared" si="390"/>
        <v>500484.92806909548</v>
      </c>
      <c r="O4164">
        <f t="shared" si="391"/>
        <v>412500</v>
      </c>
      <c r="P4164" s="1">
        <f t="shared" si="392"/>
        <v>1.2132967953190192</v>
      </c>
      <c r="Q4164" t="str">
        <f t="shared" si="393"/>
        <v>Above</v>
      </c>
      <c r="R4164" t="str">
        <f t="shared" si="394"/>
        <v>No</v>
      </c>
      <c r="S4164">
        <f t="shared" si="395"/>
        <v>-10434914.820974872</v>
      </c>
    </row>
    <row r="4165" spans="1:19" x14ac:dyDescent="0.3">
      <c r="A4165">
        <v>4164</v>
      </c>
      <c r="B4165">
        <v>3</v>
      </c>
      <c r="C4165" t="s">
        <v>16</v>
      </c>
      <c r="D4165" t="s">
        <v>17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18</v>
      </c>
      <c r="N4165" s="2">
        <f t="shared" si="390"/>
        <v>350069.11410231318</v>
      </c>
      <c r="O4165">
        <f t="shared" si="391"/>
        <v>556250</v>
      </c>
      <c r="P4165" s="1">
        <f t="shared" si="392"/>
        <v>0.62933773321764164</v>
      </c>
      <c r="Q4165" t="str">
        <f t="shared" si="393"/>
        <v>Above</v>
      </c>
      <c r="R4165" t="str">
        <f t="shared" si="394"/>
        <v>Yes</v>
      </c>
      <c r="S4165">
        <f t="shared" si="395"/>
        <v>-17608293.69227758</v>
      </c>
    </row>
    <row r="4166" spans="1:19" x14ac:dyDescent="0.3">
      <c r="A4166">
        <v>4165</v>
      </c>
      <c r="B4166">
        <v>1</v>
      </c>
      <c r="C4166" t="s">
        <v>16</v>
      </c>
      <c r="D4166" t="s">
        <v>20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18</v>
      </c>
      <c r="N4166" s="2">
        <f t="shared" si="390"/>
        <v>180578.125905416</v>
      </c>
      <c r="O4166">
        <f t="shared" si="391"/>
        <v>400000</v>
      </c>
      <c r="P4166" s="1">
        <f t="shared" si="392"/>
        <v>0.45144531476354</v>
      </c>
      <c r="Q4166" t="str">
        <f t="shared" si="393"/>
        <v>Below</v>
      </c>
      <c r="R4166" t="str">
        <f t="shared" si="394"/>
        <v>Yes</v>
      </c>
      <c r="S4166">
        <f t="shared" si="395"/>
        <v>-26938750.217299841</v>
      </c>
    </row>
    <row r="4167" spans="1:19" x14ac:dyDescent="0.3">
      <c r="A4167">
        <v>4166</v>
      </c>
      <c r="B4167">
        <v>4</v>
      </c>
      <c r="C4167" t="s">
        <v>19</v>
      </c>
      <c r="D4167" t="s">
        <v>20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18</v>
      </c>
      <c r="N4167" s="2">
        <f t="shared" si="390"/>
        <v>227221.51146849926</v>
      </c>
      <c r="O4167">
        <f t="shared" si="391"/>
        <v>512500</v>
      </c>
      <c r="P4167" s="1">
        <f t="shared" si="392"/>
        <v>0.44335904676780341</v>
      </c>
      <c r="Q4167" t="str">
        <f t="shared" si="393"/>
        <v>Below</v>
      </c>
      <c r="R4167" t="str">
        <f t="shared" si="394"/>
        <v>Yes</v>
      </c>
      <c r="S4167">
        <f t="shared" si="395"/>
        <v>-15419897.651463896</v>
      </c>
    </row>
    <row r="4168" spans="1:19" x14ac:dyDescent="0.3">
      <c r="A4168">
        <v>4167</v>
      </c>
      <c r="B4168">
        <v>1</v>
      </c>
      <c r="C4168" t="s">
        <v>16</v>
      </c>
      <c r="D4168" t="s">
        <v>17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18</v>
      </c>
      <c r="N4168" s="2">
        <f t="shared" si="390"/>
        <v>16008.583847595335</v>
      </c>
      <c r="O4168">
        <f t="shared" si="391"/>
        <v>31250</v>
      </c>
      <c r="P4168" s="1">
        <f t="shared" si="392"/>
        <v>0.51227468312305069</v>
      </c>
      <c r="Q4168" t="str">
        <f t="shared" si="393"/>
        <v>Below</v>
      </c>
      <c r="R4168" t="str">
        <f t="shared" si="394"/>
        <v>Yes</v>
      </c>
      <c r="S4168">
        <f t="shared" si="395"/>
        <v>-1389442.0863960159</v>
      </c>
    </row>
    <row r="4169" spans="1:19" x14ac:dyDescent="0.3">
      <c r="A4169">
        <v>4168</v>
      </c>
      <c r="B4169">
        <v>0</v>
      </c>
      <c r="C4169" t="s">
        <v>16</v>
      </c>
      <c r="D4169" t="s">
        <v>17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18</v>
      </c>
      <c r="N4169" s="2">
        <f t="shared" si="390"/>
        <v>357696.3208716028</v>
      </c>
      <c r="O4169">
        <f t="shared" si="391"/>
        <v>606250</v>
      </c>
      <c r="P4169" s="1">
        <f t="shared" si="392"/>
        <v>0.59001454989130364</v>
      </c>
      <c r="Q4169" t="str">
        <f t="shared" si="393"/>
        <v>Below</v>
      </c>
      <c r="R4169" t="str">
        <f t="shared" si="394"/>
        <v>Yes</v>
      </c>
      <c r="S4169">
        <f t="shared" si="395"/>
        <v>-45662405.308266208</v>
      </c>
    </row>
    <row r="4170" spans="1:19" x14ac:dyDescent="0.3">
      <c r="A4170">
        <v>4169</v>
      </c>
      <c r="B4170">
        <v>3</v>
      </c>
      <c r="C4170" t="s">
        <v>19</v>
      </c>
      <c r="D4170" t="s">
        <v>20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21</v>
      </c>
      <c r="N4170" s="2">
        <f t="shared" si="390"/>
        <v>439775.05171319365</v>
      </c>
      <c r="O4170">
        <f t="shared" si="391"/>
        <v>443750</v>
      </c>
      <c r="P4170" s="1">
        <f t="shared" si="392"/>
        <v>0.99104237005790119</v>
      </c>
      <c r="Q4170" t="str">
        <f t="shared" si="393"/>
        <v>Below</v>
      </c>
      <c r="R4170" t="str">
        <f t="shared" si="394"/>
        <v>Yes</v>
      </c>
      <c r="S4170">
        <f t="shared" si="395"/>
        <v>-4409202.4822332952</v>
      </c>
    </row>
    <row r="4171" spans="1:19" x14ac:dyDescent="0.3">
      <c r="A4171">
        <v>4170</v>
      </c>
      <c r="B4171">
        <v>4</v>
      </c>
      <c r="C4171" t="s">
        <v>19</v>
      </c>
      <c r="D4171" t="s">
        <v>20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18</v>
      </c>
      <c r="N4171" s="2">
        <f t="shared" si="390"/>
        <v>41868.603909095487</v>
      </c>
      <c r="O4171">
        <f t="shared" si="391"/>
        <v>87500</v>
      </c>
      <c r="P4171" s="1">
        <f t="shared" si="392"/>
        <v>0.47849833038966272</v>
      </c>
      <c r="Q4171" t="str">
        <f t="shared" si="393"/>
        <v>Above</v>
      </c>
      <c r="R4171" t="str">
        <f t="shared" si="394"/>
        <v>Yes</v>
      </c>
      <c r="S4171">
        <f t="shared" si="395"/>
        <v>-3633925.4567280416</v>
      </c>
    </row>
    <row r="4172" spans="1:19" x14ac:dyDescent="0.3">
      <c r="A4172">
        <v>4171</v>
      </c>
      <c r="B4172">
        <v>1</v>
      </c>
      <c r="C4172" t="s">
        <v>19</v>
      </c>
      <c r="D4172" t="s">
        <v>17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18</v>
      </c>
      <c r="N4172" s="2">
        <f t="shared" si="390"/>
        <v>346031.69701340684</v>
      </c>
      <c r="O4172">
        <f t="shared" si="391"/>
        <v>450000</v>
      </c>
      <c r="P4172" s="1">
        <f t="shared" si="392"/>
        <v>0.76895932669645961</v>
      </c>
      <c r="Q4172" t="str">
        <f t="shared" si="393"/>
        <v>Above</v>
      </c>
      <c r="R4172" t="str">
        <f t="shared" si="394"/>
        <v>Yes</v>
      </c>
      <c r="S4172">
        <f t="shared" si="395"/>
        <v>-30033325.098252349</v>
      </c>
    </row>
    <row r="4173" spans="1:19" x14ac:dyDescent="0.3">
      <c r="A4173">
        <v>4172</v>
      </c>
      <c r="B4173">
        <v>1</v>
      </c>
      <c r="C4173" t="s">
        <v>16</v>
      </c>
      <c r="D4173" t="s">
        <v>20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18</v>
      </c>
      <c r="N4173" s="2">
        <f t="shared" si="390"/>
        <v>322634.53600538289</v>
      </c>
      <c r="O4173">
        <f t="shared" si="391"/>
        <v>525000</v>
      </c>
      <c r="P4173" s="1">
        <f t="shared" si="392"/>
        <v>0.61454197334358651</v>
      </c>
      <c r="Q4173" t="str">
        <f t="shared" si="393"/>
        <v>Below</v>
      </c>
      <c r="R4173" t="str">
        <f t="shared" si="394"/>
        <v>Yes</v>
      </c>
      <c r="S4173">
        <f t="shared" si="395"/>
        <v>-28002602.048904326</v>
      </c>
    </row>
    <row r="4174" spans="1:19" x14ac:dyDescent="0.3">
      <c r="A4174">
        <v>4173</v>
      </c>
      <c r="B4174">
        <v>4</v>
      </c>
      <c r="C4174" t="s">
        <v>19</v>
      </c>
      <c r="D4174" t="s">
        <v>17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18</v>
      </c>
      <c r="N4174" s="2">
        <f t="shared" si="390"/>
        <v>654321.26390337932</v>
      </c>
      <c r="O4174">
        <f t="shared" si="391"/>
        <v>268750</v>
      </c>
      <c r="P4174" s="1">
        <f t="shared" si="392"/>
        <v>2.4346837726637371</v>
      </c>
      <c r="Q4174" t="str">
        <f t="shared" si="393"/>
        <v>Above</v>
      </c>
      <c r="R4174" t="str">
        <f t="shared" si="394"/>
        <v>No</v>
      </c>
      <c r="S4174">
        <f t="shared" si="395"/>
        <v>-1803710.3336811028</v>
      </c>
    </row>
    <row r="4175" spans="1:19" x14ac:dyDescent="0.3">
      <c r="A4175">
        <v>4174</v>
      </c>
      <c r="B4175">
        <v>0</v>
      </c>
      <c r="C4175" t="s">
        <v>19</v>
      </c>
      <c r="D4175" t="s">
        <v>20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21</v>
      </c>
      <c r="N4175" s="2">
        <f t="shared" si="390"/>
        <v>484334.67448701244</v>
      </c>
      <c r="O4175">
        <f t="shared" si="391"/>
        <v>550000</v>
      </c>
      <c r="P4175" s="1">
        <f t="shared" si="392"/>
        <v>0.88060849906729532</v>
      </c>
      <c r="Q4175" t="str">
        <f t="shared" si="393"/>
        <v>Below</v>
      </c>
      <c r="R4175" t="str">
        <f t="shared" si="394"/>
        <v>Yes</v>
      </c>
      <c r="S4175">
        <f t="shared" si="395"/>
        <v>-16696128.750753202</v>
      </c>
    </row>
    <row r="4176" spans="1:19" x14ac:dyDescent="0.3">
      <c r="A4176">
        <v>4175</v>
      </c>
      <c r="B4176">
        <v>4</v>
      </c>
      <c r="C4176" t="s">
        <v>19</v>
      </c>
      <c r="D4176" t="s">
        <v>17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18</v>
      </c>
      <c r="N4176" s="2">
        <f t="shared" si="390"/>
        <v>245417.90552865397</v>
      </c>
      <c r="O4176">
        <f t="shared" si="391"/>
        <v>250000</v>
      </c>
      <c r="P4176" s="1">
        <f t="shared" si="392"/>
        <v>0.98167162211461589</v>
      </c>
      <c r="Q4176" t="str">
        <f t="shared" si="393"/>
        <v>Above</v>
      </c>
      <c r="R4176" t="str">
        <f t="shared" si="394"/>
        <v>Yes</v>
      </c>
      <c r="S4176">
        <f t="shared" si="395"/>
        <v>-8460118.9307507798</v>
      </c>
    </row>
    <row r="4177" spans="1:19" x14ac:dyDescent="0.3">
      <c r="A4177">
        <v>4176</v>
      </c>
      <c r="B4177">
        <v>3</v>
      </c>
      <c r="C4177" t="s">
        <v>19</v>
      </c>
      <c r="D4177" t="s">
        <v>20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21</v>
      </c>
      <c r="N4177" s="2">
        <f t="shared" si="390"/>
        <v>202619.11846840792</v>
      </c>
      <c r="O4177">
        <f t="shared" si="391"/>
        <v>431250</v>
      </c>
      <c r="P4177" s="1">
        <f t="shared" si="392"/>
        <v>0.46984143412964158</v>
      </c>
      <c r="Q4177" t="str">
        <f t="shared" si="393"/>
        <v>Below</v>
      </c>
      <c r="R4177" t="str">
        <f t="shared" si="394"/>
        <v>Yes</v>
      </c>
      <c r="S4177">
        <f t="shared" si="395"/>
        <v>-25865729.589176111</v>
      </c>
    </row>
    <row r="4178" spans="1:19" x14ac:dyDescent="0.3">
      <c r="A4178">
        <v>4177</v>
      </c>
      <c r="B4178">
        <v>4</v>
      </c>
      <c r="C4178" t="s">
        <v>16</v>
      </c>
      <c r="D4178" t="s">
        <v>17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21</v>
      </c>
      <c r="N4178" s="2">
        <f t="shared" si="390"/>
        <v>406371.74382357392</v>
      </c>
      <c r="O4178">
        <f t="shared" si="391"/>
        <v>600000</v>
      </c>
      <c r="P4178" s="1">
        <f t="shared" si="392"/>
        <v>0.67728623970595658</v>
      </c>
      <c r="Q4178" t="str">
        <f t="shared" si="393"/>
        <v>Below</v>
      </c>
      <c r="R4178" t="str">
        <f t="shared" si="394"/>
        <v>Yes</v>
      </c>
      <c r="S4178">
        <f t="shared" si="395"/>
        <v>-35270452.962360412</v>
      </c>
    </row>
    <row r="4179" spans="1:19" x14ac:dyDescent="0.3">
      <c r="A4179">
        <v>4178</v>
      </c>
      <c r="B4179">
        <v>2</v>
      </c>
      <c r="C4179" t="s">
        <v>19</v>
      </c>
      <c r="D4179" t="s">
        <v>17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18</v>
      </c>
      <c r="N4179" s="2">
        <f t="shared" si="390"/>
        <v>193664.64579333161</v>
      </c>
      <c r="O4179">
        <f t="shared" si="391"/>
        <v>431250</v>
      </c>
      <c r="P4179" s="1">
        <f t="shared" si="392"/>
        <v>0.44907743952076895</v>
      </c>
      <c r="Q4179" t="str">
        <f t="shared" si="393"/>
        <v>Above</v>
      </c>
      <c r="R4179" t="str">
        <f t="shared" si="394"/>
        <v>Yes</v>
      </c>
      <c r="S4179">
        <f t="shared" si="395"/>
        <v>-20683611.992319673</v>
      </c>
    </row>
    <row r="4180" spans="1:19" x14ac:dyDescent="0.3">
      <c r="A4180">
        <v>4179</v>
      </c>
      <c r="B4180">
        <v>1</v>
      </c>
      <c r="C4180" t="s">
        <v>19</v>
      </c>
      <c r="D4180" t="s">
        <v>20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18</v>
      </c>
      <c r="N4180" s="2">
        <f t="shared" si="390"/>
        <v>157279.16688670567</v>
      </c>
      <c r="O4180">
        <f t="shared" si="391"/>
        <v>225000</v>
      </c>
      <c r="P4180" s="1">
        <f t="shared" si="392"/>
        <v>0.69901851949646965</v>
      </c>
      <c r="Q4180" t="str">
        <f t="shared" si="393"/>
        <v>Above</v>
      </c>
      <c r="R4180" t="str">
        <f t="shared" si="394"/>
        <v>Yes</v>
      </c>
      <c r="S4180">
        <f t="shared" si="395"/>
        <v>-16797600.042247489</v>
      </c>
    </row>
    <row r="4181" spans="1:19" x14ac:dyDescent="0.3">
      <c r="A4181">
        <v>4180</v>
      </c>
      <c r="B4181">
        <v>2</v>
      </c>
      <c r="C4181" t="s">
        <v>19</v>
      </c>
      <c r="D4181" t="s">
        <v>17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18</v>
      </c>
      <c r="N4181" s="2">
        <f t="shared" si="390"/>
        <v>60417.280506074952</v>
      </c>
      <c r="O4181">
        <f t="shared" si="391"/>
        <v>118750</v>
      </c>
      <c r="P4181" s="1">
        <f t="shared" si="392"/>
        <v>0.50877709899852597</v>
      </c>
      <c r="Q4181" t="str">
        <f t="shared" si="393"/>
        <v>Below</v>
      </c>
      <c r="R4181" t="str">
        <f t="shared" si="394"/>
        <v>Yes</v>
      </c>
      <c r="S4181">
        <f t="shared" si="395"/>
        <v>-4100088.3928747931</v>
      </c>
    </row>
    <row r="4182" spans="1:19" x14ac:dyDescent="0.3">
      <c r="A4182">
        <v>4181</v>
      </c>
      <c r="B4182">
        <v>3</v>
      </c>
      <c r="C4182" t="s">
        <v>19</v>
      </c>
      <c r="D4182" t="s">
        <v>20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21</v>
      </c>
      <c r="N4182" s="2">
        <f t="shared" si="390"/>
        <v>348640.71781156218</v>
      </c>
      <c r="O4182">
        <f t="shared" si="391"/>
        <v>606250</v>
      </c>
      <c r="P4182" s="1">
        <f t="shared" si="392"/>
        <v>0.57507747267886544</v>
      </c>
      <c r="Q4182" t="str">
        <f t="shared" si="393"/>
        <v>Below</v>
      </c>
      <c r="R4182" t="str">
        <f t="shared" si="394"/>
        <v>Yes</v>
      </c>
      <c r="S4182">
        <f t="shared" si="395"/>
        <v>-44506395.047297433</v>
      </c>
    </row>
    <row r="4183" spans="1:19" x14ac:dyDescent="0.3">
      <c r="A4183">
        <v>4182</v>
      </c>
      <c r="B4183">
        <v>2</v>
      </c>
      <c r="C4183" t="s">
        <v>19</v>
      </c>
      <c r="D4183" t="s">
        <v>17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21</v>
      </c>
      <c r="N4183" s="2">
        <f t="shared" si="390"/>
        <v>66636.649845528562</v>
      </c>
      <c r="O4183">
        <f t="shared" si="391"/>
        <v>75000</v>
      </c>
      <c r="P4183" s="1">
        <f t="shared" si="392"/>
        <v>0.88848866460704745</v>
      </c>
      <c r="Q4183" t="str">
        <f t="shared" si="393"/>
        <v>Below</v>
      </c>
      <c r="R4183" t="str">
        <f t="shared" si="394"/>
        <v>Yes</v>
      </c>
      <c r="S4183">
        <f t="shared" si="395"/>
        <v>-2297118.3851707424</v>
      </c>
    </row>
    <row r="4184" spans="1:19" x14ac:dyDescent="0.3">
      <c r="A4184">
        <v>4183</v>
      </c>
      <c r="B4184">
        <v>1</v>
      </c>
      <c r="C4184" t="s">
        <v>19</v>
      </c>
      <c r="D4184" t="s">
        <v>17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18</v>
      </c>
      <c r="N4184" s="2">
        <f t="shared" si="390"/>
        <v>18779.602016323064</v>
      </c>
      <c r="O4184">
        <f t="shared" si="391"/>
        <v>25000</v>
      </c>
      <c r="P4184" s="1">
        <f t="shared" si="392"/>
        <v>0.75118408065292253</v>
      </c>
      <c r="Q4184" t="str">
        <f t="shared" si="393"/>
        <v>Above</v>
      </c>
      <c r="R4184" t="str">
        <f t="shared" si="394"/>
        <v>Yes</v>
      </c>
      <c r="S4184">
        <f t="shared" si="395"/>
        <v>-2005683.5871340281</v>
      </c>
    </row>
    <row r="4185" spans="1:19" x14ac:dyDescent="0.3">
      <c r="A4185">
        <v>4184</v>
      </c>
      <c r="B4185">
        <v>2</v>
      </c>
      <c r="C4185" t="s">
        <v>16</v>
      </c>
      <c r="D4185" t="s">
        <v>17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21</v>
      </c>
      <c r="N4185" s="2">
        <f t="shared" si="390"/>
        <v>243369.33223859055</v>
      </c>
      <c r="O4185">
        <f t="shared" si="391"/>
        <v>412500</v>
      </c>
      <c r="P4185" s="1">
        <f t="shared" si="392"/>
        <v>0.58998625997234078</v>
      </c>
      <c r="Q4185" t="str">
        <f t="shared" si="393"/>
        <v>Below</v>
      </c>
      <c r="R4185" t="str">
        <f t="shared" si="394"/>
        <v>Yes</v>
      </c>
      <c r="S4185">
        <f t="shared" si="395"/>
        <v>-31067775.763535559</v>
      </c>
    </row>
    <row r="4186" spans="1:19" x14ac:dyDescent="0.3">
      <c r="A4186">
        <v>4185</v>
      </c>
      <c r="B4186">
        <v>2</v>
      </c>
      <c r="C4186" t="s">
        <v>16</v>
      </c>
      <c r="D4186" t="s">
        <v>17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18</v>
      </c>
      <c r="N4186" s="2">
        <f t="shared" si="390"/>
        <v>86901.656925361618</v>
      </c>
      <c r="O4186">
        <f t="shared" si="391"/>
        <v>93750</v>
      </c>
      <c r="P4186" s="1">
        <f t="shared" si="392"/>
        <v>0.92695100720385726</v>
      </c>
      <c r="Q4186" t="str">
        <f t="shared" si="393"/>
        <v>Above</v>
      </c>
      <c r="R4186" t="str">
        <f t="shared" si="394"/>
        <v>Yes</v>
      </c>
      <c r="S4186">
        <f t="shared" si="395"/>
        <v>-871279.53241735836</v>
      </c>
    </row>
    <row r="4187" spans="1:19" x14ac:dyDescent="0.3">
      <c r="A4187">
        <v>4186</v>
      </c>
      <c r="B4187">
        <v>4</v>
      </c>
      <c r="C4187" t="s">
        <v>19</v>
      </c>
      <c r="D4187" t="s">
        <v>17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18</v>
      </c>
      <c r="N4187" s="2">
        <f t="shared" si="390"/>
        <v>447197.98612101469</v>
      </c>
      <c r="O4187">
        <f t="shared" si="391"/>
        <v>218750</v>
      </c>
      <c r="P4187" s="1">
        <f t="shared" si="392"/>
        <v>2.0443336508389245</v>
      </c>
      <c r="Q4187" t="str">
        <f t="shared" si="393"/>
        <v>Below</v>
      </c>
      <c r="R4187" t="str">
        <f t="shared" si="394"/>
        <v>No</v>
      </c>
      <c r="S4187">
        <f t="shared" si="395"/>
        <v>-1232751.6669043526</v>
      </c>
    </row>
    <row r="4188" spans="1:19" x14ac:dyDescent="0.3">
      <c r="A4188">
        <v>4187</v>
      </c>
      <c r="B4188">
        <v>3</v>
      </c>
      <c r="C4188" t="s">
        <v>19</v>
      </c>
      <c r="D4188" t="s">
        <v>20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18</v>
      </c>
      <c r="N4188" s="2">
        <f t="shared" si="390"/>
        <v>226470.98471457878</v>
      </c>
      <c r="O4188">
        <f t="shared" si="391"/>
        <v>250000</v>
      </c>
      <c r="P4188" s="1">
        <f t="shared" si="392"/>
        <v>0.90588393885831509</v>
      </c>
      <c r="Q4188" t="str">
        <f t="shared" si="393"/>
        <v>Below</v>
      </c>
      <c r="R4188" t="str">
        <f t="shared" si="394"/>
        <v>Yes</v>
      </c>
      <c r="S4188">
        <f t="shared" si="395"/>
        <v>-2270607.2662997823</v>
      </c>
    </row>
    <row r="4189" spans="1:19" x14ac:dyDescent="0.3">
      <c r="A4189">
        <v>4188</v>
      </c>
      <c r="B4189">
        <v>3</v>
      </c>
      <c r="C4189" t="s">
        <v>19</v>
      </c>
      <c r="D4189" t="s">
        <v>17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21</v>
      </c>
      <c r="N4189" s="2">
        <f t="shared" si="390"/>
        <v>229165.06410291526</v>
      </c>
      <c r="O4189">
        <f t="shared" si="391"/>
        <v>256250</v>
      </c>
      <c r="P4189" s="1">
        <f t="shared" si="392"/>
        <v>0.89430268918210831</v>
      </c>
      <c r="Q4189" t="str">
        <f t="shared" si="393"/>
        <v>Below</v>
      </c>
      <c r="R4189" t="str">
        <f t="shared" si="394"/>
        <v>Yes</v>
      </c>
      <c r="S4189">
        <f t="shared" si="395"/>
        <v>-7899846.1538798679</v>
      </c>
    </row>
    <row r="4190" spans="1:19" x14ac:dyDescent="0.3">
      <c r="A4190">
        <v>4189</v>
      </c>
      <c r="B4190">
        <v>4</v>
      </c>
      <c r="C4190" t="s">
        <v>16</v>
      </c>
      <c r="D4190" t="s">
        <v>17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21</v>
      </c>
      <c r="N4190" s="2">
        <f t="shared" si="390"/>
        <v>217139.14831373544</v>
      </c>
      <c r="O4190">
        <f t="shared" si="391"/>
        <v>362500</v>
      </c>
      <c r="P4190" s="1">
        <f t="shared" si="392"/>
        <v>0.59900454707237361</v>
      </c>
      <c r="Q4190" t="str">
        <f t="shared" si="393"/>
        <v>Below</v>
      </c>
      <c r="R4190" t="str">
        <f t="shared" si="394"/>
        <v>Yes</v>
      </c>
      <c r="S4190">
        <f t="shared" si="395"/>
        <v>-23190716.476237208</v>
      </c>
    </row>
    <row r="4191" spans="1:19" x14ac:dyDescent="0.3">
      <c r="A4191">
        <v>4190</v>
      </c>
      <c r="B4191">
        <v>4</v>
      </c>
      <c r="C4191" t="s">
        <v>16</v>
      </c>
      <c r="D4191" t="s">
        <v>20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18</v>
      </c>
      <c r="N4191" s="2">
        <f t="shared" si="390"/>
        <v>306026.65995468397</v>
      </c>
      <c r="O4191">
        <f t="shared" si="391"/>
        <v>537500</v>
      </c>
      <c r="P4191" s="1">
        <f t="shared" si="392"/>
        <v>0.56935192549708646</v>
      </c>
      <c r="Q4191" t="str">
        <f t="shared" si="393"/>
        <v>Above</v>
      </c>
      <c r="R4191" t="str">
        <f t="shared" si="394"/>
        <v>Yes</v>
      </c>
      <c r="S4191">
        <f t="shared" si="395"/>
        <v>-20767839.03347449</v>
      </c>
    </row>
    <row r="4192" spans="1:19" x14ac:dyDescent="0.3">
      <c r="A4192">
        <v>4191</v>
      </c>
      <c r="B4192">
        <v>2</v>
      </c>
      <c r="C4192" t="s">
        <v>16</v>
      </c>
      <c r="D4192" t="s">
        <v>17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21</v>
      </c>
      <c r="N4192" s="2">
        <f t="shared" si="390"/>
        <v>163556.88117894958</v>
      </c>
      <c r="O4192">
        <f t="shared" si="391"/>
        <v>281250</v>
      </c>
      <c r="P4192" s="1">
        <f t="shared" si="392"/>
        <v>0.58153557752515406</v>
      </c>
      <c r="Q4192" t="str">
        <f t="shared" si="393"/>
        <v>Below</v>
      </c>
      <c r="R4192" t="str">
        <f t="shared" si="394"/>
        <v>Yes</v>
      </c>
      <c r="S4192">
        <f t="shared" si="395"/>
        <v>-8226825.7414739504</v>
      </c>
    </row>
    <row r="4193" spans="1:19" x14ac:dyDescent="0.3">
      <c r="A4193">
        <v>4192</v>
      </c>
      <c r="B4193">
        <v>2</v>
      </c>
      <c r="C4193" t="s">
        <v>16</v>
      </c>
      <c r="D4193" t="s">
        <v>20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21</v>
      </c>
      <c r="N4193" s="2">
        <f t="shared" si="390"/>
        <v>606230.98518005246</v>
      </c>
      <c r="O4193">
        <f t="shared" si="391"/>
        <v>618750</v>
      </c>
      <c r="P4193" s="1">
        <f t="shared" si="392"/>
        <v>0.97976724877584231</v>
      </c>
      <c r="Q4193" t="str">
        <f t="shared" si="393"/>
        <v>Below</v>
      </c>
      <c r="R4193" t="str">
        <f t="shared" si="394"/>
        <v>Yes</v>
      </c>
      <c r="S4193">
        <f t="shared" si="395"/>
        <v>-20898174.577285044</v>
      </c>
    </row>
    <row r="4194" spans="1:19" x14ac:dyDescent="0.3">
      <c r="A4194">
        <v>4193</v>
      </c>
      <c r="B4194">
        <v>1</v>
      </c>
      <c r="C4194" t="s">
        <v>19</v>
      </c>
      <c r="D4194" t="s">
        <v>20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18</v>
      </c>
      <c r="N4194" s="2">
        <f t="shared" si="390"/>
        <v>116211.46820609577</v>
      </c>
      <c r="O4194">
        <f t="shared" si="391"/>
        <v>200000</v>
      </c>
      <c r="P4194" s="1">
        <f t="shared" si="392"/>
        <v>0.5810573410304789</v>
      </c>
      <c r="Q4194" t="str">
        <f t="shared" si="393"/>
        <v>Below</v>
      </c>
      <c r="R4194" t="str">
        <f t="shared" si="394"/>
        <v>Yes</v>
      </c>
      <c r="S4194">
        <f t="shared" si="395"/>
        <v>-5845376.1847314918</v>
      </c>
    </row>
    <row r="4195" spans="1:19" x14ac:dyDescent="0.3">
      <c r="A4195">
        <v>4194</v>
      </c>
      <c r="B4195">
        <v>5</v>
      </c>
      <c r="C4195" t="s">
        <v>16</v>
      </c>
      <c r="D4195" t="s">
        <v>20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21</v>
      </c>
      <c r="N4195" s="2">
        <f t="shared" si="390"/>
        <v>210307.45151179549</v>
      </c>
      <c r="O4195">
        <f t="shared" si="391"/>
        <v>556250</v>
      </c>
      <c r="P4195" s="1">
        <f t="shared" si="392"/>
        <v>0.37808081170659863</v>
      </c>
      <c r="Q4195" t="str">
        <f t="shared" si="393"/>
        <v>Below</v>
      </c>
      <c r="R4195" t="str">
        <f t="shared" si="394"/>
        <v>Yes</v>
      </c>
      <c r="S4195">
        <f t="shared" si="395"/>
        <v>-31373788.362830915</v>
      </c>
    </row>
    <row r="4196" spans="1:19" x14ac:dyDescent="0.3">
      <c r="A4196">
        <v>4195</v>
      </c>
      <c r="B4196">
        <v>5</v>
      </c>
      <c r="C4196" t="s">
        <v>19</v>
      </c>
      <c r="D4196" t="s">
        <v>20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18</v>
      </c>
      <c r="N4196" s="2">
        <f t="shared" si="390"/>
        <v>64357.537930384184</v>
      </c>
      <c r="O4196">
        <f t="shared" si="391"/>
        <v>131250</v>
      </c>
      <c r="P4196" s="1">
        <f t="shared" si="392"/>
        <v>0.49034314613626045</v>
      </c>
      <c r="Q4196" t="str">
        <f t="shared" si="393"/>
        <v>Below</v>
      </c>
      <c r="R4196" t="str">
        <f t="shared" si="394"/>
        <v>Yes</v>
      </c>
      <c r="S4196">
        <f t="shared" si="395"/>
        <v>-4367485.461975323</v>
      </c>
    </row>
    <row r="4197" spans="1:19" x14ac:dyDescent="0.3">
      <c r="A4197">
        <v>4196</v>
      </c>
      <c r="B4197">
        <v>1</v>
      </c>
      <c r="C4197" t="s">
        <v>16</v>
      </c>
      <c r="D4197" t="s">
        <v>17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18</v>
      </c>
      <c r="N4197" s="2">
        <f t="shared" si="390"/>
        <v>305168.53276524978</v>
      </c>
      <c r="O4197">
        <f t="shared" si="391"/>
        <v>443750</v>
      </c>
      <c r="P4197" s="1">
        <f t="shared" si="392"/>
        <v>0.68770373580901356</v>
      </c>
      <c r="Q4197" t="str">
        <f t="shared" si="393"/>
        <v>Above</v>
      </c>
      <c r="R4197" t="str">
        <f t="shared" si="394"/>
        <v>Yes</v>
      </c>
      <c r="S4197">
        <f t="shared" si="395"/>
        <v>-32592358.290927961</v>
      </c>
    </row>
    <row r="4198" spans="1:19" x14ac:dyDescent="0.3">
      <c r="A4198">
        <v>4197</v>
      </c>
      <c r="B4198">
        <v>2</v>
      </c>
      <c r="C4198" t="s">
        <v>16</v>
      </c>
      <c r="D4198" t="s">
        <v>20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18</v>
      </c>
      <c r="N4198" s="2">
        <f t="shared" si="390"/>
        <v>355883.13322731166</v>
      </c>
      <c r="O4198">
        <f t="shared" si="391"/>
        <v>487500</v>
      </c>
      <c r="P4198" s="1">
        <f t="shared" si="392"/>
        <v>0.73001668354320337</v>
      </c>
      <c r="Q4198" t="str">
        <f t="shared" si="393"/>
        <v>Below</v>
      </c>
      <c r="R4198" t="str">
        <f t="shared" si="394"/>
        <v>Yes</v>
      </c>
      <c r="S4198">
        <f t="shared" si="395"/>
        <v>-30888366.382188357</v>
      </c>
    </row>
    <row r="4199" spans="1:19" x14ac:dyDescent="0.3">
      <c r="A4199">
        <v>4198</v>
      </c>
      <c r="B4199">
        <v>3</v>
      </c>
      <c r="C4199" t="s">
        <v>19</v>
      </c>
      <c r="D4199" t="s">
        <v>20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18</v>
      </c>
      <c r="N4199" s="2">
        <f t="shared" si="390"/>
        <v>304713.24081324757</v>
      </c>
      <c r="O4199">
        <f t="shared" si="391"/>
        <v>537500</v>
      </c>
      <c r="P4199" s="1">
        <f t="shared" si="392"/>
        <v>0.56690835500139081</v>
      </c>
      <c r="Q4199" t="str">
        <f t="shared" si="393"/>
        <v>Above</v>
      </c>
      <c r="R4199" t="str">
        <f t="shared" si="394"/>
        <v>Yes</v>
      </c>
      <c r="S4199">
        <f t="shared" si="395"/>
        <v>-20678706.677107647</v>
      </c>
    </row>
    <row r="4200" spans="1:19" x14ac:dyDescent="0.3">
      <c r="A4200">
        <v>4199</v>
      </c>
      <c r="B4200">
        <v>3</v>
      </c>
      <c r="C4200" t="s">
        <v>16</v>
      </c>
      <c r="D4200" t="s">
        <v>20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21</v>
      </c>
      <c r="N4200" s="2">
        <f t="shared" si="390"/>
        <v>243900.61228439852</v>
      </c>
      <c r="O4200">
        <f t="shared" si="391"/>
        <v>318750</v>
      </c>
      <c r="P4200" s="1">
        <f t="shared" si="392"/>
        <v>0.76517839148046596</v>
      </c>
      <c r="Q4200" t="str">
        <f t="shared" si="393"/>
        <v>Below</v>
      </c>
      <c r="R4200" t="str">
        <f t="shared" si="394"/>
        <v>Yes</v>
      </c>
      <c r="S4200">
        <f t="shared" si="395"/>
        <v>-12268073.474127818</v>
      </c>
    </row>
    <row r="4201" spans="1:19" x14ac:dyDescent="0.3">
      <c r="A4201">
        <v>4200</v>
      </c>
      <c r="B4201">
        <v>5</v>
      </c>
      <c r="C4201" t="s">
        <v>19</v>
      </c>
      <c r="D4201" t="s">
        <v>17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18</v>
      </c>
      <c r="N4201" s="2">
        <f t="shared" si="390"/>
        <v>22021.722671392195</v>
      </c>
      <c r="O4201">
        <f t="shared" si="391"/>
        <v>37500</v>
      </c>
      <c r="P4201" s="1">
        <f t="shared" si="392"/>
        <v>0.58724593790379187</v>
      </c>
      <c r="Q4201" t="str">
        <f t="shared" si="393"/>
        <v>Above</v>
      </c>
      <c r="R4201" t="str">
        <f t="shared" si="394"/>
        <v>Yes</v>
      </c>
      <c r="S4201">
        <f t="shared" si="395"/>
        <v>-3285213.4411341269</v>
      </c>
    </row>
    <row r="4202" spans="1:19" x14ac:dyDescent="0.3">
      <c r="A4202">
        <v>4201</v>
      </c>
      <c r="B4202">
        <v>0</v>
      </c>
      <c r="C4202" t="s">
        <v>16</v>
      </c>
      <c r="D4202" t="s">
        <v>20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21</v>
      </c>
      <c r="N4202" s="2">
        <f t="shared" si="390"/>
        <v>239973.48109107529</v>
      </c>
      <c r="O4202">
        <f t="shared" si="391"/>
        <v>412500</v>
      </c>
      <c r="P4202" s="1">
        <f t="shared" si="392"/>
        <v>0.58175389355412188</v>
      </c>
      <c r="Q4202" t="str">
        <f t="shared" si="393"/>
        <v>Below</v>
      </c>
      <c r="R4202" t="str">
        <f t="shared" si="394"/>
        <v>Yes</v>
      </c>
      <c r="S4202">
        <f t="shared" si="395"/>
        <v>-30634271.915672269</v>
      </c>
    </row>
    <row r="4203" spans="1:19" x14ac:dyDescent="0.3">
      <c r="A4203">
        <v>4202</v>
      </c>
      <c r="B4203">
        <v>0</v>
      </c>
      <c r="C4203" t="s">
        <v>19</v>
      </c>
      <c r="D4203" t="s">
        <v>20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18</v>
      </c>
      <c r="N4203" s="2">
        <f t="shared" si="390"/>
        <v>192431.56502586228</v>
      </c>
      <c r="O4203">
        <f t="shared" si="391"/>
        <v>293750</v>
      </c>
      <c r="P4203" s="1">
        <f t="shared" si="392"/>
        <v>0.65508617881144604</v>
      </c>
      <c r="Q4203" t="str">
        <f t="shared" si="393"/>
        <v>Above</v>
      </c>
      <c r="R4203" t="str">
        <f t="shared" si="394"/>
        <v>Yes</v>
      </c>
      <c r="S4203">
        <f t="shared" si="395"/>
        <v>-24565218.045586251</v>
      </c>
    </row>
    <row r="4204" spans="1:19" x14ac:dyDescent="0.3">
      <c r="A4204">
        <v>4203</v>
      </c>
      <c r="B4204">
        <v>2</v>
      </c>
      <c r="C4204" t="s">
        <v>16</v>
      </c>
      <c r="D4204" t="s">
        <v>20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18</v>
      </c>
      <c r="N4204" s="2">
        <f t="shared" si="390"/>
        <v>242591.6167674062</v>
      </c>
      <c r="O4204">
        <f t="shared" si="391"/>
        <v>481250</v>
      </c>
      <c r="P4204" s="1">
        <f t="shared" si="392"/>
        <v>0.50408647639980508</v>
      </c>
      <c r="Q4204" t="str">
        <f t="shared" si="393"/>
        <v>Above</v>
      </c>
      <c r="R4204" t="str">
        <f t="shared" si="394"/>
        <v>Yes</v>
      </c>
      <c r="S4204">
        <f t="shared" si="395"/>
        <v>-21055391.616924241</v>
      </c>
    </row>
    <row r="4205" spans="1:19" x14ac:dyDescent="0.3">
      <c r="A4205">
        <v>4204</v>
      </c>
      <c r="B4205">
        <v>4</v>
      </c>
      <c r="C4205" t="s">
        <v>16</v>
      </c>
      <c r="D4205" t="s">
        <v>20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21</v>
      </c>
      <c r="N4205" s="2">
        <f t="shared" si="390"/>
        <v>428149.2158091091</v>
      </c>
      <c r="O4205">
        <f t="shared" si="391"/>
        <v>400000</v>
      </c>
      <c r="P4205" s="1">
        <f t="shared" si="392"/>
        <v>1.0703730395227729</v>
      </c>
      <c r="Q4205" t="str">
        <f t="shared" si="393"/>
        <v>Below</v>
      </c>
      <c r="R4205" t="str">
        <f t="shared" si="394"/>
        <v>No</v>
      </c>
      <c r="S4205">
        <f t="shared" si="395"/>
        <v>-8926743.5382558517</v>
      </c>
    </row>
    <row r="4206" spans="1:19" x14ac:dyDescent="0.3">
      <c r="A4206">
        <v>4205</v>
      </c>
      <c r="B4206">
        <v>2</v>
      </c>
      <c r="C4206" t="s">
        <v>16</v>
      </c>
      <c r="D4206" t="s">
        <v>17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18</v>
      </c>
      <c r="N4206" s="2">
        <f t="shared" si="390"/>
        <v>27527.153339240249</v>
      </c>
      <c r="O4206">
        <f t="shared" si="391"/>
        <v>68750</v>
      </c>
      <c r="P4206" s="1">
        <f t="shared" si="392"/>
        <v>0.40039495766167632</v>
      </c>
      <c r="Q4206" t="str">
        <f t="shared" si="393"/>
        <v>Below</v>
      </c>
      <c r="R4206" t="str">
        <f t="shared" si="394"/>
        <v>Yes</v>
      </c>
      <c r="S4206">
        <f t="shared" si="395"/>
        <v>-4106516.80141766</v>
      </c>
    </row>
    <row r="4207" spans="1:19" x14ac:dyDescent="0.3">
      <c r="A4207">
        <v>4206</v>
      </c>
      <c r="B4207">
        <v>2</v>
      </c>
      <c r="C4207" t="s">
        <v>19</v>
      </c>
      <c r="D4207" t="s">
        <v>17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18</v>
      </c>
      <c r="N4207" s="2">
        <f t="shared" si="390"/>
        <v>195993.33177539057</v>
      </c>
      <c r="O4207">
        <f t="shared" si="391"/>
        <v>556250</v>
      </c>
      <c r="P4207" s="1">
        <f t="shared" si="392"/>
        <v>0.35234756274227519</v>
      </c>
      <c r="Q4207" t="str">
        <f t="shared" si="393"/>
        <v>Below</v>
      </c>
      <c r="R4207" t="str">
        <f t="shared" si="394"/>
        <v>Yes</v>
      </c>
      <c r="S4207">
        <f t="shared" si="395"/>
        <v>-29238399.626093738</v>
      </c>
    </row>
    <row r="4208" spans="1:19" x14ac:dyDescent="0.3">
      <c r="A4208">
        <v>4207</v>
      </c>
      <c r="B4208">
        <v>0</v>
      </c>
      <c r="C4208" t="s">
        <v>19</v>
      </c>
      <c r="D4208" t="s">
        <v>20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18</v>
      </c>
      <c r="N4208" s="2">
        <f t="shared" si="390"/>
        <v>91390.149086277612</v>
      </c>
      <c r="O4208">
        <f t="shared" si="391"/>
        <v>131250</v>
      </c>
      <c r="P4208" s="1">
        <f t="shared" si="392"/>
        <v>0.69630589780021035</v>
      </c>
      <c r="Q4208" t="str">
        <f t="shared" si="393"/>
        <v>Above</v>
      </c>
      <c r="R4208" t="str">
        <f t="shared" si="394"/>
        <v>Yes</v>
      </c>
      <c r="S4208">
        <f t="shared" si="395"/>
        <v>-13633635.780706625</v>
      </c>
    </row>
    <row r="4209" spans="1:19" x14ac:dyDescent="0.3">
      <c r="A4209">
        <v>4208</v>
      </c>
      <c r="B4209">
        <v>4</v>
      </c>
      <c r="C4209" t="s">
        <v>19</v>
      </c>
      <c r="D4209" t="s">
        <v>20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21</v>
      </c>
      <c r="N4209" s="2">
        <f t="shared" si="390"/>
        <v>94266.480269284308</v>
      </c>
      <c r="O4209">
        <f t="shared" si="391"/>
        <v>143750</v>
      </c>
      <c r="P4209" s="1">
        <f t="shared" si="392"/>
        <v>0.65576681926458646</v>
      </c>
      <c r="Q4209" t="str">
        <f t="shared" si="393"/>
        <v>Below</v>
      </c>
      <c r="R4209" t="str">
        <f t="shared" si="394"/>
        <v>Yes</v>
      </c>
      <c r="S4209">
        <f t="shared" si="395"/>
        <v>-3249582.1058512926</v>
      </c>
    </row>
    <row r="4210" spans="1:19" x14ac:dyDescent="0.3">
      <c r="A4210">
        <v>4209</v>
      </c>
      <c r="B4210">
        <v>3</v>
      </c>
      <c r="C4210" t="s">
        <v>16</v>
      </c>
      <c r="D4210" t="s">
        <v>17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18</v>
      </c>
      <c r="N4210" s="2">
        <f t="shared" si="390"/>
        <v>207749.3473055739</v>
      </c>
      <c r="O4210">
        <f t="shared" si="391"/>
        <v>518750</v>
      </c>
      <c r="P4210" s="1">
        <f t="shared" si="392"/>
        <v>0.40048066950472078</v>
      </c>
      <c r="Q4210" t="str">
        <f t="shared" si="393"/>
        <v>Above</v>
      </c>
      <c r="R4210" t="str">
        <f t="shared" si="394"/>
        <v>Yes</v>
      </c>
      <c r="S4210">
        <f t="shared" si="395"/>
        <v>-22187874.682670191</v>
      </c>
    </row>
    <row r="4211" spans="1:19" x14ac:dyDescent="0.3">
      <c r="A4211">
        <v>4210</v>
      </c>
      <c r="B4211">
        <v>4</v>
      </c>
      <c r="C4211" t="s">
        <v>16</v>
      </c>
      <c r="D4211" t="s">
        <v>17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21</v>
      </c>
      <c r="N4211" s="2">
        <f t="shared" si="390"/>
        <v>29729.325606379469</v>
      </c>
      <c r="O4211">
        <f t="shared" si="391"/>
        <v>56250</v>
      </c>
      <c r="P4211" s="1">
        <f t="shared" si="392"/>
        <v>0.52852134411341278</v>
      </c>
      <c r="Q4211" t="str">
        <f t="shared" si="393"/>
        <v>Below</v>
      </c>
      <c r="R4211" t="str">
        <f t="shared" si="394"/>
        <v>Yes</v>
      </c>
      <c r="S4211">
        <f t="shared" si="395"/>
        <v>-4435038.1455310723</v>
      </c>
    </row>
    <row r="4212" spans="1:19" x14ac:dyDescent="0.3">
      <c r="A4212">
        <v>4211</v>
      </c>
      <c r="B4212">
        <v>3</v>
      </c>
      <c r="C4212" t="s">
        <v>19</v>
      </c>
      <c r="D4212" t="s">
        <v>20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18</v>
      </c>
      <c r="N4212" s="2">
        <f t="shared" si="390"/>
        <v>921684.24011747178</v>
      </c>
      <c r="O4212">
        <f t="shared" si="391"/>
        <v>575000</v>
      </c>
      <c r="P4212" s="1">
        <f t="shared" si="392"/>
        <v>1.602929113247777</v>
      </c>
      <c r="Q4212" t="str">
        <f t="shared" si="393"/>
        <v>Above</v>
      </c>
      <c r="R4212" t="str">
        <f t="shared" si="394"/>
        <v>No</v>
      </c>
      <c r="S4212">
        <f t="shared" si="395"/>
        <v>-9240843.5256386474</v>
      </c>
    </row>
    <row r="4213" spans="1:19" x14ac:dyDescent="0.3">
      <c r="A4213">
        <v>4212</v>
      </c>
      <c r="B4213">
        <v>3</v>
      </c>
      <c r="C4213" t="s">
        <v>16</v>
      </c>
      <c r="D4213" t="s">
        <v>17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18</v>
      </c>
      <c r="N4213" s="2">
        <f t="shared" si="390"/>
        <v>1332179.263918391</v>
      </c>
      <c r="O4213">
        <f t="shared" si="391"/>
        <v>612500</v>
      </c>
      <c r="P4213" s="1">
        <f t="shared" si="392"/>
        <v>2.1749865533361485</v>
      </c>
      <c r="Q4213" t="str">
        <f t="shared" si="393"/>
        <v>Above</v>
      </c>
      <c r="R4213" t="str">
        <f t="shared" si="394"/>
        <v>No</v>
      </c>
      <c r="S4213">
        <f t="shared" si="395"/>
        <v>-3672302.3340413831</v>
      </c>
    </row>
    <row r="4214" spans="1:19" x14ac:dyDescent="0.3">
      <c r="A4214">
        <v>4213</v>
      </c>
      <c r="B4214">
        <v>0</v>
      </c>
      <c r="C4214" t="s">
        <v>19</v>
      </c>
      <c r="D4214" t="s">
        <v>17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18</v>
      </c>
      <c r="N4214" s="2">
        <f t="shared" si="390"/>
        <v>7880.5148486184717</v>
      </c>
      <c r="O4214">
        <f t="shared" si="391"/>
        <v>12500</v>
      </c>
      <c r="P4214" s="1">
        <f t="shared" si="392"/>
        <v>0.63044118788947778</v>
      </c>
      <c r="Q4214" t="str">
        <f t="shared" si="393"/>
        <v>Below</v>
      </c>
      <c r="R4214" t="str">
        <f t="shared" si="394"/>
        <v>Yes</v>
      </c>
      <c r="S4214">
        <f t="shared" si="395"/>
        <v>-534794.13820106001</v>
      </c>
    </row>
    <row r="4215" spans="1:19" x14ac:dyDescent="0.3">
      <c r="A4215">
        <v>4214</v>
      </c>
      <c r="B4215">
        <v>2</v>
      </c>
      <c r="C4215" t="s">
        <v>19</v>
      </c>
      <c r="D4215" t="s">
        <v>20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18</v>
      </c>
      <c r="N4215" s="2">
        <f t="shared" si="390"/>
        <v>189636.86727618074</v>
      </c>
      <c r="O4215">
        <f t="shared" si="391"/>
        <v>200000</v>
      </c>
      <c r="P4215" s="1">
        <f t="shared" si="392"/>
        <v>0.94818433638090371</v>
      </c>
      <c r="Q4215" t="str">
        <f t="shared" si="393"/>
        <v>Above</v>
      </c>
      <c r="R4215" t="str">
        <f t="shared" si="394"/>
        <v>Yes</v>
      </c>
      <c r="S4215">
        <f t="shared" si="395"/>
        <v>-3953854.4438850116</v>
      </c>
    </row>
    <row r="4216" spans="1:19" x14ac:dyDescent="0.3">
      <c r="A4216">
        <v>4215</v>
      </c>
      <c r="B4216">
        <v>5</v>
      </c>
      <c r="C4216" t="s">
        <v>19</v>
      </c>
      <c r="D4216" t="s">
        <v>17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18</v>
      </c>
      <c r="N4216" s="2">
        <f t="shared" si="390"/>
        <v>527855.19757287414</v>
      </c>
      <c r="O4216">
        <f t="shared" si="391"/>
        <v>487500</v>
      </c>
      <c r="P4216" s="1">
        <f t="shared" si="392"/>
        <v>1.0827798924571777</v>
      </c>
      <c r="Q4216" t="str">
        <f t="shared" si="393"/>
        <v>Above</v>
      </c>
      <c r="R4216" t="str">
        <f t="shared" si="394"/>
        <v>No</v>
      </c>
      <c r="S4216">
        <f t="shared" si="395"/>
        <v>-11005574.225246932</v>
      </c>
    </row>
    <row r="4217" spans="1:19" x14ac:dyDescent="0.3">
      <c r="A4217">
        <v>4216</v>
      </c>
      <c r="B4217">
        <v>1</v>
      </c>
      <c r="C4217" t="s">
        <v>16</v>
      </c>
      <c r="D4217" t="s">
        <v>17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21</v>
      </c>
      <c r="N4217" s="2">
        <f t="shared" si="390"/>
        <v>339585.11475152167</v>
      </c>
      <c r="O4217">
        <f t="shared" si="391"/>
        <v>518750</v>
      </c>
      <c r="P4217" s="1">
        <f t="shared" si="392"/>
        <v>0.65462190795474062</v>
      </c>
      <c r="Q4217" t="str">
        <f t="shared" si="393"/>
        <v>Below</v>
      </c>
      <c r="R4217" t="str">
        <f t="shared" si="394"/>
        <v>Yes</v>
      </c>
      <c r="S4217">
        <f t="shared" si="395"/>
        <v>-43350384.786328688</v>
      </c>
    </row>
    <row r="4218" spans="1:19" x14ac:dyDescent="0.3">
      <c r="A4218">
        <v>4217</v>
      </c>
      <c r="B4218">
        <v>1</v>
      </c>
      <c r="C4218" t="s">
        <v>16</v>
      </c>
      <c r="D4218" t="s">
        <v>20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18</v>
      </c>
      <c r="N4218" s="2">
        <f t="shared" si="390"/>
        <v>64034.33539038134</v>
      </c>
      <c r="O4218">
        <f t="shared" si="391"/>
        <v>131250</v>
      </c>
      <c r="P4218" s="1">
        <f t="shared" si="392"/>
        <v>0.48788065059338165</v>
      </c>
      <c r="Q4218" t="str">
        <f t="shared" si="393"/>
        <v>Above</v>
      </c>
      <c r="R4218" t="str">
        <f t="shared" si="394"/>
        <v>Yes</v>
      </c>
      <c r="S4218">
        <f t="shared" si="395"/>
        <v>-5557768.3455840638</v>
      </c>
    </row>
    <row r="4219" spans="1:19" x14ac:dyDescent="0.3">
      <c r="A4219">
        <v>4218</v>
      </c>
      <c r="B4219">
        <v>5</v>
      </c>
      <c r="C4219" t="s">
        <v>19</v>
      </c>
      <c r="D4219" t="s">
        <v>20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18</v>
      </c>
      <c r="N4219" s="2">
        <f t="shared" si="390"/>
        <v>36867.36960469887</v>
      </c>
      <c r="O4219">
        <f t="shared" si="391"/>
        <v>25000</v>
      </c>
      <c r="P4219" s="1">
        <f t="shared" si="392"/>
        <v>1.4746947841879547</v>
      </c>
      <c r="Q4219" t="str">
        <f t="shared" si="393"/>
        <v>Below</v>
      </c>
      <c r="R4219" t="str">
        <f t="shared" si="394"/>
        <v>No</v>
      </c>
      <c r="S4219">
        <f t="shared" si="395"/>
        <v>-369633.74102554587</v>
      </c>
    </row>
    <row r="4220" spans="1:19" x14ac:dyDescent="0.3">
      <c r="A4220">
        <v>4219</v>
      </c>
      <c r="B4220">
        <v>3</v>
      </c>
      <c r="C4220" t="s">
        <v>16</v>
      </c>
      <c r="D4220" t="s">
        <v>20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18</v>
      </c>
      <c r="N4220" s="2">
        <f t="shared" si="390"/>
        <v>246765.18338610575</v>
      </c>
      <c r="O4220">
        <f t="shared" si="391"/>
        <v>481250</v>
      </c>
      <c r="P4220" s="1">
        <f t="shared" si="392"/>
        <v>0.51275882262047945</v>
      </c>
      <c r="Q4220" t="str">
        <f t="shared" si="393"/>
        <v>Below</v>
      </c>
      <c r="R4220" t="str">
        <f t="shared" si="394"/>
        <v>Yes</v>
      </c>
      <c r="S4220">
        <f t="shared" si="395"/>
        <v>-31501279.611398846</v>
      </c>
    </row>
    <row r="4221" spans="1:19" x14ac:dyDescent="0.3">
      <c r="A4221">
        <v>4220</v>
      </c>
      <c r="B4221">
        <v>4</v>
      </c>
      <c r="C4221" t="s">
        <v>16</v>
      </c>
      <c r="D4221" t="s">
        <v>20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18</v>
      </c>
      <c r="N4221" s="2">
        <f t="shared" si="390"/>
        <v>181679.21203898566</v>
      </c>
      <c r="O4221">
        <f t="shared" si="391"/>
        <v>350000</v>
      </c>
      <c r="P4221" s="1">
        <f t="shared" si="392"/>
        <v>0.51908346296853047</v>
      </c>
      <c r="Q4221" t="str">
        <f t="shared" si="393"/>
        <v>Below</v>
      </c>
      <c r="R4221" t="str">
        <f t="shared" si="394"/>
        <v>Yes</v>
      </c>
      <c r="S4221">
        <f t="shared" si="395"/>
        <v>-27103010.889356561</v>
      </c>
    </row>
    <row r="4222" spans="1:19" x14ac:dyDescent="0.3">
      <c r="A4222">
        <v>4221</v>
      </c>
      <c r="B4222">
        <v>0</v>
      </c>
      <c r="C4222" t="s">
        <v>16</v>
      </c>
      <c r="D4222" t="s">
        <v>17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18</v>
      </c>
      <c r="N4222" s="2">
        <f t="shared" si="390"/>
        <v>816348.89838976075</v>
      </c>
      <c r="O4222">
        <f t="shared" si="391"/>
        <v>525000</v>
      </c>
      <c r="P4222" s="1">
        <f t="shared" si="392"/>
        <v>1.5549502826471633</v>
      </c>
      <c r="Q4222" t="str">
        <f t="shared" si="393"/>
        <v>Above</v>
      </c>
      <c r="R4222" t="str">
        <f t="shared" si="394"/>
        <v>No</v>
      </c>
      <c r="S4222">
        <f t="shared" si="395"/>
        <v>-8184747.1227085143</v>
      </c>
    </row>
    <row r="4223" spans="1:19" x14ac:dyDescent="0.3">
      <c r="A4223">
        <v>4222</v>
      </c>
      <c r="B4223">
        <v>3</v>
      </c>
      <c r="C4223" t="s">
        <v>16</v>
      </c>
      <c r="D4223" t="s">
        <v>20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21</v>
      </c>
      <c r="N4223" s="2">
        <f t="shared" si="390"/>
        <v>48673.866447718108</v>
      </c>
      <c r="O4223">
        <f t="shared" si="391"/>
        <v>81250</v>
      </c>
      <c r="P4223" s="1">
        <f t="shared" si="392"/>
        <v>0.59906297166422284</v>
      </c>
      <c r="Q4223" t="str">
        <f t="shared" si="393"/>
        <v>Below</v>
      </c>
      <c r="R4223" t="str">
        <f t="shared" si="394"/>
        <v>Yes</v>
      </c>
      <c r="S4223">
        <f t="shared" si="395"/>
        <v>-6213555.1527071111</v>
      </c>
    </row>
    <row r="4224" spans="1:19" x14ac:dyDescent="0.3">
      <c r="A4224">
        <v>4223</v>
      </c>
      <c r="B4224">
        <v>0</v>
      </c>
      <c r="C4224" t="s">
        <v>19</v>
      </c>
      <c r="D4224" t="s">
        <v>17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21</v>
      </c>
      <c r="N4224" s="2">
        <f t="shared" si="390"/>
        <v>433282.26417581382</v>
      </c>
      <c r="O4224">
        <f t="shared" si="391"/>
        <v>543750</v>
      </c>
      <c r="P4224" s="1">
        <f t="shared" si="392"/>
        <v>0.79684094561069208</v>
      </c>
      <c r="Q4224" t="str">
        <f t="shared" si="393"/>
        <v>Below</v>
      </c>
      <c r="R4224" t="str">
        <f t="shared" si="394"/>
        <v>Yes</v>
      </c>
      <c r="S4224">
        <f t="shared" si="395"/>
        <v>-21793871.70109766</v>
      </c>
    </row>
    <row r="4225" spans="1:19" x14ac:dyDescent="0.3">
      <c r="A4225">
        <v>4224</v>
      </c>
      <c r="B4225">
        <v>0</v>
      </c>
      <c r="C4225" t="s">
        <v>19</v>
      </c>
      <c r="D4225" t="s">
        <v>17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18</v>
      </c>
      <c r="N4225" s="2">
        <f t="shared" si="390"/>
        <v>103440.08024600062</v>
      </c>
      <c r="O4225">
        <f t="shared" si="391"/>
        <v>168750</v>
      </c>
      <c r="P4225" s="1">
        <f t="shared" si="392"/>
        <v>0.61297825330963329</v>
      </c>
      <c r="Q4225" t="str">
        <f t="shared" si="393"/>
        <v>Below</v>
      </c>
      <c r="R4225" t="str">
        <f t="shared" si="394"/>
        <v>Yes</v>
      </c>
      <c r="S4225">
        <f t="shared" si="395"/>
        <v>-8977933.4813281037</v>
      </c>
    </row>
    <row r="4226" spans="1:19" x14ac:dyDescent="0.3">
      <c r="A4226">
        <v>4225</v>
      </c>
      <c r="B4226">
        <v>5</v>
      </c>
      <c r="C4226" t="s">
        <v>16</v>
      </c>
      <c r="D4226" t="s">
        <v>20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18</v>
      </c>
      <c r="N4226" s="2">
        <f t="shared" si="390"/>
        <v>29255.114566329612</v>
      </c>
      <c r="O4226">
        <f t="shared" si="391"/>
        <v>50000</v>
      </c>
      <c r="P4226" s="1">
        <f t="shared" si="392"/>
        <v>0.58510229132659219</v>
      </c>
      <c r="Q4226" t="str">
        <f t="shared" si="393"/>
        <v>Above</v>
      </c>
      <c r="R4226" t="str">
        <f t="shared" si="394"/>
        <v>Yes</v>
      </c>
      <c r="S4226">
        <f t="shared" si="395"/>
        <v>-1008490.9983676432</v>
      </c>
    </row>
    <row r="4227" spans="1:19" x14ac:dyDescent="0.3">
      <c r="A4227">
        <v>4226</v>
      </c>
      <c r="B4227">
        <v>5</v>
      </c>
      <c r="C4227" t="s">
        <v>16</v>
      </c>
      <c r="D4227" t="s">
        <v>20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18</v>
      </c>
      <c r="N4227" s="2">
        <f t="shared" ref="N4227:N4270" si="396">PMT(1%,G4227*12,-F4227)</f>
        <v>120893.68798007973</v>
      </c>
      <c r="O4227">
        <f t="shared" ref="O4227:O4270" si="397">(E4227*0.75)/12</f>
        <v>237500</v>
      </c>
      <c r="P4227" s="1">
        <f t="shared" ref="P4227:P4270" si="398">N4227/O4227</f>
        <v>0.50902605465296724</v>
      </c>
      <c r="Q4227" t="str">
        <f t="shared" ref="Q4227:Q4270" si="399">IF(H4227&gt;700,"Above","Below")</f>
        <v>Below</v>
      </c>
      <c r="R4227" t="str">
        <f t="shared" ref="R4227:R4270" si="400">IF(O4227&gt;=N4227,"Yes","No")</f>
        <v>Yes</v>
      </c>
      <c r="S4227">
        <f t="shared" ref="S4227:S4270" si="401">CUMIPMT(1%,G4227*12,F4227,1,G4227*12,0)</f>
        <v>-12911588.092175307</v>
      </c>
    </row>
    <row r="4228" spans="1:19" x14ac:dyDescent="0.3">
      <c r="A4228">
        <v>4227</v>
      </c>
      <c r="B4228">
        <v>5</v>
      </c>
      <c r="C4228" t="s">
        <v>16</v>
      </c>
      <c r="D4228" t="s">
        <v>20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18</v>
      </c>
      <c r="N4228" s="2">
        <f t="shared" si="396"/>
        <v>122391.02778048824</v>
      </c>
      <c r="O4228">
        <f t="shared" si="397"/>
        <v>43750</v>
      </c>
      <c r="P4228" s="1">
        <f t="shared" si="398"/>
        <v>2.7975092064111595</v>
      </c>
      <c r="Q4228" t="str">
        <f t="shared" si="399"/>
        <v>Above</v>
      </c>
      <c r="R4228" t="str">
        <f t="shared" si="400"/>
        <v>No</v>
      </c>
      <c r="S4228">
        <f t="shared" si="401"/>
        <v>-337384.66673171753</v>
      </c>
    </row>
    <row r="4229" spans="1:19" x14ac:dyDescent="0.3">
      <c r="A4229">
        <v>4228</v>
      </c>
      <c r="B4229">
        <v>4</v>
      </c>
      <c r="C4229" t="s">
        <v>16</v>
      </c>
      <c r="D4229" t="s">
        <v>20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18</v>
      </c>
      <c r="N4229" s="2">
        <f t="shared" si="396"/>
        <v>65902.861112570594</v>
      </c>
      <c r="O4229">
        <f t="shared" si="397"/>
        <v>25000</v>
      </c>
      <c r="P4229" s="1">
        <f t="shared" si="398"/>
        <v>2.636114444502824</v>
      </c>
      <c r="Q4229" t="str">
        <f t="shared" si="399"/>
        <v>Below</v>
      </c>
      <c r="R4229" t="str">
        <f t="shared" si="400"/>
        <v>No</v>
      </c>
      <c r="S4229">
        <f t="shared" si="401"/>
        <v>-181668.66670169425</v>
      </c>
    </row>
    <row r="4230" spans="1:19" x14ac:dyDescent="0.3">
      <c r="A4230">
        <v>4229</v>
      </c>
      <c r="B4230">
        <v>1</v>
      </c>
      <c r="C4230" t="s">
        <v>16</v>
      </c>
      <c r="D4230" t="s">
        <v>20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21</v>
      </c>
      <c r="N4230" s="2">
        <f t="shared" si="396"/>
        <v>181816.79027510111</v>
      </c>
      <c r="O4230">
        <f t="shared" si="397"/>
        <v>200000</v>
      </c>
      <c r="P4230" s="1">
        <f t="shared" si="398"/>
        <v>0.90908395137550557</v>
      </c>
      <c r="Q4230" t="str">
        <f t="shared" si="399"/>
        <v>Below</v>
      </c>
      <c r="R4230" t="str">
        <f t="shared" si="400"/>
        <v>Yes</v>
      </c>
      <c r="S4230">
        <f t="shared" si="401"/>
        <v>-3790808.8998072799</v>
      </c>
    </row>
    <row r="4231" spans="1:19" x14ac:dyDescent="0.3">
      <c r="A4231">
        <v>4230</v>
      </c>
      <c r="B4231">
        <v>3</v>
      </c>
      <c r="C4231" t="s">
        <v>16</v>
      </c>
      <c r="D4231" t="s">
        <v>17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18</v>
      </c>
      <c r="N4231" s="2">
        <f t="shared" si="396"/>
        <v>360813.07965139853</v>
      </c>
      <c r="O4231">
        <f t="shared" si="397"/>
        <v>468750</v>
      </c>
      <c r="P4231" s="1">
        <f t="shared" si="398"/>
        <v>0.7697345699229835</v>
      </c>
      <c r="Q4231" t="str">
        <f t="shared" si="399"/>
        <v>Above</v>
      </c>
      <c r="R4231" t="str">
        <f t="shared" si="400"/>
        <v>Yes</v>
      </c>
      <c r="S4231">
        <f t="shared" si="401"/>
        <v>-12438055.64653426</v>
      </c>
    </row>
    <row r="4232" spans="1:19" x14ac:dyDescent="0.3">
      <c r="A4232">
        <v>4231</v>
      </c>
      <c r="B4232">
        <v>2</v>
      </c>
      <c r="C4232" t="s">
        <v>19</v>
      </c>
      <c r="D4232" t="s">
        <v>17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18</v>
      </c>
      <c r="N4232" s="2">
        <f t="shared" si="396"/>
        <v>355506.77833102481</v>
      </c>
      <c r="O4232">
        <f t="shared" si="397"/>
        <v>231250</v>
      </c>
      <c r="P4232" s="1">
        <f t="shared" si="398"/>
        <v>1.5373266089990263</v>
      </c>
      <c r="Q4232" t="str">
        <f t="shared" si="399"/>
        <v>Above</v>
      </c>
      <c r="R4232" t="str">
        <f t="shared" si="400"/>
        <v>No</v>
      </c>
      <c r="S4232">
        <f t="shared" si="401"/>
        <v>-3564325.3598891925</v>
      </c>
    </row>
    <row r="4233" spans="1:19" x14ac:dyDescent="0.3">
      <c r="A4233">
        <v>4232</v>
      </c>
      <c r="B4233">
        <v>5</v>
      </c>
      <c r="C4233" t="s">
        <v>16</v>
      </c>
      <c r="D4233" t="s">
        <v>17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18</v>
      </c>
      <c r="N4233" s="2">
        <f t="shared" si="396"/>
        <v>103007.48480796156</v>
      </c>
      <c r="O4233">
        <f t="shared" si="397"/>
        <v>206250</v>
      </c>
      <c r="P4233" s="1">
        <f t="shared" si="398"/>
        <v>0.49943022937193482</v>
      </c>
      <c r="Q4233" t="str">
        <f t="shared" si="399"/>
        <v>Below</v>
      </c>
      <c r="R4233" t="str">
        <f t="shared" si="400"/>
        <v>Yes</v>
      </c>
      <c r="S4233">
        <f t="shared" si="401"/>
        <v>-13149616.718519699</v>
      </c>
    </row>
    <row r="4234" spans="1:19" x14ac:dyDescent="0.3">
      <c r="A4234">
        <v>4233</v>
      </c>
      <c r="B4234">
        <v>1</v>
      </c>
      <c r="C4234" t="s">
        <v>16</v>
      </c>
      <c r="D4234" t="s">
        <v>20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18</v>
      </c>
      <c r="N4234" s="2">
        <f t="shared" si="396"/>
        <v>5505.4306678480489</v>
      </c>
      <c r="O4234">
        <f t="shared" si="397"/>
        <v>12500</v>
      </c>
      <c r="P4234" s="1">
        <f t="shared" si="398"/>
        <v>0.44043445342784393</v>
      </c>
      <c r="Q4234" t="str">
        <f t="shared" si="399"/>
        <v>Above</v>
      </c>
      <c r="R4234" t="str">
        <f t="shared" si="400"/>
        <v>Yes</v>
      </c>
      <c r="S4234">
        <f t="shared" si="401"/>
        <v>-821303.36028353171</v>
      </c>
    </row>
    <row r="4235" spans="1:19" x14ac:dyDescent="0.3">
      <c r="A4235">
        <v>4234</v>
      </c>
      <c r="B4235">
        <v>1</v>
      </c>
      <c r="C4235" t="s">
        <v>19</v>
      </c>
      <c r="D4235" t="s">
        <v>17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18</v>
      </c>
      <c r="N4235" s="2">
        <f t="shared" si="396"/>
        <v>332353.27254588372</v>
      </c>
      <c r="O4235">
        <f t="shared" si="397"/>
        <v>443750</v>
      </c>
      <c r="P4235" s="1">
        <f t="shared" si="398"/>
        <v>0.74896512123016046</v>
      </c>
      <c r="Q4235" t="str">
        <f t="shared" si="399"/>
        <v>Above</v>
      </c>
      <c r="R4235" t="str">
        <f t="shared" si="400"/>
        <v>Yes</v>
      </c>
      <c r="S4235">
        <f t="shared" si="401"/>
        <v>-6929435.6233036257</v>
      </c>
    </row>
    <row r="4236" spans="1:19" x14ac:dyDescent="0.3">
      <c r="A4236">
        <v>4235</v>
      </c>
      <c r="B4236">
        <v>3</v>
      </c>
      <c r="C4236" t="s">
        <v>19</v>
      </c>
      <c r="D4236" t="s">
        <v>20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18</v>
      </c>
      <c r="N4236" s="2">
        <f t="shared" si="396"/>
        <v>62802.905863643231</v>
      </c>
      <c r="O4236">
        <f t="shared" si="397"/>
        <v>93750</v>
      </c>
      <c r="P4236" s="1">
        <f t="shared" si="398"/>
        <v>0.66989766254552785</v>
      </c>
      <c r="Q4236" t="str">
        <f t="shared" si="399"/>
        <v>Above</v>
      </c>
      <c r="R4236" t="str">
        <f t="shared" si="400"/>
        <v>Yes</v>
      </c>
      <c r="S4236">
        <f t="shared" si="401"/>
        <v>-5450888.1850920636</v>
      </c>
    </row>
    <row r="4237" spans="1:19" x14ac:dyDescent="0.3">
      <c r="A4237">
        <v>4236</v>
      </c>
      <c r="B4237">
        <v>0</v>
      </c>
      <c r="C4237" t="s">
        <v>19</v>
      </c>
      <c r="D4237" t="s">
        <v>17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18</v>
      </c>
      <c r="N4237" s="2">
        <f t="shared" si="396"/>
        <v>305977.56945122057</v>
      </c>
      <c r="O4237">
        <f t="shared" si="397"/>
        <v>187500</v>
      </c>
      <c r="P4237" s="1">
        <f t="shared" si="398"/>
        <v>1.6318803704065097</v>
      </c>
      <c r="Q4237" t="str">
        <f t="shared" si="399"/>
        <v>Below</v>
      </c>
      <c r="R4237" t="str">
        <f t="shared" si="400"/>
        <v>No</v>
      </c>
      <c r="S4237">
        <f t="shared" si="401"/>
        <v>-843461.66682929453</v>
      </c>
    </row>
    <row r="4238" spans="1:19" x14ac:dyDescent="0.3">
      <c r="A4238">
        <v>4237</v>
      </c>
      <c r="B4238">
        <v>3</v>
      </c>
      <c r="C4238" t="s">
        <v>16</v>
      </c>
      <c r="D4238" t="s">
        <v>20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21</v>
      </c>
      <c r="N4238" s="2">
        <f t="shared" si="396"/>
        <v>69611.214496129833</v>
      </c>
      <c r="O4238">
        <f t="shared" si="397"/>
        <v>118750</v>
      </c>
      <c r="P4238" s="1">
        <f t="shared" si="398"/>
        <v>0.58619970102004071</v>
      </c>
      <c r="Q4238" t="str">
        <f t="shared" si="399"/>
        <v>Below</v>
      </c>
      <c r="R4238" t="str">
        <f t="shared" si="400"/>
        <v>Yes</v>
      </c>
      <c r="S4238">
        <f t="shared" si="401"/>
        <v>-4724014.8874426968</v>
      </c>
    </row>
    <row r="4239" spans="1:19" x14ac:dyDescent="0.3">
      <c r="A4239">
        <v>4238</v>
      </c>
      <c r="B4239">
        <v>0</v>
      </c>
      <c r="C4239" t="s">
        <v>19</v>
      </c>
      <c r="D4239" t="s">
        <v>17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21</v>
      </c>
      <c r="N4239" s="2">
        <f t="shared" si="396"/>
        <v>489210.52691473404</v>
      </c>
      <c r="O4239">
        <f t="shared" si="397"/>
        <v>568750</v>
      </c>
      <c r="P4239" s="1">
        <f t="shared" si="398"/>
        <v>0.86015037699293895</v>
      </c>
      <c r="Q4239" t="str">
        <f t="shared" si="399"/>
        <v>Below</v>
      </c>
      <c r="R4239" t="str">
        <f t="shared" si="400"/>
        <v>Yes</v>
      </c>
      <c r="S4239">
        <f t="shared" si="401"/>
        <v>-16864210.583814476</v>
      </c>
    </row>
    <row r="4240" spans="1:19" x14ac:dyDescent="0.3">
      <c r="A4240">
        <v>4239</v>
      </c>
      <c r="B4240">
        <v>0</v>
      </c>
      <c r="C4240" t="s">
        <v>19</v>
      </c>
      <c r="D4240" t="s">
        <v>17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18</v>
      </c>
      <c r="N4240" s="2">
        <f t="shared" si="396"/>
        <v>353051.04167448531</v>
      </c>
      <c r="O4240">
        <f t="shared" si="397"/>
        <v>137500</v>
      </c>
      <c r="P4240" s="1">
        <f t="shared" si="398"/>
        <v>2.5676439394508024</v>
      </c>
      <c r="Q4240" t="str">
        <f t="shared" si="399"/>
        <v>Below</v>
      </c>
      <c r="R4240" t="str">
        <f t="shared" si="400"/>
        <v>No</v>
      </c>
      <c r="S4240">
        <f t="shared" si="401"/>
        <v>-973225.0001876466</v>
      </c>
    </row>
    <row r="4241" spans="1:19" x14ac:dyDescent="0.3">
      <c r="A4241">
        <v>4240</v>
      </c>
      <c r="B4241">
        <v>0</v>
      </c>
      <c r="C4241" t="s">
        <v>19</v>
      </c>
      <c r="D4241" t="s">
        <v>20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21</v>
      </c>
      <c r="N4241" s="2">
        <f t="shared" si="396"/>
        <v>283228.79114976362</v>
      </c>
      <c r="O4241">
        <f t="shared" si="397"/>
        <v>525000</v>
      </c>
      <c r="P4241" s="1">
        <f t="shared" si="398"/>
        <v>0.53948341171383551</v>
      </c>
      <c r="Q4241" t="str">
        <f t="shared" si="399"/>
        <v>Below</v>
      </c>
      <c r="R4241" t="str">
        <f t="shared" si="400"/>
        <v>Yes</v>
      </c>
      <c r="S4241">
        <f t="shared" si="401"/>
        <v>-24582436.913160283</v>
      </c>
    </row>
    <row r="4242" spans="1:19" x14ac:dyDescent="0.3">
      <c r="A4242">
        <v>4241</v>
      </c>
      <c r="B4242">
        <v>1</v>
      </c>
      <c r="C4242" t="s">
        <v>16</v>
      </c>
      <c r="D4242" t="s">
        <v>20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18</v>
      </c>
      <c r="N4242" s="2">
        <f t="shared" si="396"/>
        <v>10042.966388181116</v>
      </c>
      <c r="O4242">
        <f t="shared" si="397"/>
        <v>25000</v>
      </c>
      <c r="P4242" s="1">
        <f t="shared" si="398"/>
        <v>0.40171865552724462</v>
      </c>
      <c r="Q4242" t="str">
        <f t="shared" si="399"/>
        <v>Above</v>
      </c>
      <c r="R4242" t="str">
        <f t="shared" si="400"/>
        <v>Yes</v>
      </c>
      <c r="S4242">
        <f t="shared" si="401"/>
        <v>-505155.9665817339</v>
      </c>
    </row>
    <row r="4243" spans="1:19" x14ac:dyDescent="0.3">
      <c r="A4243">
        <v>4242</v>
      </c>
      <c r="B4243">
        <v>2</v>
      </c>
      <c r="C4243" t="s">
        <v>16</v>
      </c>
      <c r="D4243" t="s">
        <v>20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18</v>
      </c>
      <c r="N4243" s="2">
        <f t="shared" si="396"/>
        <v>185448.56991119028</v>
      </c>
      <c r="O4243">
        <f t="shared" si="397"/>
        <v>350000</v>
      </c>
      <c r="P4243" s="1">
        <f t="shared" si="398"/>
        <v>0.5298530568891151</v>
      </c>
      <c r="Q4243" t="str">
        <f t="shared" si="399"/>
        <v>Above</v>
      </c>
      <c r="R4243" t="str">
        <f t="shared" si="400"/>
        <v>Yes</v>
      </c>
      <c r="S4243">
        <f t="shared" si="401"/>
        <v>-19806125.422948532</v>
      </c>
    </row>
    <row r="4244" spans="1:19" x14ac:dyDescent="0.3">
      <c r="A4244">
        <v>4243</v>
      </c>
      <c r="B4244">
        <v>5</v>
      </c>
      <c r="C4244" t="s">
        <v>19</v>
      </c>
      <c r="D4244" t="s">
        <v>20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18</v>
      </c>
      <c r="N4244" s="2">
        <f t="shared" si="396"/>
        <v>713646.94020524248</v>
      </c>
      <c r="O4244">
        <f t="shared" si="397"/>
        <v>512500</v>
      </c>
      <c r="P4244" s="1">
        <f t="shared" si="398"/>
        <v>1.3924818345468146</v>
      </c>
      <c r="Q4244" t="str">
        <f t="shared" si="399"/>
        <v>Below</v>
      </c>
      <c r="R4244" t="str">
        <f t="shared" si="400"/>
        <v>No</v>
      </c>
      <c r="S4244">
        <f t="shared" si="401"/>
        <v>-7155053.1298516355</v>
      </c>
    </row>
    <row r="4245" spans="1:19" x14ac:dyDescent="0.3">
      <c r="A4245">
        <v>4244</v>
      </c>
      <c r="B4245">
        <v>0</v>
      </c>
      <c r="C4245" t="s">
        <v>19</v>
      </c>
      <c r="D4245" t="s">
        <v>20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18</v>
      </c>
      <c r="N4245" s="2">
        <f t="shared" si="396"/>
        <v>55259.660847511492</v>
      </c>
      <c r="O4245">
        <f t="shared" si="397"/>
        <v>100000</v>
      </c>
      <c r="P4245" s="1">
        <f t="shared" si="398"/>
        <v>0.55259660847511494</v>
      </c>
      <c r="Q4245" t="str">
        <f t="shared" si="399"/>
        <v>Above</v>
      </c>
      <c r="R4245" t="str">
        <f t="shared" si="400"/>
        <v>Yes</v>
      </c>
      <c r="S4245">
        <f t="shared" si="401"/>
        <v>-1904927.4413611032</v>
      </c>
    </row>
    <row r="4246" spans="1:19" x14ac:dyDescent="0.3">
      <c r="A4246">
        <v>4245</v>
      </c>
      <c r="B4246">
        <v>3</v>
      </c>
      <c r="C4246" t="s">
        <v>19</v>
      </c>
      <c r="D4246" t="s">
        <v>17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18</v>
      </c>
      <c r="N4246" s="2">
        <f t="shared" si="396"/>
        <v>61660.823479898158</v>
      </c>
      <c r="O4246">
        <f t="shared" si="397"/>
        <v>112500</v>
      </c>
      <c r="P4246" s="1">
        <f t="shared" si="398"/>
        <v>0.54809620871020581</v>
      </c>
      <c r="Q4246" t="str">
        <f t="shared" si="399"/>
        <v>Above</v>
      </c>
      <c r="R4246" t="str">
        <f t="shared" si="400"/>
        <v>Yes</v>
      </c>
      <c r="S4246">
        <f t="shared" si="401"/>
        <v>-9198597.6351755597</v>
      </c>
    </row>
    <row r="4247" spans="1:19" x14ac:dyDescent="0.3">
      <c r="A4247">
        <v>4246</v>
      </c>
      <c r="B4247">
        <v>5</v>
      </c>
      <c r="C4247" t="s">
        <v>19</v>
      </c>
      <c r="D4247" t="s">
        <v>20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18</v>
      </c>
      <c r="N4247" s="2">
        <f t="shared" si="396"/>
        <v>1125055.9861360264</v>
      </c>
      <c r="O4247">
        <f t="shared" si="397"/>
        <v>406250</v>
      </c>
      <c r="P4247" s="1">
        <f t="shared" si="398"/>
        <v>2.7693685812579112</v>
      </c>
      <c r="Q4247" t="str">
        <f t="shared" si="399"/>
        <v>Below</v>
      </c>
      <c r="R4247" t="str">
        <f t="shared" si="400"/>
        <v>No</v>
      </c>
      <c r="S4247">
        <f t="shared" si="401"/>
        <v>-3101343.6672646329</v>
      </c>
    </row>
    <row r="4248" spans="1:19" x14ac:dyDescent="0.3">
      <c r="A4248">
        <v>4247</v>
      </c>
      <c r="B4248">
        <v>1</v>
      </c>
      <c r="C4248" t="s">
        <v>16</v>
      </c>
      <c r="D4248" t="s">
        <v>20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18</v>
      </c>
      <c r="N4248" s="2">
        <f t="shared" si="396"/>
        <v>302839.10746716935</v>
      </c>
      <c r="O4248">
        <f t="shared" si="397"/>
        <v>193750</v>
      </c>
      <c r="P4248" s="1">
        <f t="shared" si="398"/>
        <v>1.5630405546692612</v>
      </c>
      <c r="Q4248" t="str">
        <f t="shared" si="399"/>
        <v>Above</v>
      </c>
      <c r="R4248" t="str">
        <f t="shared" si="400"/>
        <v>No</v>
      </c>
      <c r="S4248">
        <f t="shared" si="401"/>
        <v>-3036277.1584241278</v>
      </c>
    </row>
    <row r="4249" spans="1:19" x14ac:dyDescent="0.3">
      <c r="A4249">
        <v>4248</v>
      </c>
      <c r="B4249">
        <v>3</v>
      </c>
      <c r="C4249" t="s">
        <v>19</v>
      </c>
      <c r="D4249" t="s">
        <v>17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18</v>
      </c>
      <c r="N4249" s="2">
        <f t="shared" si="396"/>
        <v>128715.07586076837</v>
      </c>
      <c r="O4249">
        <f t="shared" si="397"/>
        <v>193750</v>
      </c>
      <c r="P4249" s="1">
        <f t="shared" si="398"/>
        <v>0.66433587541041739</v>
      </c>
      <c r="Q4249" t="str">
        <f t="shared" si="399"/>
        <v>Above</v>
      </c>
      <c r="R4249" t="str">
        <f t="shared" si="400"/>
        <v>Yes</v>
      </c>
      <c r="S4249">
        <f t="shared" si="401"/>
        <v>-8734970.9239506461</v>
      </c>
    </row>
    <row r="4250" spans="1:19" x14ac:dyDescent="0.3">
      <c r="A4250">
        <v>4249</v>
      </c>
      <c r="B4250">
        <v>4</v>
      </c>
      <c r="C4250" t="s">
        <v>16</v>
      </c>
      <c r="D4250" t="s">
        <v>20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21</v>
      </c>
      <c r="N4250" s="2">
        <f t="shared" si="396"/>
        <v>381840.61376295262</v>
      </c>
      <c r="O4250">
        <f t="shared" si="397"/>
        <v>331250</v>
      </c>
      <c r="P4250" s="1">
        <f t="shared" si="398"/>
        <v>1.1527263811711776</v>
      </c>
      <c r="Q4250" t="str">
        <f t="shared" si="399"/>
        <v>Below</v>
      </c>
      <c r="R4250" t="str">
        <f t="shared" si="400"/>
        <v>No</v>
      </c>
      <c r="S4250">
        <f t="shared" si="401"/>
        <v>-3828349.4606217258</v>
      </c>
    </row>
    <row r="4251" spans="1:19" x14ac:dyDescent="0.3">
      <c r="A4251">
        <v>4250</v>
      </c>
      <c r="B4251">
        <v>4</v>
      </c>
      <c r="C4251" t="s">
        <v>16</v>
      </c>
      <c r="D4251" t="s">
        <v>17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18</v>
      </c>
      <c r="N4251" s="2">
        <f t="shared" si="396"/>
        <v>49257.1810695241</v>
      </c>
      <c r="O4251">
        <f t="shared" si="397"/>
        <v>68750</v>
      </c>
      <c r="P4251" s="1">
        <f t="shared" si="398"/>
        <v>0.71646808828398689</v>
      </c>
      <c r="Q4251" t="str">
        <f t="shared" si="399"/>
        <v>Above</v>
      </c>
      <c r="R4251" t="str">
        <f t="shared" si="400"/>
        <v>Yes</v>
      </c>
      <c r="S4251">
        <f t="shared" si="401"/>
        <v>-4275206.4196800487</v>
      </c>
    </row>
    <row r="4252" spans="1:19" x14ac:dyDescent="0.3">
      <c r="A4252">
        <v>4251</v>
      </c>
      <c r="B4252">
        <v>1</v>
      </c>
      <c r="C4252" t="s">
        <v>16</v>
      </c>
      <c r="D4252" t="s">
        <v>20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18</v>
      </c>
      <c r="N4252" s="2">
        <f t="shared" si="396"/>
        <v>175998.16495247919</v>
      </c>
      <c r="O4252">
        <f t="shared" si="397"/>
        <v>375000</v>
      </c>
      <c r="P4252" s="1">
        <f t="shared" si="398"/>
        <v>0.46932843987327783</v>
      </c>
      <c r="Q4252" t="str">
        <f t="shared" si="399"/>
        <v>Above</v>
      </c>
      <c r="R4252" t="str">
        <f t="shared" si="400"/>
        <v>Yes</v>
      </c>
      <c r="S4252">
        <f t="shared" si="401"/>
        <v>-11943735.753157007</v>
      </c>
    </row>
    <row r="4253" spans="1:19" x14ac:dyDescent="0.3">
      <c r="A4253">
        <v>4252</v>
      </c>
      <c r="B4253">
        <v>0</v>
      </c>
      <c r="C4253" t="s">
        <v>16</v>
      </c>
      <c r="D4253" t="s">
        <v>20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18</v>
      </c>
      <c r="N4253" s="2">
        <f t="shared" si="396"/>
        <v>165264.75584574052</v>
      </c>
      <c r="O4253">
        <f t="shared" si="397"/>
        <v>381250</v>
      </c>
      <c r="P4253" s="1">
        <f t="shared" si="398"/>
        <v>0.43348132680849971</v>
      </c>
      <c r="Q4253" t="str">
        <f t="shared" si="399"/>
        <v>Below</v>
      </c>
      <c r="R4253" t="str">
        <f t="shared" si="400"/>
        <v>Yes</v>
      </c>
      <c r="S4253">
        <f t="shared" si="401"/>
        <v>-21097187.262679957</v>
      </c>
    </row>
    <row r="4254" spans="1:19" x14ac:dyDescent="0.3">
      <c r="A4254">
        <v>4253</v>
      </c>
      <c r="B4254">
        <v>3</v>
      </c>
      <c r="C4254" t="s">
        <v>19</v>
      </c>
      <c r="D4254" t="s">
        <v>17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21</v>
      </c>
      <c r="N4254" s="2">
        <f t="shared" si="396"/>
        <v>202294.03724764817</v>
      </c>
      <c r="O4254">
        <f t="shared" si="397"/>
        <v>256250</v>
      </c>
      <c r="P4254" s="1">
        <f t="shared" si="398"/>
        <v>0.78944014535667584</v>
      </c>
      <c r="Q4254" t="str">
        <f t="shared" si="399"/>
        <v>Below</v>
      </c>
      <c r="R4254" t="str">
        <f t="shared" si="400"/>
        <v>Yes</v>
      </c>
      <c r="S4254">
        <f t="shared" si="401"/>
        <v>-10175284.469717782</v>
      </c>
    </row>
    <row r="4255" spans="1:19" x14ac:dyDescent="0.3">
      <c r="A4255">
        <v>4254</v>
      </c>
      <c r="B4255">
        <v>5</v>
      </c>
      <c r="C4255" t="s">
        <v>16</v>
      </c>
      <c r="D4255" t="s">
        <v>20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18</v>
      </c>
      <c r="N4255" s="2">
        <f t="shared" si="396"/>
        <v>344115.81505633995</v>
      </c>
      <c r="O4255">
        <f t="shared" si="397"/>
        <v>437500</v>
      </c>
      <c r="P4255" s="1">
        <f t="shared" si="398"/>
        <v>0.78655043441449135</v>
      </c>
      <c r="Q4255" t="str">
        <f t="shared" si="399"/>
        <v>Above</v>
      </c>
      <c r="R4255" t="str">
        <f t="shared" si="400"/>
        <v>Yes</v>
      </c>
      <c r="S4255">
        <f t="shared" si="401"/>
        <v>-23352677.368112952</v>
      </c>
    </row>
    <row r="4256" spans="1:19" x14ac:dyDescent="0.3">
      <c r="A4256">
        <v>4255</v>
      </c>
      <c r="B4256">
        <v>0</v>
      </c>
      <c r="C4256" t="s">
        <v>19</v>
      </c>
      <c r="D4256" t="s">
        <v>20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21</v>
      </c>
      <c r="N4256" s="2">
        <f t="shared" si="396"/>
        <v>541540.33232476353</v>
      </c>
      <c r="O4256">
        <f t="shared" si="397"/>
        <v>556250</v>
      </c>
      <c r="P4256" s="1">
        <f t="shared" si="398"/>
        <v>0.97355565361755236</v>
      </c>
      <c r="Q4256" t="str">
        <f t="shared" si="399"/>
        <v>Below</v>
      </c>
      <c r="R4256" t="str">
        <f t="shared" si="400"/>
        <v>Yes</v>
      </c>
      <c r="S4256">
        <f t="shared" si="401"/>
        <v>-11290903.927382976</v>
      </c>
    </row>
    <row r="4257" spans="1:19" x14ac:dyDescent="0.3">
      <c r="A4257">
        <v>4256</v>
      </c>
      <c r="B4257">
        <v>4</v>
      </c>
      <c r="C4257" t="s">
        <v>16</v>
      </c>
      <c r="D4257" t="s">
        <v>17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21</v>
      </c>
      <c r="N4257" s="2">
        <f t="shared" si="396"/>
        <v>234602.31003238849</v>
      </c>
      <c r="O4257">
        <f t="shared" si="397"/>
        <v>300000</v>
      </c>
      <c r="P4257" s="1">
        <f t="shared" si="398"/>
        <v>0.78200770010796161</v>
      </c>
      <c r="Q4257" t="str">
        <f t="shared" si="399"/>
        <v>Below</v>
      </c>
      <c r="R4257" t="str">
        <f t="shared" si="400"/>
        <v>Yes</v>
      </c>
      <c r="S4257">
        <f t="shared" si="401"/>
        <v>-4891366.3223319724</v>
      </c>
    </row>
    <row r="4258" spans="1:19" x14ac:dyDescent="0.3">
      <c r="A4258">
        <v>4257</v>
      </c>
      <c r="B4258">
        <v>3</v>
      </c>
      <c r="C4258" t="s">
        <v>16</v>
      </c>
      <c r="D4258" t="s">
        <v>20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21</v>
      </c>
      <c r="N4258" s="2">
        <f t="shared" si="396"/>
        <v>481909.18840427807</v>
      </c>
      <c r="O4258">
        <f t="shared" si="397"/>
        <v>462500</v>
      </c>
      <c r="P4258" s="1">
        <f t="shared" si="398"/>
        <v>1.0419658127660067</v>
      </c>
      <c r="Q4258" t="str">
        <f t="shared" si="399"/>
        <v>Below</v>
      </c>
      <c r="R4258" t="str">
        <f t="shared" si="400"/>
        <v>No</v>
      </c>
      <c r="S4258">
        <f t="shared" si="401"/>
        <v>-4831641.0434053466</v>
      </c>
    </row>
    <row r="4259" spans="1:19" x14ac:dyDescent="0.3">
      <c r="A4259">
        <v>4258</v>
      </c>
      <c r="B4259">
        <v>0</v>
      </c>
      <c r="C4259" t="s">
        <v>16</v>
      </c>
      <c r="D4259" t="s">
        <v>17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21</v>
      </c>
      <c r="N4259" s="2">
        <f t="shared" si="396"/>
        <v>311286.35518889484</v>
      </c>
      <c r="O4259">
        <f t="shared" si="397"/>
        <v>606250</v>
      </c>
      <c r="P4259" s="1">
        <f t="shared" si="398"/>
        <v>0.51346202917755845</v>
      </c>
      <c r="Q4259" t="str">
        <f t="shared" si="399"/>
        <v>Below</v>
      </c>
      <c r="R4259" t="str">
        <f t="shared" si="400"/>
        <v>Yes</v>
      </c>
      <c r="S4259">
        <f t="shared" si="401"/>
        <v>-39737852.720801279</v>
      </c>
    </row>
    <row r="4260" spans="1:19" x14ac:dyDescent="0.3">
      <c r="A4260">
        <v>4259</v>
      </c>
      <c r="B4260">
        <v>5</v>
      </c>
      <c r="C4260" t="s">
        <v>16</v>
      </c>
      <c r="D4260" t="s">
        <v>20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21</v>
      </c>
      <c r="N4260" s="2">
        <f t="shared" si="396"/>
        <v>265261.87848056329</v>
      </c>
      <c r="O4260">
        <f t="shared" si="397"/>
        <v>606250</v>
      </c>
      <c r="P4260" s="1">
        <f t="shared" si="398"/>
        <v>0.43754536656587761</v>
      </c>
      <c r="Q4260" t="str">
        <f t="shared" si="399"/>
        <v>Below</v>
      </c>
      <c r="R4260" t="str">
        <f t="shared" si="400"/>
        <v>Yes</v>
      </c>
      <c r="S4260">
        <f t="shared" si="401"/>
        <v>-28330280.668268152</v>
      </c>
    </row>
    <row r="4261" spans="1:19" x14ac:dyDescent="0.3">
      <c r="A4261">
        <v>4260</v>
      </c>
      <c r="B4261">
        <v>0</v>
      </c>
      <c r="C4261" t="s">
        <v>19</v>
      </c>
      <c r="D4261" t="s">
        <v>20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21</v>
      </c>
      <c r="N4261" s="2">
        <f t="shared" si="396"/>
        <v>141614.39557488181</v>
      </c>
      <c r="O4261">
        <f t="shared" si="397"/>
        <v>281250</v>
      </c>
      <c r="P4261" s="1">
        <f t="shared" si="398"/>
        <v>0.50351785093291312</v>
      </c>
      <c r="Q4261" t="str">
        <f t="shared" si="399"/>
        <v>Below</v>
      </c>
      <c r="R4261" t="str">
        <f t="shared" si="400"/>
        <v>Yes</v>
      </c>
      <c r="S4261">
        <f t="shared" si="401"/>
        <v>-12291218.456580142</v>
      </c>
    </row>
    <row r="4262" spans="1:19" x14ac:dyDescent="0.3">
      <c r="A4262">
        <v>4261</v>
      </c>
      <c r="B4262">
        <v>5</v>
      </c>
      <c r="C4262" t="s">
        <v>16</v>
      </c>
      <c r="D4262" t="s">
        <v>17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18</v>
      </c>
      <c r="N4262" s="2">
        <f t="shared" si="396"/>
        <v>420369.878819581</v>
      </c>
      <c r="O4262">
        <f t="shared" si="397"/>
        <v>550000</v>
      </c>
      <c r="P4262" s="1">
        <f t="shared" si="398"/>
        <v>0.76430887058105634</v>
      </c>
      <c r="Q4262" t="str">
        <f t="shared" si="399"/>
        <v>Below</v>
      </c>
      <c r="R4262" t="str">
        <f t="shared" si="400"/>
        <v>Yes</v>
      </c>
      <c r="S4262">
        <f t="shared" si="401"/>
        <v>-21144385.458349716</v>
      </c>
    </row>
    <row r="4263" spans="1:19" x14ac:dyDescent="0.3">
      <c r="A4263">
        <v>4262</v>
      </c>
      <c r="B4263">
        <v>3</v>
      </c>
      <c r="C4263" t="s">
        <v>16</v>
      </c>
      <c r="D4263" t="s">
        <v>20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18</v>
      </c>
      <c r="N4263" s="2">
        <f t="shared" si="396"/>
        <v>146626.44377024283</v>
      </c>
      <c r="O4263">
        <f t="shared" si="397"/>
        <v>187500</v>
      </c>
      <c r="P4263" s="1">
        <f t="shared" si="398"/>
        <v>0.78200770010796172</v>
      </c>
      <c r="Q4263" t="str">
        <f t="shared" si="399"/>
        <v>Above</v>
      </c>
      <c r="R4263" t="str">
        <f t="shared" si="400"/>
        <v>Yes</v>
      </c>
      <c r="S4263">
        <f t="shared" si="401"/>
        <v>-3057103.9514574837</v>
      </c>
    </row>
    <row r="4264" spans="1:19" x14ac:dyDescent="0.3">
      <c r="A4264">
        <v>4263</v>
      </c>
      <c r="B4264">
        <v>5</v>
      </c>
      <c r="C4264" t="s">
        <v>16</v>
      </c>
      <c r="D4264" t="s">
        <v>17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21</v>
      </c>
      <c r="N4264" s="2">
        <f t="shared" si="396"/>
        <v>33032.584007088299</v>
      </c>
      <c r="O4264">
        <f t="shared" si="397"/>
        <v>81250</v>
      </c>
      <c r="P4264" s="1">
        <f t="shared" si="398"/>
        <v>0.40655488008724061</v>
      </c>
      <c r="Q4264" t="str">
        <f t="shared" si="399"/>
        <v>Below</v>
      </c>
      <c r="R4264" t="str">
        <f t="shared" si="400"/>
        <v>Yes</v>
      </c>
      <c r="S4264">
        <f t="shared" si="401"/>
        <v>-4927820.1617011912</v>
      </c>
    </row>
    <row r="4265" spans="1:19" x14ac:dyDescent="0.3">
      <c r="A4265">
        <v>4264</v>
      </c>
      <c r="B4265">
        <v>3</v>
      </c>
      <c r="C4265" t="s">
        <v>16</v>
      </c>
      <c r="D4265" t="s">
        <v>17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18</v>
      </c>
      <c r="N4265" s="2">
        <f t="shared" si="396"/>
        <v>156391.54989573904</v>
      </c>
      <c r="O4265">
        <f t="shared" si="397"/>
        <v>312500</v>
      </c>
      <c r="P4265" s="1">
        <f t="shared" si="398"/>
        <v>0.50045295966636494</v>
      </c>
      <c r="Q4265" t="str">
        <f t="shared" si="399"/>
        <v>Above</v>
      </c>
      <c r="R4265" t="str">
        <f t="shared" si="400"/>
        <v>Yes</v>
      </c>
      <c r="S4265">
        <f t="shared" si="401"/>
        <v>-13573780.382484157</v>
      </c>
    </row>
    <row r="4266" spans="1:19" x14ac:dyDescent="0.3">
      <c r="A4266">
        <v>4265</v>
      </c>
      <c r="B4266">
        <v>5</v>
      </c>
      <c r="C4266" t="s">
        <v>16</v>
      </c>
      <c r="D4266" t="s">
        <v>20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21</v>
      </c>
      <c r="N4266" s="2">
        <f t="shared" si="396"/>
        <v>30208.640253037476</v>
      </c>
      <c r="O4266">
        <f t="shared" si="397"/>
        <v>62500</v>
      </c>
      <c r="P4266" s="1">
        <f t="shared" si="398"/>
        <v>0.4833382440485996</v>
      </c>
      <c r="Q4266" t="str">
        <f t="shared" si="399"/>
        <v>Below</v>
      </c>
      <c r="R4266" t="str">
        <f t="shared" si="400"/>
        <v>Yes</v>
      </c>
      <c r="S4266">
        <f t="shared" si="401"/>
        <v>-2050044.1964373966</v>
      </c>
    </row>
    <row r="4267" spans="1:19" x14ac:dyDescent="0.3">
      <c r="A4267">
        <v>4266</v>
      </c>
      <c r="B4267">
        <v>0</v>
      </c>
      <c r="C4267" t="s">
        <v>19</v>
      </c>
      <c r="D4267" t="s">
        <v>20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18</v>
      </c>
      <c r="N4267" s="2">
        <f t="shared" si="396"/>
        <v>124422.73309336591</v>
      </c>
      <c r="O4267">
        <f t="shared" si="397"/>
        <v>206250</v>
      </c>
      <c r="P4267" s="1">
        <f t="shared" si="398"/>
        <v>0.60326173621025891</v>
      </c>
      <c r="Q4267" t="str">
        <f t="shared" si="399"/>
        <v>Below</v>
      </c>
      <c r="R4267" t="str">
        <f t="shared" si="400"/>
        <v>Yes</v>
      </c>
      <c r="S4267">
        <f t="shared" si="401"/>
        <v>-18561455.942407817</v>
      </c>
    </row>
    <row r="4268" spans="1:19" x14ac:dyDescent="0.3">
      <c r="A4268">
        <v>4267</v>
      </c>
      <c r="B4268">
        <v>2</v>
      </c>
      <c r="C4268" t="s">
        <v>19</v>
      </c>
      <c r="D4268" t="s">
        <v>17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21</v>
      </c>
      <c r="N4268" s="2">
        <f t="shared" si="396"/>
        <v>270536.14141871227</v>
      </c>
      <c r="O4268">
        <f t="shared" si="397"/>
        <v>406250</v>
      </c>
      <c r="P4268" s="1">
        <f t="shared" si="398"/>
        <v>0.66593511733836863</v>
      </c>
      <c r="Q4268" t="str">
        <f t="shared" si="399"/>
        <v>Below</v>
      </c>
      <c r="R4268" t="str">
        <f t="shared" si="400"/>
        <v>Yes</v>
      </c>
      <c r="S4268">
        <f t="shared" si="401"/>
        <v>-34535806.546441853</v>
      </c>
    </row>
    <row r="4269" spans="1:19" x14ac:dyDescent="0.3">
      <c r="A4269">
        <v>4268</v>
      </c>
      <c r="B4269">
        <v>1</v>
      </c>
      <c r="C4269" t="s">
        <v>19</v>
      </c>
      <c r="D4269" t="s">
        <v>17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18</v>
      </c>
      <c r="N4269" s="2">
        <f t="shared" si="396"/>
        <v>208036.37024945501</v>
      </c>
      <c r="O4269">
        <f t="shared" si="397"/>
        <v>256250</v>
      </c>
      <c r="P4269" s="1">
        <f t="shared" si="398"/>
        <v>0.81184924975397077</v>
      </c>
      <c r="Q4269" t="str">
        <f t="shared" si="399"/>
        <v>Above</v>
      </c>
      <c r="R4269" t="str">
        <f t="shared" si="400"/>
        <v>Yes</v>
      </c>
      <c r="S4269">
        <f t="shared" si="401"/>
        <v>-7171491.5439476818</v>
      </c>
    </row>
    <row r="4270" spans="1:19" x14ac:dyDescent="0.3">
      <c r="A4270">
        <v>4269</v>
      </c>
      <c r="B4270">
        <v>1</v>
      </c>
      <c r="C4270" t="s">
        <v>16</v>
      </c>
      <c r="D4270" t="s">
        <v>17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18</v>
      </c>
      <c r="N4270" s="2">
        <f t="shared" si="396"/>
        <v>426108.71675568447</v>
      </c>
      <c r="O4270">
        <f t="shared" si="397"/>
        <v>575000</v>
      </c>
      <c r="P4270" s="1">
        <f t="shared" si="398"/>
        <v>0.74105863783597303</v>
      </c>
      <c r="Q4270" t="str">
        <f t="shared" si="399"/>
        <v>Below</v>
      </c>
      <c r="R4270" t="str">
        <f t="shared" si="400"/>
        <v>Yes</v>
      </c>
      <c r="S4270">
        <f t="shared" si="401"/>
        <v>-21433046.010682132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loanApproval IS project 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Bhalekar</dc:creator>
  <cp:lastModifiedBy>ISHAA BHALEKAR</cp:lastModifiedBy>
  <dcterms:created xsi:type="dcterms:W3CDTF">2024-09-23T16:50:03Z</dcterms:created>
  <dcterms:modified xsi:type="dcterms:W3CDTF">2024-09-25T10:50:11Z</dcterms:modified>
</cp:coreProperties>
</file>