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colors6.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charts/style6.xml" ContentType="application/vnd.ms-office.chartsty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335" tabRatio="789"/>
  </bookViews>
  <sheets>
    <sheet name="Session Details" sheetId="1" r:id="rId1"/>
    <sheet name="Channel wise traffic" sheetId="2" r:id="rId2"/>
    <sheet name="Supporting Data" sheetId="3" r:id="rId3"/>
    <sheet name="Hypothesis" sheetId="5" r:id="rId4"/>
    <sheet name="Sheet3" sheetId="6" r:id="rId5"/>
  </sheets>
  <definedNames>
    <definedName name="_xlnm._FilterDatabase" localSheetId="0" hidden="1">'Session Details'!$B$2:$U$368</definedName>
    <definedName name="solver_eng" localSheetId="0" hidden="1">1</definedName>
    <definedName name="solver_neg" localSheetId="0" hidden="1">1</definedName>
    <definedName name="solver_num" localSheetId="0" hidden="1">0</definedName>
    <definedName name="solver_opt" localSheetId="0" hidden="1">'Session Details'!$K$13</definedName>
    <definedName name="solver_typ" localSheetId="0" hidden="1">1</definedName>
    <definedName name="solver_val" localSheetId="0" hidden="1">0</definedName>
    <definedName name="solver_ver" localSheetId="0" hidden="1">3</definedName>
  </definedNames>
  <calcPr calcId="144525"/>
  <pivotCaches>
    <pivotCache cacheId="0" r:id="rId6"/>
  </pivotCaches>
</workbook>
</file>

<file path=xl/sharedStrings.xml><?xml version="1.0" encoding="utf-8"?>
<sst xmlns="http://schemas.openxmlformats.org/spreadsheetml/2006/main" count="57" uniqueCount="51">
  <si>
    <t>Order/Listing</t>
  </si>
  <si>
    <t>Order of current date/ Orders of same day last week -1</t>
  </si>
  <si>
    <t>Traffic of current date/ Traffic of same day last week -1</t>
  </si>
  <si>
    <t>Overall Conversion of current date/ Overall Conversion  of same day last week -1</t>
  </si>
  <si>
    <t>Menu/Listing</t>
  </si>
  <si>
    <t>Cart/Menu</t>
  </si>
  <si>
    <t>Payment/Cart</t>
  </si>
  <si>
    <t>Orders/Payment</t>
  </si>
  <si>
    <t>Individual conversion rate</t>
  </si>
  <si>
    <t>Date</t>
  </si>
  <si>
    <t>Listing</t>
  </si>
  <si>
    <t>Menu</t>
  </si>
  <si>
    <t>Carts</t>
  </si>
  <si>
    <t>Payments</t>
  </si>
  <si>
    <t>Orders</t>
  </si>
  <si>
    <t>Overall conversion</t>
  </si>
  <si>
    <t>LAST WEEK DATE</t>
  </si>
  <si>
    <t xml:space="preserve">ORDER LAST WEEK </t>
  </si>
  <si>
    <t>Order Change with respect to same day last week</t>
  </si>
  <si>
    <t>Traffic Change with respect to same day last week</t>
  </si>
  <si>
    <t>Conversion change with respect to same day last week</t>
  </si>
  <si>
    <t>L2M</t>
  </si>
  <si>
    <t>M2C</t>
  </si>
  <si>
    <t>C2P</t>
  </si>
  <si>
    <t>P2O</t>
  </si>
  <si>
    <t>Facebook</t>
  </si>
  <si>
    <t>Youtube</t>
  </si>
  <si>
    <t>Twitter</t>
  </si>
  <si>
    <t>Others</t>
  </si>
  <si>
    <t xml:space="preserve">total traffic </t>
  </si>
  <si>
    <t>traffic last week</t>
  </si>
  <si>
    <t>change in traffic</t>
  </si>
  <si>
    <t>REASON FOR TRAFFIC CHANGE</t>
  </si>
  <si>
    <t>Count of restaurants</t>
  </si>
  <si>
    <t>Average Discount</t>
  </si>
  <si>
    <t>Out of stock Items per restaurant</t>
  </si>
  <si>
    <t>Avearge Packaging charges</t>
  </si>
  <si>
    <t>Average Delivery Charges</t>
  </si>
  <si>
    <t>Avg Cost for two</t>
  </si>
  <si>
    <t>Number of images per restaurant</t>
  </si>
  <si>
    <t>Success Rate of payments</t>
  </si>
  <si>
    <t>M2C(from session details)</t>
  </si>
  <si>
    <r>
      <rPr>
        <sz val="26"/>
        <color rgb="FF9C6500"/>
        <rFont val="Calibri"/>
        <charset val="134"/>
        <scheme val="minor"/>
      </rPr>
      <t xml:space="preserve">Hypothesis </t>
    </r>
    <r>
      <rPr>
        <sz val="16"/>
        <color rgb="FF9C6500"/>
        <rFont val="Calibri"/>
        <charset val="134"/>
        <scheme val="minor"/>
      </rPr>
      <t>(factors leading to fluctuations)</t>
    </r>
  </si>
  <si>
    <t>Discounts avalibility</t>
  </si>
  <si>
    <t>restaurents avalability</t>
  </si>
  <si>
    <t>out of stock items</t>
  </si>
  <si>
    <t>images per restaurant</t>
  </si>
  <si>
    <t>Row Labels</t>
  </si>
  <si>
    <t>Sum of Order Change with respect to same day last week</t>
  </si>
  <si>
    <t>Sum of menu to cart(highly fluctuated)</t>
  </si>
  <si>
    <t>Grand Total</t>
  </si>
</sst>
</file>

<file path=xl/styles.xml><?xml version="1.0" encoding="utf-8"?>
<styleSheet xmlns="http://schemas.openxmlformats.org/spreadsheetml/2006/main">
  <numFmts count="5">
    <numFmt numFmtId="176" formatCode="dd/mm/yyyy"/>
    <numFmt numFmtId="177" formatCode="_ &quot;₹&quot;* #,##0.00_ ;_ &quot;₹&quot;* \-#,##0.00_ ;_ &quot;₹&quot;* &quot;-&quot;??_ ;_ @_ "/>
    <numFmt numFmtId="178" formatCode="_ &quot;₹&quot;* #,##0_ ;_ &quot;₹&quot;* \-#,##0_ ;_ &quot;₹&quot;* &quot;-&quot;_ ;_ @_ "/>
    <numFmt numFmtId="179" formatCode="_ * #,##0_ ;_ * \-#,##0_ ;_ * &quot;-&quot;_ ;_ @_ "/>
    <numFmt numFmtId="180" formatCode="_ * #,##0.00_ ;_ * \-#,##0.00_ ;_ * &quot;-&quot;??_ ;_ @_ "/>
  </numFmts>
  <fonts count="24">
    <font>
      <sz val="12"/>
      <color theme="1"/>
      <name val="Calibri"/>
      <charset val="134"/>
      <scheme val="minor"/>
    </font>
    <font>
      <sz val="26"/>
      <color rgb="FF9C6500"/>
      <name val="Calibri"/>
      <charset val="134"/>
      <scheme val="minor"/>
    </font>
    <font>
      <sz val="11"/>
      <color rgb="FF9C6500"/>
      <name val="Calibri"/>
      <charset val="134"/>
      <scheme val="minor"/>
    </font>
    <font>
      <sz val="11"/>
      <color rgb="FF9C0006"/>
      <name val="Calibri"/>
      <charset val="134"/>
      <scheme val="minor"/>
    </font>
    <font>
      <sz val="11"/>
      <color rgb="FF006100"/>
      <name val="Calibri"/>
      <charset val="134"/>
      <scheme val="minor"/>
    </font>
    <font>
      <b/>
      <sz val="11"/>
      <color theme="0"/>
      <name val="Calibri"/>
      <charset val="134"/>
      <scheme val="minor"/>
    </font>
    <font>
      <b/>
      <sz val="11"/>
      <color rgb="FFFA7D00"/>
      <name val="Calibri"/>
      <charset val="134"/>
      <scheme val="minor"/>
    </font>
    <font>
      <b/>
      <sz val="12"/>
      <color theme="0"/>
      <name val="Calibri"/>
      <charset val="134"/>
      <scheme val="minor"/>
    </font>
    <font>
      <sz val="11"/>
      <color theme="1"/>
      <name val="Calibri"/>
      <charset val="0"/>
      <scheme val="minor"/>
    </font>
    <font>
      <sz val="11"/>
      <color theme="1"/>
      <name val="Calibri"/>
      <charset val="134"/>
      <scheme val="minor"/>
    </font>
    <font>
      <b/>
      <sz val="11"/>
      <color theme="3"/>
      <name val="Calibri"/>
      <charset val="134"/>
      <scheme val="minor"/>
    </font>
    <font>
      <u/>
      <sz val="11"/>
      <color rgb="FF0000FF"/>
      <name val="Calibri"/>
      <charset val="0"/>
      <scheme val="minor"/>
    </font>
    <font>
      <b/>
      <sz val="13"/>
      <color theme="3"/>
      <name val="Calibri"/>
      <charset val="134"/>
      <scheme val="minor"/>
    </font>
    <font>
      <sz val="11"/>
      <color theme="0"/>
      <name val="Calibri"/>
      <charset val="0"/>
      <scheme val="minor"/>
    </font>
    <font>
      <u/>
      <sz val="11"/>
      <color rgb="FF800080"/>
      <name val="Calibri"/>
      <charset val="0"/>
      <scheme val="minor"/>
    </font>
    <font>
      <b/>
      <sz val="18"/>
      <color theme="3"/>
      <name val="Calibri"/>
      <charset val="134"/>
      <scheme val="minor"/>
    </font>
    <font>
      <sz val="11"/>
      <color rgb="FFFF0000"/>
      <name val="Calibri"/>
      <charset val="0"/>
      <scheme val="minor"/>
    </font>
    <font>
      <i/>
      <sz val="11"/>
      <color rgb="FF7F7F7F"/>
      <name val="Calibri"/>
      <charset val="0"/>
      <scheme val="minor"/>
    </font>
    <font>
      <b/>
      <sz val="15"/>
      <color theme="3"/>
      <name val="Calibri"/>
      <charset val="134"/>
      <scheme val="minor"/>
    </font>
    <font>
      <b/>
      <sz val="11"/>
      <color rgb="FF3F3F3F"/>
      <name val="Calibri"/>
      <charset val="0"/>
      <scheme val="minor"/>
    </font>
    <font>
      <b/>
      <sz val="11"/>
      <color theme="1"/>
      <name val="Calibri"/>
      <charset val="0"/>
      <scheme val="minor"/>
    </font>
    <font>
      <sz val="11"/>
      <color rgb="FF3F3F76"/>
      <name val="Calibri"/>
      <charset val="0"/>
      <scheme val="minor"/>
    </font>
    <font>
      <sz val="11"/>
      <color rgb="FFFA7D00"/>
      <name val="Calibri"/>
      <charset val="0"/>
      <scheme val="minor"/>
    </font>
    <font>
      <sz val="16"/>
      <color rgb="FF9C6500"/>
      <name val="Calibri"/>
      <charset val="134"/>
      <scheme val="minor"/>
    </font>
  </fonts>
  <fills count="35">
    <fill>
      <patternFill patternType="none"/>
    </fill>
    <fill>
      <patternFill patternType="gray125"/>
    </fill>
    <fill>
      <patternFill patternType="solid">
        <fgColor rgb="FFFFEB9C"/>
        <bgColor indexed="64"/>
      </patternFill>
    </fill>
    <fill>
      <patternFill patternType="solid">
        <fgColor rgb="FFFFC7CE"/>
        <bgColor indexed="64"/>
      </patternFill>
    </fill>
    <fill>
      <patternFill patternType="solid">
        <fgColor rgb="FFC6EFCE"/>
        <bgColor indexed="64"/>
      </patternFill>
    </fill>
    <fill>
      <patternFill patternType="solid">
        <fgColor rgb="FFA5A5A5"/>
        <bgColor indexed="64"/>
      </patternFill>
    </fill>
    <fill>
      <patternFill patternType="solid">
        <fgColor rgb="FFF2F2F2"/>
        <bgColor indexed="64"/>
      </patternFill>
    </fill>
    <fill>
      <patternFill patternType="solid">
        <fgColor rgb="FF7030A0"/>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5" tint="0.599993896298105"/>
        <bgColor indexed="64"/>
      </patternFill>
    </fill>
    <fill>
      <patternFill patternType="solid">
        <fgColor rgb="FFFFFFCC"/>
        <bgColor indexed="64"/>
      </patternFill>
    </fill>
    <fill>
      <patternFill patternType="solid">
        <fgColor theme="6"/>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rgb="FFF2F2F2"/>
        <bgColor indexed="64"/>
      </patternFill>
    </fill>
    <fill>
      <patternFill patternType="solid">
        <fgColor rgb="FFFFCC99"/>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theme="4"/>
        <bgColor indexed="64"/>
      </patternFill>
    </fill>
    <fill>
      <patternFill patternType="solid">
        <fgColor theme="8" tint="0.799981688894314"/>
        <bgColor indexed="64"/>
      </patternFill>
    </fill>
    <fill>
      <patternFill patternType="solid">
        <fgColor theme="5"/>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7"/>
        <bgColor indexed="64"/>
      </patternFill>
    </fill>
    <fill>
      <patternFill patternType="solid">
        <fgColor theme="7" tint="0.599993896298105"/>
        <bgColor indexed="64"/>
      </patternFill>
    </fill>
    <fill>
      <patternFill patternType="solid">
        <fgColor theme="8"/>
        <bgColor indexed="64"/>
      </patternFill>
    </fill>
    <fill>
      <patternFill patternType="solid">
        <fgColor theme="9"/>
        <bgColor indexed="64"/>
      </patternFill>
    </fill>
    <fill>
      <patternFill patternType="solid">
        <fgColor theme="9" tint="0.399975585192419"/>
        <bgColor indexed="64"/>
      </patternFill>
    </fill>
  </fills>
  <borders count="11">
    <border>
      <left/>
      <right/>
      <top/>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s>
  <cellStyleXfs count="49">
    <xf numFmtId="0" fontId="0" fillId="0" borderId="0"/>
    <xf numFmtId="0" fontId="8" fillId="10" borderId="0" applyNumberFormat="0" applyBorder="0" applyAlignment="0" applyProtection="0">
      <alignment vertical="center"/>
    </xf>
    <xf numFmtId="180" fontId="9" fillId="0" borderId="0" applyFont="0" applyFill="0" applyBorder="0" applyAlignment="0" applyProtection="0">
      <alignment vertical="center"/>
    </xf>
    <xf numFmtId="179" fontId="9" fillId="0" borderId="0" applyFont="0" applyFill="0" applyBorder="0" applyAlignment="0" applyProtection="0">
      <alignment vertical="center"/>
    </xf>
    <xf numFmtId="178" fontId="9" fillId="0" borderId="0" applyFont="0" applyFill="0" applyBorder="0" applyAlignment="0" applyProtection="0">
      <alignment vertical="center"/>
    </xf>
    <xf numFmtId="177" fontId="9" fillId="0" borderId="0" applyFont="0" applyFill="0" applyBorder="0" applyAlignment="0" applyProtection="0">
      <alignment vertical="center"/>
    </xf>
    <xf numFmtId="9" fontId="0" fillId="0" borderId="0" applyFont="0" applyFill="0" applyBorder="0" applyAlignment="0" applyProtection="0"/>
    <xf numFmtId="0" fontId="11" fillId="0" borderId="0" applyNumberFormat="0" applyFill="0" applyBorder="0" applyAlignment="0" applyProtection="0">
      <alignment vertical="center"/>
    </xf>
    <xf numFmtId="0" fontId="13" fillId="11" borderId="0" applyNumberFormat="0" applyBorder="0" applyAlignment="0" applyProtection="0">
      <alignment vertical="center"/>
    </xf>
    <xf numFmtId="0" fontId="14" fillId="0" borderId="0" applyNumberFormat="0" applyFill="0" applyBorder="0" applyAlignment="0" applyProtection="0">
      <alignment vertical="center"/>
    </xf>
    <xf numFmtId="0" fontId="5" fillId="5" borderId="1" applyNumberFormat="0" applyAlignment="0" applyProtection="0"/>
    <xf numFmtId="0" fontId="12" fillId="0" borderId="5" applyNumberFormat="0" applyFill="0" applyAlignment="0" applyProtection="0">
      <alignment vertical="center"/>
    </xf>
    <xf numFmtId="0" fontId="9" fillId="13" borderId="6" applyNumberFormat="0" applyFont="0" applyAlignment="0" applyProtection="0">
      <alignment vertical="center"/>
    </xf>
    <xf numFmtId="0" fontId="8" fillId="16" borderId="0" applyNumberFormat="0" applyBorder="0" applyAlignment="0" applyProtection="0">
      <alignment vertical="center"/>
    </xf>
    <xf numFmtId="0" fontId="16" fillId="0" borderId="0" applyNumberFormat="0" applyFill="0" applyBorder="0" applyAlignment="0" applyProtection="0">
      <alignment vertical="center"/>
    </xf>
    <xf numFmtId="0" fontId="8" fillId="12" borderId="0" applyNumberFormat="0" applyBorder="0" applyAlignment="0" applyProtection="0">
      <alignment vertical="center"/>
    </xf>
    <xf numFmtId="0" fontId="1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5" applyNumberFormat="0" applyFill="0" applyAlignment="0" applyProtection="0">
      <alignment vertical="center"/>
    </xf>
    <xf numFmtId="0" fontId="10" fillId="0" borderId="8" applyNumberFormat="0" applyFill="0" applyAlignment="0" applyProtection="0">
      <alignment vertical="center"/>
    </xf>
    <xf numFmtId="0" fontId="10" fillId="0" borderId="0" applyNumberFormat="0" applyFill="0" applyBorder="0" applyAlignment="0" applyProtection="0">
      <alignment vertical="center"/>
    </xf>
    <xf numFmtId="0" fontId="21" fillId="18" borderId="2" applyNumberFormat="0" applyAlignment="0" applyProtection="0">
      <alignment vertical="center"/>
    </xf>
    <xf numFmtId="0" fontId="13" fillId="22" borderId="0" applyNumberFormat="0" applyBorder="0" applyAlignment="0" applyProtection="0">
      <alignment vertical="center"/>
    </xf>
    <xf numFmtId="0" fontId="4" fillId="4" borderId="0" applyNumberFormat="0" applyBorder="0" applyAlignment="0" applyProtection="0"/>
    <xf numFmtId="0" fontId="19" fillId="17" borderId="7" applyNumberFormat="0" applyAlignment="0" applyProtection="0">
      <alignment vertical="center"/>
    </xf>
    <xf numFmtId="0" fontId="8" fillId="15" borderId="0" applyNumberFormat="0" applyBorder="0" applyAlignment="0" applyProtection="0">
      <alignment vertical="center"/>
    </xf>
    <xf numFmtId="0" fontId="6" fillId="6" borderId="2" applyNumberFormat="0" applyAlignment="0" applyProtection="0"/>
    <xf numFmtId="0" fontId="22" fillId="0" borderId="10" applyNumberFormat="0" applyFill="0" applyAlignment="0" applyProtection="0">
      <alignment vertical="center"/>
    </xf>
    <xf numFmtId="0" fontId="20" fillId="0" borderId="9" applyNumberFormat="0" applyFill="0" applyAlignment="0" applyProtection="0">
      <alignment vertical="center"/>
    </xf>
    <xf numFmtId="0" fontId="3" fillId="3" borderId="0" applyNumberFormat="0" applyBorder="0" applyAlignment="0" applyProtection="0"/>
    <xf numFmtId="0" fontId="2" fillId="2" borderId="0" applyNumberFormat="0" applyBorder="0" applyAlignment="0" applyProtection="0"/>
    <xf numFmtId="0" fontId="13" fillId="23" borderId="0" applyNumberFormat="0" applyBorder="0" applyAlignment="0" applyProtection="0">
      <alignment vertical="center"/>
    </xf>
    <xf numFmtId="0" fontId="8" fillId="24" borderId="0" applyNumberFormat="0" applyBorder="0" applyAlignment="0" applyProtection="0">
      <alignment vertical="center"/>
    </xf>
    <xf numFmtId="0" fontId="13" fillId="26" borderId="0" applyNumberFormat="0" applyBorder="0" applyAlignment="0" applyProtection="0">
      <alignment vertical="center"/>
    </xf>
    <xf numFmtId="0" fontId="13" fillId="25" borderId="0" applyNumberFormat="0" applyBorder="0" applyAlignment="0" applyProtection="0">
      <alignment vertical="center"/>
    </xf>
    <xf numFmtId="0" fontId="8" fillId="21" borderId="0" applyNumberFormat="0" applyBorder="0" applyAlignment="0" applyProtection="0">
      <alignment vertical="center"/>
    </xf>
    <xf numFmtId="0" fontId="8" fillId="27" borderId="0" applyNumberFormat="0" applyBorder="0" applyAlignment="0" applyProtection="0">
      <alignment vertical="center"/>
    </xf>
    <xf numFmtId="0" fontId="13" fillId="28" borderId="0" applyNumberFormat="0" applyBorder="0" applyAlignment="0" applyProtection="0">
      <alignment vertical="center"/>
    </xf>
    <xf numFmtId="0" fontId="13" fillId="14" borderId="0" applyNumberFormat="0" applyBorder="0" applyAlignment="0" applyProtection="0">
      <alignment vertical="center"/>
    </xf>
    <xf numFmtId="0" fontId="8" fillId="9" borderId="0" applyNumberFormat="0" applyBorder="0" applyAlignment="0" applyProtection="0">
      <alignment vertical="center"/>
    </xf>
    <xf numFmtId="0" fontId="13" fillId="30" borderId="0" applyNumberFormat="0" applyBorder="0" applyAlignment="0" applyProtection="0">
      <alignment vertical="center"/>
    </xf>
    <xf numFmtId="0" fontId="8" fillId="29" borderId="0" applyNumberFormat="0" applyBorder="0" applyAlignment="0" applyProtection="0">
      <alignment vertical="center"/>
    </xf>
    <xf numFmtId="0" fontId="8" fillId="31" borderId="0" applyNumberFormat="0" applyBorder="0" applyAlignment="0" applyProtection="0">
      <alignment vertical="center"/>
    </xf>
    <xf numFmtId="0" fontId="13" fillId="32" borderId="0" applyNumberFormat="0" applyBorder="0" applyAlignment="0" applyProtection="0">
      <alignment vertical="center"/>
    </xf>
    <xf numFmtId="0" fontId="8" fillId="8" borderId="0" applyNumberFormat="0" applyBorder="0" applyAlignment="0" applyProtection="0">
      <alignment vertical="center"/>
    </xf>
    <xf numFmtId="0" fontId="13" fillId="20" borderId="0" applyNumberFormat="0" applyBorder="0" applyAlignment="0" applyProtection="0">
      <alignment vertical="center"/>
    </xf>
    <xf numFmtId="0" fontId="13" fillId="33" borderId="0" applyNumberFormat="0" applyBorder="0" applyAlignment="0" applyProtection="0">
      <alignment vertical="center"/>
    </xf>
    <xf numFmtId="0" fontId="8" fillId="19" borderId="0" applyNumberFormat="0" applyBorder="0" applyAlignment="0" applyProtection="0">
      <alignment vertical="center"/>
    </xf>
    <xf numFmtId="0" fontId="13" fillId="34" borderId="0" applyNumberFormat="0" applyBorder="0" applyAlignment="0" applyProtection="0">
      <alignment vertical="center"/>
    </xf>
  </cellStyleXfs>
  <cellXfs count="44">
    <xf numFmtId="0" fontId="0" fillId="0" borderId="0" xfId="0"/>
    <xf numFmtId="176" fontId="0" fillId="0" borderId="0" xfId="0" applyNumberFormat="1" applyAlignment="1">
      <alignment horizontal="left"/>
    </xf>
    <xf numFmtId="10" fontId="0" fillId="0" borderId="0" xfId="0" applyNumberFormat="1"/>
    <xf numFmtId="0" fontId="0" fillId="0" borderId="0" xfId="0" applyNumberFormat="1"/>
    <xf numFmtId="0" fontId="1" fillId="2" borderId="0" xfId="30" applyFont="1" applyAlignment="1">
      <alignment horizontal="center" vertical="center"/>
    </xf>
    <xf numFmtId="0" fontId="2" fillId="2" borderId="0" xfId="30" applyAlignment="1">
      <alignment horizontal="center" vertical="center"/>
    </xf>
    <xf numFmtId="0" fontId="3" fillId="3" borderId="0" xfId="29" applyAlignment="1">
      <alignment horizontal="center"/>
    </xf>
    <xf numFmtId="0" fontId="3" fillId="3" borderId="0" xfId="29"/>
    <xf numFmtId="0" fontId="4" fillId="4" borderId="0" xfId="23"/>
    <xf numFmtId="0" fontId="5" fillId="5" borderId="1" xfId="10"/>
    <xf numFmtId="0" fontId="6" fillId="6" borderId="2" xfId="26"/>
    <xf numFmtId="176" fontId="7" fillId="7" borderId="3" xfId="0" applyNumberFormat="1" applyFont="1" applyFill="1" applyBorder="1"/>
    <xf numFmtId="0" fontId="7" fillId="7" borderId="3" xfId="0" applyFont="1" applyFill="1" applyBorder="1"/>
    <xf numFmtId="176" fontId="0" fillId="0" borderId="3" xfId="0" applyNumberFormat="1" applyBorder="1"/>
    <xf numFmtId="9" fontId="0" fillId="0" borderId="3" xfId="6" applyFont="1" applyBorder="1"/>
    <xf numFmtId="0" fontId="0" fillId="0" borderId="3" xfId="0" applyBorder="1"/>
    <xf numFmtId="176" fontId="0" fillId="0" borderId="0" xfId="0" applyNumberFormat="1"/>
    <xf numFmtId="176" fontId="3" fillId="3" borderId="3" xfId="29" applyNumberFormat="1" applyBorder="1"/>
    <xf numFmtId="9" fontId="3" fillId="3" borderId="3" xfId="29" applyNumberFormat="1" applyBorder="1"/>
    <xf numFmtId="0" fontId="3" fillId="3" borderId="3" xfId="29" applyBorder="1"/>
    <xf numFmtId="176" fontId="4" fillId="4" borderId="3" xfId="23" applyNumberFormat="1" applyBorder="1"/>
    <xf numFmtId="9" fontId="4" fillId="4" borderId="3" xfId="23" applyNumberFormat="1" applyBorder="1"/>
    <xf numFmtId="0" fontId="4" fillId="4" borderId="3" xfId="23" applyBorder="1"/>
    <xf numFmtId="9" fontId="6" fillId="6" borderId="2" xfId="26" applyNumberFormat="1"/>
    <xf numFmtId="9" fontId="3" fillId="3" borderId="2" xfId="29" applyNumberFormat="1" applyBorder="1"/>
    <xf numFmtId="9" fontId="4" fillId="4" borderId="2" xfId="23" applyNumberFormat="1" applyBorder="1"/>
    <xf numFmtId="0" fontId="3" fillId="3" borderId="1" xfId="29" applyBorder="1"/>
    <xf numFmtId="0" fontId="4" fillId="4" borderId="1" xfId="23" applyBorder="1"/>
    <xf numFmtId="0" fontId="2" fillId="2" borderId="0" xfId="30"/>
    <xf numFmtId="176" fontId="7" fillId="7" borderId="3" xfId="0" applyNumberFormat="1" applyFont="1" applyFill="1" applyBorder="1" applyAlignment="1">
      <alignment horizontal="center"/>
    </xf>
    <xf numFmtId="0" fontId="7" fillId="7" borderId="4" xfId="0" applyFont="1" applyFill="1" applyBorder="1"/>
    <xf numFmtId="1" fontId="0" fillId="0" borderId="0" xfId="0" applyNumberFormat="1"/>
    <xf numFmtId="9" fontId="0" fillId="0" borderId="0" xfId="6" applyFont="1"/>
    <xf numFmtId="176" fontId="2" fillId="2" borderId="3" xfId="30" applyNumberFormat="1" applyBorder="1"/>
    <xf numFmtId="0" fontId="2" fillId="2" borderId="3" xfId="30" applyBorder="1"/>
    <xf numFmtId="9" fontId="2" fillId="2" borderId="0" xfId="30" applyNumberFormat="1"/>
    <xf numFmtId="176" fontId="6" fillId="6" borderId="2" xfId="26" applyNumberFormat="1"/>
    <xf numFmtId="1" fontId="6" fillId="6" borderId="2" xfId="26" applyNumberFormat="1"/>
    <xf numFmtId="9" fontId="0" fillId="0" borderId="0" xfId="6" applyNumberFormat="1" applyFont="1"/>
    <xf numFmtId="176" fontId="2" fillId="2" borderId="2" xfId="30" applyNumberFormat="1" applyBorder="1"/>
    <xf numFmtId="1" fontId="2" fillId="2" borderId="2" xfId="30" applyNumberFormat="1" applyBorder="1"/>
    <xf numFmtId="0" fontId="6" fillId="6" borderId="2" xfId="26" applyAlignment="1">
      <alignment horizontal="center"/>
    </xf>
    <xf numFmtId="9" fontId="6" fillId="6" borderId="2" xfId="6" applyFont="1" applyFill="1" applyBorder="1"/>
    <xf numFmtId="9" fontId="2" fillId="2" borderId="2" xfId="30" applyNumberFormat="1" applyBorder="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5">
    <dxf>
      <fill>
        <patternFill patternType="solid">
          <bgColor theme="9" tint="0.399945066682943"/>
        </patternFill>
      </fill>
    </dxf>
    <dxf>
      <font>
        <color rgb="FF9C0006"/>
      </font>
      <fill>
        <patternFill patternType="solid">
          <bgColor rgb="FFFFC7CE"/>
        </patternFill>
      </fill>
    </dxf>
    <dxf>
      <font>
        <color rgb="FF006100"/>
      </font>
      <fill>
        <patternFill patternType="solid">
          <bgColor rgb="FFC6EFCE"/>
        </patternFill>
      </fill>
    </dxf>
    <dxf>
      <font>
        <color theme="5" tint="0.399945066682943"/>
      </font>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Fluctuation Identification</a:t>
            </a:r>
            <a:endParaRPr lang="en-IN"/>
          </a:p>
        </c:rich>
      </c:tx>
      <c:layout/>
      <c:overlay val="0"/>
      <c:spPr>
        <a:noFill/>
        <a:ln>
          <a:noFill/>
        </a:ln>
        <a:effectLst/>
      </c:spPr>
    </c:title>
    <c:autoTitleDeleted val="0"/>
    <c:plotArea>
      <c:layout/>
      <c:lineChart>
        <c:grouping val="standard"/>
        <c:varyColors val="0"/>
        <c:ser>
          <c:idx val="0"/>
          <c:order val="0"/>
          <c:tx>
            <c:strRef>
              <c:f>'Session Details'!$R$2</c:f>
              <c:strCache>
                <c:ptCount val="1"/>
                <c:pt idx="0">
                  <c:v>L2M</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delete val="1"/>
          </c:dLbls>
          <c:val>
            <c:numRef>
              <c:f>'Session Details'!$R$3:$R$368</c:f>
              <c:numCache>
                <c:formatCode>General</c:formatCode>
                <c:ptCount val="366"/>
                <c:pt idx="7" c:formatCode="0%">
                  <c:v>-3.52393958458208e-9</c:v>
                </c:pt>
                <c:pt idx="8" c:formatCode="0%">
                  <c:v>0.0505048939489299</c:v>
                </c:pt>
                <c:pt idx="9" c:formatCode="0%">
                  <c:v>0.0300000161122376</c:v>
                </c:pt>
                <c:pt idx="10" c:formatCode="0%">
                  <c:v>-0.0857142614464917</c:v>
                </c:pt>
                <c:pt idx="11" c:formatCode="0%">
                  <c:v>0.0306122274578571</c:v>
                </c:pt>
                <c:pt idx="12" c:formatCode="0%">
                  <c:v>0.0520833322859187</c:v>
                </c:pt>
                <c:pt idx="13" c:formatCode="0%">
                  <c:v>0.0736843218806329</c:v>
                </c:pt>
                <c:pt idx="14" c:formatCode="0%">
                  <c:v>-0.0306123508559031</c:v>
                </c:pt>
                <c:pt idx="15" c:formatCode="0%">
                  <c:v>0.00961539210013451</c:v>
                </c:pt>
                <c:pt idx="16" c:formatCode="0%">
                  <c:v>-0.0194174230423202</c:v>
                </c:pt>
                <c:pt idx="17" c:formatCode="0%">
                  <c:v>0.0833333304821791</c:v>
                </c:pt>
                <c:pt idx="18" c:formatCode="0%">
                  <c:v>-0.0396039385034482</c:v>
                </c:pt>
                <c:pt idx="19" c:formatCode="0%">
                  <c:v>-0.0198019601281575</c:v>
                </c:pt>
                <c:pt idx="20" c:formatCode="0%">
                  <c:v>0.019607752357905</c:v>
                </c:pt>
                <c:pt idx="21" c:formatCode="0%">
                  <c:v>0.0947369696960829</c:v>
                </c:pt>
                <c:pt idx="22" c:formatCode="0%">
                  <c:v>-0.0380951373113529</c:v>
                </c:pt>
                <c:pt idx="23" c:formatCode="0%">
                  <c:v>-0.0594060763799297</c:v>
                </c:pt>
                <c:pt idx="24" c:formatCode="0%">
                  <c:v>-0.0576923712366614</c:v>
                </c:pt>
                <c:pt idx="25" c:formatCode="0%">
                  <c:v>0.0412370305301439</c:v>
                </c:pt>
                <c:pt idx="26" c:formatCode="0%">
                  <c:v>0.0202020320547902</c:v>
                </c:pt>
                <c:pt idx="27" c:formatCode="0%">
                  <c:v>-0.0480769593016793</c:v>
                </c:pt>
                <c:pt idx="28" c:formatCode="0%">
                  <c:v>-0.548076909467561</c:v>
                </c:pt>
                <c:pt idx="29" c:formatCode="0%">
                  <c:v>-0.0198019233975512</c:v>
                </c:pt>
                <c:pt idx="30" c:formatCode="0%">
                  <c:v>0.0736842466111356</c:v>
                </c:pt>
                <c:pt idx="31" c:formatCode="0%">
                  <c:v>0</c:v>
                </c:pt>
                <c:pt idx="32" c:formatCode="0%">
                  <c:v>-0.0198019760322153</c:v>
                </c:pt>
                <c:pt idx="33" c:formatCode="0%">
                  <c:v>0.01980201361185</c:v>
                </c:pt>
                <c:pt idx="34" c:formatCode="0%">
                  <c:v>-0.0404040595799937</c:v>
                </c:pt>
                <c:pt idx="35" c:formatCode="0%">
                  <c:v>1.23404231033949</c:v>
                </c:pt>
                <c:pt idx="36" c:formatCode="0%">
                  <c:v>0.0505050259594662</c:v>
                </c:pt>
                <c:pt idx="37" c:formatCode="0%">
                  <c:v>-0.0294117257033996</c:v>
                </c:pt>
                <c:pt idx="38" c:formatCode="0%">
                  <c:v>-0.0306120449350136</c:v>
                </c:pt>
                <c:pt idx="39" c:formatCode="0%">
                  <c:v>3.51540634380143e-8</c:v>
                </c:pt>
                <c:pt idx="40" c:formatCode="0%">
                  <c:v>-6.98084191563808e-8</c:v>
                </c:pt>
                <c:pt idx="41" c:formatCode="0%">
                  <c:v>1.18629144507665e-7</c:v>
                </c:pt>
                <c:pt idx="42" c:formatCode="0%">
                  <c:v>-0.0285714356350218</c:v>
                </c:pt>
                <c:pt idx="43" c:formatCode="0%">
                  <c:v>-0.0288462194522446</c:v>
                </c:pt>
                <c:pt idx="44" c:formatCode="0%">
                  <c:v>-0.0202020185300456</c:v>
                </c:pt>
                <c:pt idx="45" c:formatCode="0%">
                  <c:v>0.0736840624699397</c:v>
                </c:pt>
                <c:pt idx="46" c:formatCode="0%">
                  <c:v>0.0303030657746317</c:v>
                </c:pt>
                <c:pt idx="47" c:formatCode="0%">
                  <c:v>0.00970872680585555</c:v>
                </c:pt>
                <c:pt idx="48" c:formatCode="0%">
                  <c:v>0.0842105676425347</c:v>
                </c:pt>
                <c:pt idx="49" c:formatCode="0%">
                  <c:v>0.00980404046053596</c:v>
                </c:pt>
                <c:pt idx="50" c:formatCode="0%">
                  <c:v>-0.0297029646838783</c:v>
                </c:pt>
                <c:pt idx="51" c:formatCode="0%">
                  <c:v>-0.0103091918259081</c:v>
                </c:pt>
                <c:pt idx="52" c:formatCode="0%">
                  <c:v>0.00980395806146683</c:v>
                </c:pt>
                <c:pt idx="53" c:formatCode="0%">
                  <c:v>-0.0196078942426006</c:v>
                </c:pt>
                <c:pt idx="54" c:formatCode="0%">
                  <c:v>-0.076923005878522</c:v>
                </c:pt>
                <c:pt idx="55" c:formatCode="0%">
                  <c:v>-0.0679613041956113</c:v>
                </c:pt>
                <c:pt idx="56" c:formatCode="0%">
                  <c:v>-0.0485437944242078</c:v>
                </c:pt>
                <c:pt idx="57" c:formatCode="0%">
                  <c:v>0.0408162758835018</c:v>
                </c:pt>
                <c:pt idx="58" c:formatCode="0%">
                  <c:v>0.0624998848923011</c:v>
                </c:pt>
                <c:pt idx="59" c:formatCode="0%">
                  <c:v>0.00970870494593989</c:v>
                </c:pt>
                <c:pt idx="60" c:formatCode="0%">
                  <c:v>2.55000021098795e-8</c:v>
                </c:pt>
                <c:pt idx="61" c:formatCode="0%">
                  <c:v>0.0104166363685352</c:v>
                </c:pt>
                <c:pt idx="62" c:formatCode="0%">
                  <c:v>0.0937500291744353</c:v>
                </c:pt>
                <c:pt idx="63" c:formatCode="0%">
                  <c:v>-0.0102039458102281</c:v>
                </c:pt>
                <c:pt idx="64" c:formatCode="0%">
                  <c:v>-0.0392157512987059</c:v>
                </c:pt>
                <c:pt idx="65" c:formatCode="0%">
                  <c:v>-0.0686273877763777</c:v>
                </c:pt>
                <c:pt idx="66" c:formatCode="0%">
                  <c:v>0.00961535594730645</c:v>
                </c:pt>
                <c:pt idx="67" c:formatCode="0%">
                  <c:v>-0.00999997857999868</c:v>
                </c:pt>
                <c:pt idx="68" c:formatCode="0%">
                  <c:v>0.072164960337149</c:v>
                </c:pt>
                <c:pt idx="69" c:formatCode="0%">
                  <c:v>-0.0857142227084607</c:v>
                </c:pt>
                <c:pt idx="70" c:formatCode="0%">
                  <c:v>0.0412370713901633</c:v>
                </c:pt>
                <c:pt idx="71" c:formatCode="0%">
                  <c:v>0.0714286173072718</c:v>
                </c:pt>
                <c:pt idx="72" c:formatCode="0%">
                  <c:v>-7.38584975401579e-8</c:v>
                </c:pt>
                <c:pt idx="73" c:formatCode="0%">
                  <c:v>-0.0952380935927963</c:v>
                </c:pt>
                <c:pt idx="74" c:formatCode="0%">
                  <c:v>0.0505050210987095</c:v>
                </c:pt>
                <c:pt idx="75" c:formatCode="0%">
                  <c:v>-0.0673076861909316</c:v>
                </c:pt>
                <c:pt idx="76" c:formatCode="0%">
                  <c:v>-1.18605122390036e-8</c:v>
                </c:pt>
                <c:pt idx="77" c:formatCode="0%">
                  <c:v>0.0396038728539956</c:v>
                </c:pt>
                <c:pt idx="78" c:formatCode="0%">
                  <c:v>-0.0285713392535115</c:v>
                </c:pt>
                <c:pt idx="79" c:formatCode="0%">
                  <c:v>0.0526317077138374</c:v>
                </c:pt>
                <c:pt idx="80" c:formatCode="0%">
                  <c:v>0.105263151387647</c:v>
                </c:pt>
                <c:pt idx="81" c:formatCode="0%">
                  <c:v>-0.00961538982956911</c:v>
                </c:pt>
                <c:pt idx="82" c:formatCode="0%">
                  <c:v>0.0206184657603847</c:v>
                </c:pt>
                <c:pt idx="83" c:formatCode="0%">
                  <c:v>0.0312501047773635</c:v>
                </c:pt>
                <c:pt idx="84" c:formatCode="0%">
                  <c:v>-0.0666666086114528</c:v>
                </c:pt>
                <c:pt idx="85" c:formatCode="0%">
                  <c:v>-0.0196078983470132</c:v>
                </c:pt>
                <c:pt idx="86" c:formatCode="0%">
                  <c:v>-0.0200001702312359</c:v>
                </c:pt>
                <c:pt idx="87" c:formatCode="0%">
                  <c:v>-0.0380952358519733</c:v>
                </c:pt>
                <c:pt idx="88" c:formatCode="0%">
                  <c:v>0.0194175420408476</c:v>
                </c:pt>
                <c:pt idx="89" c:formatCode="0%">
                  <c:v>-0.0303029380856928</c:v>
                </c:pt>
                <c:pt idx="90" c:formatCode="0%">
                  <c:v>0.0404038875460218</c:v>
                </c:pt>
                <c:pt idx="91" c:formatCode="0%">
                  <c:v>0.0204080829578173</c:v>
                </c:pt>
                <c:pt idx="92" c:formatCode="0%">
                  <c:v>-0.00999987820678916</c:v>
                </c:pt>
                <c:pt idx="93" c:formatCode="0%">
                  <c:v>0.0714286032251004</c:v>
                </c:pt>
                <c:pt idx="94" c:formatCode="0%">
                  <c:v>0.0396039367762608</c:v>
                </c:pt>
                <c:pt idx="95" c:formatCode="0%">
                  <c:v>-0.0285715212734698</c:v>
                </c:pt>
                <c:pt idx="96" c:formatCode="0%">
                  <c:v>-7.30889664346535e-8</c:v>
                </c:pt>
                <c:pt idx="97" c:formatCode="0%">
                  <c:v>1.19376295071305e-7</c:v>
                </c:pt>
                <c:pt idx="98" c:formatCode="0%">
                  <c:v>0.0300001262980414</c:v>
                </c:pt>
                <c:pt idx="99" c:formatCode="0%">
                  <c:v>0.0101008417901638</c:v>
                </c:pt>
                <c:pt idx="100" c:formatCode="0%">
                  <c:v>-0.0571428261312085</c:v>
                </c:pt>
                <c:pt idx="101" c:formatCode="0%">
                  <c:v>-0.0666666844625446</c:v>
                </c:pt>
                <c:pt idx="102" c:formatCode="0%">
                  <c:v>-0.00980387598038757</c:v>
                </c:pt>
                <c:pt idx="103" c:formatCode="0%">
                  <c:v>0.0416667028211839</c:v>
                </c:pt>
                <c:pt idx="104" c:formatCode="0%">
                  <c:v>0.00970870144992086</c:v>
                </c:pt>
                <c:pt idx="105" c:formatCode="0%">
                  <c:v>0.00970860246033212</c:v>
                </c:pt>
                <c:pt idx="106" c:formatCode="0%">
                  <c:v>-0.029999938052513</c:v>
                </c:pt>
                <c:pt idx="107" c:formatCode="0%">
                  <c:v>-0.0404040511425737</c:v>
                </c:pt>
                <c:pt idx="108" c:formatCode="0%">
                  <c:v>0.0204082037289171</c:v>
                </c:pt>
                <c:pt idx="109" c:formatCode="0%">
                  <c:v>0.0198019642272864</c:v>
                </c:pt>
                <c:pt idx="110" c:formatCode="0%">
                  <c:v>0.0300000377400023</c:v>
                </c:pt>
                <c:pt idx="111" c:formatCode="0%">
                  <c:v>-0.00961541209643846</c:v>
                </c:pt>
                <c:pt idx="112" c:formatCode="0%">
                  <c:v>-0.0865384870025382</c:v>
                </c:pt>
                <c:pt idx="113" c:formatCode="0%">
                  <c:v>0.0824741663046107</c:v>
                </c:pt>
                <c:pt idx="114" c:formatCode="0%">
                  <c:v>0.0526315692291444</c:v>
                </c:pt>
                <c:pt idx="115" c:formatCode="0%">
                  <c:v>0.0400000288917086</c:v>
                </c:pt>
                <c:pt idx="116" c:formatCode="0%">
                  <c:v>-0.0194175106210789</c:v>
                </c:pt>
                <c:pt idx="117" c:formatCode="0%">
                  <c:v>-0.0776699369228772</c:v>
                </c:pt>
                <c:pt idx="118" c:formatCode="0%">
                  <c:v>-0.0194174000069061</c:v>
                </c:pt>
                <c:pt idx="119" c:formatCode="0%">
                  <c:v>0.0631579665198654</c:v>
                </c:pt>
                <c:pt idx="120" c:formatCode="0%">
                  <c:v>-0.0761904711786492</c:v>
                </c:pt>
                <c:pt idx="121" c:formatCode="0%">
                  <c:v>0.040000102993045</c:v>
                </c:pt>
                <c:pt idx="122" c:formatCode="0%">
                  <c:v>-0.0288460705172108</c:v>
                </c:pt>
                <c:pt idx="123" c:formatCode="0%">
                  <c:v>0.0198019815455783</c:v>
                </c:pt>
                <c:pt idx="124" c:formatCode="0%">
                  <c:v>0.010526342670331</c:v>
                </c:pt>
                <c:pt idx="125" c:formatCode="0%">
                  <c:v>-0.0594059983718042</c:v>
                </c:pt>
                <c:pt idx="126" c:formatCode="0%">
                  <c:v>0.0396039181589887</c:v>
                </c:pt>
                <c:pt idx="127" c:formatCode="0%">
                  <c:v>0.0412371059447785</c:v>
                </c:pt>
                <c:pt idx="128" c:formatCode="0%">
                  <c:v>-0.0673077258707188</c:v>
                </c:pt>
                <c:pt idx="129" c:formatCode="0%">
                  <c:v>-0.0198020433857395</c:v>
                </c:pt>
                <c:pt idx="130" c:formatCode="0%">
                  <c:v>0.0194174961919147</c:v>
                </c:pt>
                <c:pt idx="131" c:formatCode="0%">
                  <c:v>0.0416666549480484</c:v>
                </c:pt>
                <c:pt idx="132" c:formatCode="0%">
                  <c:v>0.0947369032450358</c:v>
                </c:pt>
                <c:pt idx="133" c:formatCode="0%">
                  <c:v>-0.0476190357446219</c:v>
                </c:pt>
                <c:pt idx="134" c:formatCode="0%">
                  <c:v>-0.00990090326042325</c:v>
                </c:pt>
                <c:pt idx="135" c:formatCode="0%">
                  <c:v>0.0618556156149572</c:v>
                </c:pt>
                <c:pt idx="136" c:formatCode="0%">
                  <c:v>0.0404040719393837</c:v>
                </c:pt>
                <c:pt idx="137" c:formatCode="0%">
                  <c:v>-0.0571427968653011</c:v>
                </c:pt>
                <c:pt idx="138" c:formatCode="0%">
                  <c:v>-0.0500000241963435</c:v>
                </c:pt>
                <c:pt idx="139" c:formatCode="0%">
                  <c:v>-0.0576924350054048</c:v>
                </c:pt>
                <c:pt idx="140" c:formatCode="0%">
                  <c:v>-0.0299999707373783</c:v>
                </c:pt>
                <c:pt idx="141" c:formatCode="0%">
                  <c:v>0.0300000291777633</c:v>
                </c:pt>
                <c:pt idx="142" c:formatCode="0%">
                  <c:v>-0.0194174596198544</c:v>
                </c:pt>
                <c:pt idx="143" c:formatCode="0%">
                  <c:v>-0.077669894666067</c:v>
                </c:pt>
                <c:pt idx="144" c:formatCode="0%">
                  <c:v>0.0101010148478378</c:v>
                </c:pt>
                <c:pt idx="145" c:formatCode="0%">
                  <c:v>0.0421053079351035</c:v>
                </c:pt>
                <c:pt idx="146" c:formatCode="0%">
                  <c:v>-0.0204081931483677</c:v>
                </c:pt>
                <c:pt idx="147" c:formatCode="0%">
                  <c:v>5.66612077257389e-8</c:v>
                </c:pt>
                <c:pt idx="148" c:formatCode="0%">
                  <c:v>-0.00970883653177934</c:v>
                </c:pt>
                <c:pt idx="149" c:formatCode="0%">
                  <c:v>7.25465700845973e-8</c:v>
                </c:pt>
                <c:pt idx="150" c:formatCode="0%">
                  <c:v>0.0105262880500787</c:v>
                </c:pt>
                <c:pt idx="151" c:formatCode="0%">
                  <c:v>0.0399999717866053</c:v>
                </c:pt>
                <c:pt idx="152" c:formatCode="0%">
                  <c:v>0.0101009984842284</c:v>
                </c:pt>
                <c:pt idx="153" c:formatCode="0%">
                  <c:v>0.0416666861462611</c:v>
                </c:pt>
                <c:pt idx="154" c:formatCode="0%">
                  <c:v>0.0618556346438452</c:v>
                </c:pt>
                <c:pt idx="155" c:formatCode="0%">
                  <c:v>-0.0294116249496027</c:v>
                </c:pt>
                <c:pt idx="156" c:formatCode="0%">
                  <c:v>0.0297028958377767</c:v>
                </c:pt>
                <c:pt idx="157" c:formatCode="0%">
                  <c:v>0.0833333744921549</c:v>
                </c:pt>
                <c:pt idx="158" c:formatCode="0%">
                  <c:v>-0.0769230559800078</c:v>
                </c:pt>
                <c:pt idx="159" c:formatCode="0%">
                  <c:v>0.0399999780403453</c:v>
                </c:pt>
                <c:pt idx="160" c:formatCode="0%">
                  <c:v>-0.029999938052513</c:v>
                </c:pt>
                <c:pt idx="161" c:formatCode="0%">
                  <c:v>0</c:v>
                </c:pt>
                <c:pt idx="162" c:formatCode="0%">
                  <c:v>0.0606059098355491</c:v>
                </c:pt>
                <c:pt idx="163" c:formatCode="0%">
                  <c:v>-0.0288461156418869</c:v>
                </c:pt>
                <c:pt idx="164" c:formatCode="0%">
                  <c:v>-6.66498124468617e-8</c:v>
                </c:pt>
                <c:pt idx="165" c:formatCode="0%">
                  <c:v>-0.0104166836379042</c:v>
                </c:pt>
                <c:pt idx="166" c:formatCode="0%">
                  <c:v>-0.0769230464615367</c:v>
                </c:pt>
                <c:pt idx="167" c:formatCode="0%">
                  <c:v>0.0824741398308111</c:v>
                </c:pt>
                <c:pt idx="168" c:formatCode="0%">
                  <c:v>0.0194174171074979</c:v>
                </c:pt>
                <c:pt idx="169" c:formatCode="0%">
                  <c:v>-0.0952381050682445</c:v>
                </c:pt>
                <c:pt idx="170" c:formatCode="0%">
                  <c:v>-0.0198021601369035</c:v>
                </c:pt>
                <c:pt idx="171" c:formatCode="0%">
                  <c:v>-0.0673076599883936</c:v>
                </c:pt>
                <c:pt idx="172" c:formatCode="0%">
                  <c:v>0.042105280759535</c:v>
                </c:pt>
                <c:pt idx="173" c:formatCode="0%">
                  <c:v>0.0104165703589465</c:v>
                </c:pt>
                <c:pt idx="174" c:formatCode="0%">
                  <c:v>-0.0952381039869962</c:v>
                </c:pt>
                <c:pt idx="175" c:formatCode="0%">
                  <c:v>-0.0476190027818754</c:v>
                </c:pt>
                <c:pt idx="176" c:formatCode="0%">
                  <c:v>0.0842105781418874</c:v>
                </c:pt>
                <c:pt idx="177" c:formatCode="0%">
                  <c:v>0.0404042165185845</c:v>
                </c:pt>
                <c:pt idx="178" c:formatCode="0%">
                  <c:v>0.0412370428147493</c:v>
                </c:pt>
                <c:pt idx="179" c:formatCode="0%">
                  <c:v>0.030302947753901</c:v>
                </c:pt>
                <c:pt idx="180" c:formatCode="0%">
                  <c:v>-0.020618458223079</c:v>
                </c:pt>
                <c:pt idx="181" c:formatCode="0%">
                  <c:v>0.0210527033252681</c:v>
                </c:pt>
                <c:pt idx="182" c:formatCode="0%">
                  <c:v>-0.0399999368750316</c:v>
                </c:pt>
                <c:pt idx="183" c:formatCode="0%">
                  <c:v>0.0194174085451377</c:v>
                </c:pt>
                <c:pt idx="184" c:formatCode="0%">
                  <c:v>0</c:v>
                </c:pt>
                <c:pt idx="185" c:formatCode="0%">
                  <c:v>-0.0594059731514984</c:v>
                </c:pt>
                <c:pt idx="186" c:formatCode="0%">
                  <c:v>-0.0294116869411687</c:v>
                </c:pt>
                <c:pt idx="187" c:formatCode="0%">
                  <c:v>0.0526315609249961</c:v>
                </c:pt>
                <c:pt idx="188" c:formatCode="0%">
                  <c:v>0.0206185053806052</c:v>
                </c:pt>
                <c:pt idx="189" c:formatCode="0%">
                  <c:v>0.031249889662994</c:v>
                </c:pt>
                <c:pt idx="190" c:formatCode="0%">
                  <c:v>-0.0285714198007324</c:v>
                </c:pt>
                <c:pt idx="191" c:formatCode="0%">
                  <c:v>-0.0388349364232856</c:v>
                </c:pt>
                <c:pt idx="192" c:formatCode="0%">
                  <c:v>0.0421054644988086</c:v>
                </c:pt>
                <c:pt idx="193" c:formatCode="0%">
                  <c:v>0.0606060768411389</c:v>
                </c:pt>
                <c:pt idx="194" c:formatCode="0%">
                  <c:v>0.0200000121226476</c:v>
                </c:pt>
                <c:pt idx="195" c:formatCode="0%">
                  <c:v>0.050505124639288</c:v>
                </c:pt>
                <c:pt idx="196" c:formatCode="0%">
                  <c:v>-0.595959602270839</c:v>
                </c:pt>
                <c:pt idx="197" c:formatCode="0%">
                  <c:v>-0.0392157234620673</c:v>
                </c:pt>
                <c:pt idx="198" c:formatCode="0%">
                  <c:v>0.050505003059462</c:v>
                </c:pt>
                <c:pt idx="199" c:formatCode="0%">
                  <c:v>0.0505048768256473</c:v>
                </c:pt>
                <c:pt idx="200" c:formatCode="0%">
                  <c:v>-0.0476190729126366</c:v>
                </c:pt>
                <c:pt idx="201" c:formatCode="0%">
                  <c:v>-2.88298950268384e-8</c:v>
                </c:pt>
                <c:pt idx="202" c:formatCode="0%">
                  <c:v>-0.0480769110362835</c:v>
                </c:pt>
                <c:pt idx="203" c:formatCode="0%">
                  <c:v>1.37499995183947</c:v>
                </c:pt>
                <c:pt idx="204" c:formatCode="0%">
                  <c:v>0.0408165417512996</c:v>
                </c:pt>
                <c:pt idx="205" c:formatCode="0%">
                  <c:v>0.00961536979549105</c:v>
                </c:pt>
                <c:pt idx="206" c:formatCode="0%">
                  <c:v>-0.028846115347459</c:v>
                </c:pt>
                <c:pt idx="207" c:formatCode="0%">
                  <c:v>0.0199999664722896</c:v>
                </c:pt>
                <c:pt idx="208" c:formatCode="0%">
                  <c:v>-0.0588235477728591</c:v>
                </c:pt>
                <c:pt idx="209" c:formatCode="0%">
                  <c:v>0.0404041049437063</c:v>
                </c:pt>
                <c:pt idx="210" c:formatCode="0%">
                  <c:v>0.0526316523763635</c:v>
                </c:pt>
                <c:pt idx="211" c:formatCode="0%">
                  <c:v>-0.0196078755640007</c:v>
                </c:pt>
                <c:pt idx="212" c:formatCode="0%">
                  <c:v>-0.0190475682692511</c:v>
                </c:pt>
                <c:pt idx="213" c:formatCode="0%">
                  <c:v>0.00990095818678194</c:v>
                </c:pt>
                <c:pt idx="214" c:formatCode="0%">
                  <c:v>-0.0686274358119575</c:v>
                </c:pt>
                <c:pt idx="215" c:formatCode="0%">
                  <c:v>0.0208333524174644</c:v>
                </c:pt>
                <c:pt idx="216" c:formatCode="0%">
                  <c:v>-0.0291262131538198</c:v>
                </c:pt>
                <c:pt idx="217" c:formatCode="0%">
                  <c:v>-0.0399999362437773</c:v>
                </c:pt>
                <c:pt idx="218" c:formatCode="0%">
                  <c:v>-0.0500000132825444</c:v>
                </c:pt>
                <c:pt idx="219" c:formatCode="0%">
                  <c:v>-0.0194174279556897</c:v>
                </c:pt>
                <c:pt idx="220" c:formatCode="0%">
                  <c:v>-0.0294117057321627</c:v>
                </c:pt>
                <c:pt idx="221" c:formatCode="0%">
                  <c:v>0.0105262882161425</c:v>
                </c:pt>
                <c:pt idx="222" c:formatCode="0%">
                  <c:v>0.0714286029868525</c:v>
                </c:pt>
                <c:pt idx="223" c:formatCode="0%">
                  <c:v>-4.84696366376269e-8</c:v>
                </c:pt>
                <c:pt idx="224" c:formatCode="0%">
                  <c:v>0.0624998854687921</c:v>
                </c:pt>
                <c:pt idx="225" c:formatCode="0%">
                  <c:v>0.021052600181612</c:v>
                </c:pt>
                <c:pt idx="226" c:formatCode="0%">
                  <c:v>0.0297029241801554</c:v>
                </c:pt>
                <c:pt idx="227" c:formatCode="0%">
                  <c:v>0.0404039852280025</c:v>
                </c:pt>
                <c:pt idx="228" c:formatCode="0%">
                  <c:v>0.0729167242187543</c:v>
                </c:pt>
                <c:pt idx="229" c:formatCode="0%">
                  <c:v>-0.0476190480122589</c:v>
                </c:pt>
                <c:pt idx="230" c:formatCode="0%">
                  <c:v>-0.0500000014241074</c:v>
                </c:pt>
                <c:pt idx="231" c:formatCode="0%">
                  <c:v>0.0294117876100144</c:v>
                </c:pt>
                <c:pt idx="232" c:formatCode="0%">
                  <c:v>0.0309278811665927</c:v>
                </c:pt>
                <c:pt idx="233" c:formatCode="0%">
                  <c:v>-0.0384615182291762</c:v>
                </c:pt>
                <c:pt idx="234" c:formatCode="0%">
                  <c:v>0.00970887382299601</c:v>
                </c:pt>
                <c:pt idx="235" c:formatCode="0%">
                  <c:v>-8.25242736368637e-8</c:v>
                </c:pt>
                <c:pt idx="236" c:formatCode="0%">
                  <c:v>-5.52732082326202e-9</c:v>
                </c:pt>
                <c:pt idx="237" c:formatCode="0%">
                  <c:v>0.0210525790722342</c:v>
                </c:pt>
                <c:pt idx="238" c:formatCode="0%">
                  <c:v>-0.0857141878244543</c:v>
                </c:pt>
                <c:pt idx="239" c:formatCode="0%">
                  <c:v>0.0200000337367874</c:v>
                </c:pt>
                <c:pt idx="240" c:formatCode="0%">
                  <c:v>-0.0200000088854473</c:v>
                </c:pt>
                <c:pt idx="241" c:formatCode="0%">
                  <c:v>-0.0673077697674257</c:v>
                </c:pt>
                <c:pt idx="242" c:formatCode="0%">
                  <c:v>-0.0582524064881138</c:v>
                </c:pt>
                <c:pt idx="243" c:formatCode="0%">
                  <c:v>0.0299999711451115</c:v>
                </c:pt>
                <c:pt idx="244" c:formatCode="0%">
                  <c:v>-2.47424770671856e-8</c:v>
                </c:pt>
                <c:pt idx="245" c:formatCode="0%">
                  <c:v>0.0520832338231438</c:v>
                </c:pt>
                <c:pt idx="246" c:formatCode="0%">
                  <c:v>-0.0196078755640007</c:v>
                </c:pt>
                <c:pt idx="247" c:formatCode="0%">
                  <c:v>0.0408162617498637</c:v>
                </c:pt>
                <c:pt idx="248" c:formatCode="0%">
                  <c:v>0.0412371694467479</c:v>
                </c:pt>
                <c:pt idx="249" c:formatCode="0%">
                  <c:v>-0.020618528029265</c:v>
                </c:pt>
                <c:pt idx="250" c:formatCode="0%">
                  <c:v>-0.00970870405142155</c:v>
                </c:pt>
                <c:pt idx="251" c:formatCode="0%">
                  <c:v>0.0206185620143453</c:v>
                </c:pt>
                <c:pt idx="252" c:formatCode="0%">
                  <c:v>-0.0297029947005071</c:v>
                </c:pt>
                <c:pt idx="253" c:formatCode="0%">
                  <c:v>-0.0400001519048392</c:v>
                </c:pt>
                <c:pt idx="254" c:formatCode="0%">
                  <c:v>-0.0294116296155054</c:v>
                </c:pt>
                <c:pt idx="255" c:formatCode="0%">
                  <c:v>0.0396038376519139</c:v>
                </c:pt>
                <c:pt idx="256" c:formatCode="0%">
                  <c:v>0.0526316015809296</c:v>
                </c:pt>
                <c:pt idx="257" c:formatCode="0%">
                  <c:v>-0.0392156756906832</c:v>
                </c:pt>
                <c:pt idx="258" c:formatCode="0%">
                  <c:v>9.79184688887358e-9</c:v>
                </c:pt>
                <c:pt idx="259" c:formatCode="0%">
                  <c:v>-0.030612166696774</c:v>
                </c:pt>
                <c:pt idx="260" c:formatCode="0%">
                  <c:v>0.0937500107637252</c:v>
                </c:pt>
                <c:pt idx="261" c:formatCode="0%">
                  <c:v>-0.0404042207828147</c:v>
                </c:pt>
                <c:pt idx="262" c:formatCode="0%">
                  <c:v>-0.0857142150713903</c:v>
                </c:pt>
                <c:pt idx="263" c:formatCode="0%">
                  <c:v>-0.0400000004828379</c:v>
                </c:pt>
                <c:pt idx="264" c:formatCode="0%">
                  <c:v>-8.39750040615428e-8</c:v>
                </c:pt>
                <c:pt idx="265" c:formatCode="0%">
                  <c:v>0.0202021112980315</c:v>
                </c:pt>
                <c:pt idx="266" c:formatCode="0%">
                  <c:v>0.0947368206768739</c:v>
                </c:pt>
                <c:pt idx="267" c:formatCode="0%">
                  <c:v>2.98097002637832e-8</c:v>
                </c:pt>
                <c:pt idx="268" c:formatCode="0%">
                  <c:v>0.0210526972267508</c:v>
                </c:pt>
                <c:pt idx="269" c:formatCode="0%">
                  <c:v>0.0104165990632896</c:v>
                </c:pt>
                <c:pt idx="270" c:formatCode="0%">
                  <c:v>0.0416666196853726</c:v>
                </c:pt>
                <c:pt idx="271" c:formatCode="0%">
                  <c:v>0.0102041429684234</c:v>
                </c:pt>
                <c:pt idx="272" c:formatCode="0%">
                  <c:v>-0.019802077319929</c:v>
                </c:pt>
                <c:pt idx="273" c:formatCode="0%">
                  <c:v>-0.0673077007378431</c:v>
                </c:pt>
                <c:pt idx="274" c:formatCode="0%">
                  <c:v>-0.0666667181138259</c:v>
                </c:pt>
                <c:pt idx="275" c:formatCode="0%">
                  <c:v>0.0618556426226715</c:v>
                </c:pt>
                <c:pt idx="276" c:formatCode="0%">
                  <c:v>0.0206186008373732</c:v>
                </c:pt>
                <c:pt idx="277" c:formatCode="0%">
                  <c:v>-0.00999999252490047</c:v>
                </c:pt>
                <c:pt idx="278" c:formatCode="0%">
                  <c:v>0.0101010104626509</c:v>
                </c:pt>
                <c:pt idx="279" c:formatCode="0%">
                  <c:v>0.0606060314777914</c:v>
                </c:pt>
                <c:pt idx="280" c:formatCode="0%">
                  <c:v>0.0206186615842543</c:v>
                </c:pt>
                <c:pt idx="281" c:formatCode="0%">
                  <c:v>0.0714286264755939</c:v>
                </c:pt>
                <c:pt idx="282" c:formatCode="0%">
                  <c:v>-0.0388349691717895</c:v>
                </c:pt>
                <c:pt idx="283" c:formatCode="0%">
                  <c:v>-5.9394103302246e-8</c:v>
                </c:pt>
                <c:pt idx="284" c:formatCode="0%">
                  <c:v>-0.0404040198013251</c:v>
                </c:pt>
                <c:pt idx="285" c:formatCode="0%">
                  <c:v>0.0399999256346373</c:v>
                </c:pt>
                <c:pt idx="286" c:formatCode="0%">
                  <c:v>-0.066666577501604</c:v>
                </c:pt>
                <c:pt idx="287" c:formatCode="0%">
                  <c:v>-0.0404040364702837</c:v>
                </c:pt>
                <c:pt idx="288" c:formatCode="0%">
                  <c:v>-0.00952368466776865</c:v>
                </c:pt>
                <c:pt idx="289" c:formatCode="0%">
                  <c:v>0.0303031466785073</c:v>
                </c:pt>
                <c:pt idx="290" c:formatCode="0%">
                  <c:v>0.0303030389501853</c:v>
                </c:pt>
                <c:pt idx="291" c:formatCode="0%">
                  <c:v>0.0210526151320405</c:v>
                </c:pt>
                <c:pt idx="292" c:formatCode="0%">
                  <c:v>-0.0288461009865297</c:v>
                </c:pt>
                <c:pt idx="293" c:formatCode="0%">
                  <c:v>0.0204080829578173</c:v>
                </c:pt>
                <c:pt idx="294" c:formatCode="0%">
                  <c:v>0.0526315461122839</c:v>
                </c:pt>
                <c:pt idx="295" c:formatCode="0%">
                  <c:v>-0.0576923643358178</c:v>
                </c:pt>
                <c:pt idx="296" c:formatCode="0%">
                  <c:v>-0.0098039915255449</c:v>
                </c:pt>
                <c:pt idx="297" c:formatCode="0%">
                  <c:v>-0.02941169208063</c:v>
                </c:pt>
                <c:pt idx="298" c:formatCode="0%">
                  <c:v>0.0412370887972904</c:v>
                </c:pt>
                <c:pt idx="299" c:formatCode="0%">
                  <c:v>0.0198019292863416</c:v>
                </c:pt>
                <c:pt idx="300" c:formatCode="0%">
                  <c:v>0.0300000120845754</c:v>
                </c:pt>
                <c:pt idx="301" c:formatCode="0%">
                  <c:v>-0.0500001196297148</c:v>
                </c:pt>
                <c:pt idx="302" c:formatCode="0%">
                  <c:v>0.0714284728463779</c:v>
                </c:pt>
                <c:pt idx="303" c:formatCode="0%">
                  <c:v>-0.039603899962223</c:v>
                </c:pt>
                <c:pt idx="304" c:formatCode="0%">
                  <c:v>-0.0303031231509144</c:v>
                </c:pt>
                <c:pt idx="305" c:formatCode="0%">
                  <c:v>0.00990102405402138</c:v>
                </c:pt>
                <c:pt idx="306" c:formatCode="0%">
                  <c:v>-0.0194174204637514</c:v>
                </c:pt>
                <c:pt idx="307" c:formatCode="0%">
                  <c:v>-0.0679611117545417</c:v>
                </c:pt>
                <c:pt idx="308" c:formatCode="0%">
                  <c:v>0.0947369880394031</c:v>
                </c:pt>
                <c:pt idx="309" c:formatCode="0%">
                  <c:v>-0.0952380783632567</c:v>
                </c:pt>
                <c:pt idx="310" c:formatCode="0%">
                  <c:v>0.0412371327995973</c:v>
                </c:pt>
                <c:pt idx="311" c:formatCode="0%">
                  <c:v>0.0104167573216958</c:v>
                </c:pt>
                <c:pt idx="312" c:formatCode="0%">
                  <c:v>-0.00980391532530034</c:v>
                </c:pt>
                <c:pt idx="313" c:formatCode="0%">
                  <c:v>0.0099009427419523</c:v>
                </c:pt>
                <c:pt idx="314" c:formatCode="0%">
                  <c:v>0.0624999531921042</c:v>
                </c:pt>
                <c:pt idx="315" c:formatCode="0%">
                  <c:v>-0.0865386244072245</c:v>
                </c:pt>
                <c:pt idx="316" c:formatCode="0%">
                  <c:v>0.105263137280322</c:v>
                </c:pt>
                <c:pt idx="317" c:formatCode="0%">
                  <c:v>-0.0198019369399404</c:v>
                </c:pt>
                <c:pt idx="318" c:formatCode="0%">
                  <c:v>-0.0103093244716962</c:v>
                </c:pt>
                <c:pt idx="319" c:formatCode="0%">
                  <c:v>-0.0594059601843846</c:v>
                </c:pt>
                <c:pt idx="320" c:formatCode="0%">
                  <c:v>-0.00980391467140374</c:v>
                </c:pt>
                <c:pt idx="321" c:formatCode="0%">
                  <c:v>0.0294117305179109</c:v>
                </c:pt>
                <c:pt idx="322" c:formatCode="0%">
                  <c:v>0.0631579315366699</c:v>
                </c:pt>
                <c:pt idx="323" c:formatCode="0%">
                  <c:v>-0.0380951209009192</c:v>
                </c:pt>
                <c:pt idx="324" c:formatCode="0%">
                  <c:v>-0.0404042207828147</c:v>
                </c:pt>
                <c:pt idx="325" c:formatCode="0%">
                  <c:v>0.0104166555319924</c:v>
                </c:pt>
                <c:pt idx="326" c:formatCode="0%">
                  <c:v>0.0421052501777219</c:v>
                </c:pt>
                <c:pt idx="327" c:formatCode="0%">
                  <c:v>-0.0099009236016756</c:v>
                </c:pt>
                <c:pt idx="328" c:formatCode="0%">
                  <c:v>-0.0380950979226007</c:v>
                </c:pt>
                <c:pt idx="329" c:formatCode="0%">
                  <c:v>0.0198019970020182</c:v>
                </c:pt>
                <c:pt idx="330" c:formatCode="0%">
                  <c:v>0.0396038425506302</c:v>
                </c:pt>
                <c:pt idx="331" c:formatCode="0%">
                  <c:v>0.0105263576611396</c:v>
                </c:pt>
                <c:pt idx="332" c:formatCode="0%">
                  <c:v>0.0515463914729293</c:v>
                </c:pt>
                <c:pt idx="333" c:formatCode="0%">
                  <c:v>0.0404040372500123</c:v>
                </c:pt>
                <c:pt idx="334" c:formatCode="0%">
                  <c:v>0.0399999771012967</c:v>
                </c:pt>
                <c:pt idx="335" c:formatCode="0%">
                  <c:v>0.0396038000853556</c:v>
                </c:pt>
                <c:pt idx="336" c:formatCode="0%">
                  <c:v>0.00970886630615087</c:v>
                </c:pt>
                <c:pt idx="337" c:formatCode="0%">
                  <c:v>-0.0190475584362947</c:v>
                </c:pt>
                <c:pt idx="338" c:formatCode="0%">
                  <c:v>0.0729166606959655</c:v>
                </c:pt>
                <c:pt idx="339" c:formatCode="0%">
                  <c:v>-0.0490195527933206</c:v>
                </c:pt>
                <c:pt idx="340" c:formatCode="0%">
                  <c:v>-0.0388349341180872</c:v>
                </c:pt>
                <c:pt idx="341" c:formatCode="0%">
                  <c:v>-0.038461571564426</c:v>
                </c:pt>
                <c:pt idx="342" c:formatCode="0%">
                  <c:v>-0.0666665838266243</c:v>
                </c:pt>
                <c:pt idx="343" c:formatCode="0%">
                  <c:v>-0.0673077881877266</c:v>
                </c:pt>
                <c:pt idx="344" c:formatCode="0%">
                  <c:v>-0.0582523957360664</c:v>
                </c:pt>
                <c:pt idx="345" c:formatCode="0%">
                  <c:v>1.1255413934208e-7</c:v>
                </c:pt>
                <c:pt idx="346" c:formatCode="0%">
                  <c:v>0.0721648736236185</c:v>
                </c:pt>
                <c:pt idx="347" c:formatCode="0%">
                  <c:v>-0.0303029907385518</c:v>
                </c:pt>
                <c:pt idx="348" c:formatCode="0%">
                  <c:v>-0.0400000153346951</c:v>
                </c:pt>
                <c:pt idx="349" c:formatCode="0%">
                  <c:v>0.0408163473681455</c:v>
                </c:pt>
                <c:pt idx="350" c:formatCode="0%">
                  <c:v>2.69062432334266e-8</c:v>
                </c:pt>
                <c:pt idx="351" c:formatCode="0%">
                  <c:v>-5.66612046171144e-8</c:v>
                </c:pt>
                <c:pt idx="352" c:formatCode="0%">
                  <c:v>-0.0388350178221046</c:v>
                </c:pt>
                <c:pt idx="353" c:formatCode="0%">
                  <c:v>-0.0865384502287866</c:v>
                </c:pt>
                <c:pt idx="354" c:formatCode="0%">
                  <c:v>-8.96974768904713e-8</c:v>
                </c:pt>
                <c:pt idx="355" c:formatCode="0%">
                  <c:v>0.0520833740993962</c:v>
                </c:pt>
                <c:pt idx="356" c:formatCode="0%">
                  <c:v>-0.0686275349216638</c:v>
                </c:pt>
                <c:pt idx="357" c:formatCode="0%">
                  <c:v>0.0309278572452674</c:v>
                </c:pt>
                <c:pt idx="358" c:formatCode="0%">
                  <c:v>0.0515463754488072</c:v>
                </c:pt>
                <c:pt idx="359" c:formatCode="0%">
                  <c:v>0.0202021214742161</c:v>
                </c:pt>
                <c:pt idx="360" c:formatCode="0%">
                  <c:v>0.063158000381353</c:v>
                </c:pt>
                <c:pt idx="361" c:formatCode="0%">
                  <c:v>0.0416667594740716</c:v>
                </c:pt>
                <c:pt idx="362" c:formatCode="0%">
                  <c:v>-0.0495049689138957</c:v>
                </c:pt>
                <c:pt idx="363" c:formatCode="0%">
                  <c:v>0.0105262796293639</c:v>
                </c:pt>
                <c:pt idx="364" c:formatCode="0%">
                  <c:v>-0.0300000278240122</c:v>
                </c:pt>
                <c:pt idx="365" c:formatCode="0%">
                  <c:v>-0.0294117686192329</c:v>
                </c:pt>
              </c:numCache>
            </c:numRef>
          </c:val>
          <c:smooth val="0"/>
        </c:ser>
        <c:ser>
          <c:idx val="1"/>
          <c:order val="1"/>
          <c:tx>
            <c:strRef>
              <c:f>'Session Details'!$S$2</c:f>
              <c:strCache>
                <c:ptCount val="1"/>
                <c:pt idx="0">
                  <c:v>M2C</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delete val="1"/>
          </c:dLbls>
          <c:val>
            <c:numRef>
              <c:f>'Session Details'!$S$3:$S$368</c:f>
              <c:numCache>
                <c:formatCode>General</c:formatCode>
                <c:ptCount val="366"/>
                <c:pt idx="7" c:formatCode="0%">
                  <c:v>-0.0485436901973031</c:v>
                </c:pt>
                <c:pt idx="8" c:formatCode="0%">
                  <c:v>0.0100005117273587</c:v>
                </c:pt>
                <c:pt idx="9" c:formatCode="0%">
                  <c:v>0.0104158365333042</c:v>
                </c:pt>
                <c:pt idx="10" c:formatCode="0%">
                  <c:v>5.62965623007727e-8</c:v>
                </c:pt>
                <c:pt idx="11" c:formatCode="0%">
                  <c:v>0.0204083145816329</c:v>
                </c:pt>
                <c:pt idx="12" c:formatCode="0%">
                  <c:v>-0.019802077579766</c:v>
                </c:pt>
                <c:pt idx="13" c:formatCode="0%">
                  <c:v>0.0104166824200205</c:v>
                </c:pt>
                <c:pt idx="14" c:formatCode="0%">
                  <c:v>0.0306124323780046</c:v>
                </c:pt>
                <c:pt idx="15" c:formatCode="0%">
                  <c:v>0.0198017837007778</c:v>
                </c:pt>
                <c:pt idx="16" c:formatCode="0%">
                  <c:v>-0.0103088297119401</c:v>
                </c:pt>
                <c:pt idx="17" c:formatCode="0%">
                  <c:v>0.029703092977885</c:v>
                </c:pt>
                <c:pt idx="18" c:formatCode="0%">
                  <c:v>-0.019999902328494</c:v>
                </c:pt>
                <c:pt idx="19" c:formatCode="0%">
                  <c:v>0.0505053222995377</c:v>
                </c:pt>
                <c:pt idx="20" c:formatCode="0%">
                  <c:v>0.0721649541418132</c:v>
                </c:pt>
                <c:pt idx="21" c:formatCode="0%">
                  <c:v>-0.0495050898352077</c:v>
                </c:pt>
                <c:pt idx="22" c:formatCode="0%">
                  <c:v>0.00970858179106981</c:v>
                </c:pt>
                <c:pt idx="23" c:formatCode="0%">
                  <c:v>-0.0104164530341209</c:v>
                </c:pt>
                <c:pt idx="24" c:formatCode="0%">
                  <c:v>-0.0384614549865062</c:v>
                </c:pt>
                <c:pt idx="25" c:formatCode="0%">
                  <c:v>0.0714285898935374</c:v>
                </c:pt>
                <c:pt idx="26" c:formatCode="0%">
                  <c:v>-1.09424875049946e-7</c:v>
                </c:pt>
                <c:pt idx="27" c:formatCode="0%">
                  <c:v>-0.0673078486393536</c:v>
                </c:pt>
                <c:pt idx="28" c:formatCode="0%">
                  <c:v>0.0833325591404945</c:v>
                </c:pt>
                <c:pt idx="29" c:formatCode="0%">
                  <c:v>-1.76568064169658e-7</c:v>
                </c:pt>
                <c:pt idx="30" c:formatCode="0%">
                  <c:v>0.0631578563360278</c:v>
                </c:pt>
                <c:pt idx="31" c:formatCode="0%">
                  <c:v>0.0299997428141277</c:v>
                </c:pt>
                <c:pt idx="32" c:formatCode="0%">
                  <c:v>-0.0761904051717932</c:v>
                </c:pt>
                <c:pt idx="33" c:formatCode="0%">
                  <c:v>-0.048076917666472</c:v>
                </c:pt>
                <c:pt idx="34" c:formatCode="0%">
                  <c:v>0.0206187347927784</c:v>
                </c:pt>
                <c:pt idx="35" c:formatCode="0%">
                  <c:v>-0.0288455163585227</c:v>
                </c:pt>
                <c:pt idx="36" c:formatCode="0%">
                  <c:v>-0.0384612573491291</c:v>
                </c:pt>
                <c:pt idx="37" c:formatCode="0%">
                  <c:v>-0.00990080023233675</c:v>
                </c:pt>
                <c:pt idx="38" c:formatCode="0%">
                  <c:v>-0.0194175048424261</c:v>
                </c:pt>
                <c:pt idx="39" c:formatCode="0%">
                  <c:v>0.0824741780663214</c:v>
                </c:pt>
                <c:pt idx="40" c:formatCode="0%">
                  <c:v>3.82002030008266e-8</c:v>
                </c:pt>
                <c:pt idx="41" c:formatCode="0%">
                  <c:v>0.0101008056424434</c:v>
                </c:pt>
                <c:pt idx="42" c:formatCode="0%">
                  <c:v>-0.0396038372378179</c:v>
                </c:pt>
                <c:pt idx="43" c:formatCode="0%">
                  <c:v>0.0299997604628639</c:v>
                </c:pt>
                <c:pt idx="44" c:formatCode="0%">
                  <c:v>-0.0500001825381546</c:v>
                </c:pt>
                <c:pt idx="45" c:formatCode="0%">
                  <c:v>2.93833185782688e-7</c:v>
                </c:pt>
                <c:pt idx="46" c:formatCode="0%">
                  <c:v>-0.0476191453811029</c:v>
                </c:pt>
                <c:pt idx="47" c:formatCode="0%">
                  <c:v>-0.0303029312572085</c:v>
                </c:pt>
                <c:pt idx="48" c:formatCode="0%">
                  <c:v>0.0500001623498152</c:v>
                </c:pt>
                <c:pt idx="49" c:formatCode="0%">
                  <c:v>-0.567010317347024</c:v>
                </c:pt>
                <c:pt idx="50" c:formatCode="0%">
                  <c:v>-0.0582522295140837</c:v>
                </c:pt>
                <c:pt idx="51" c:formatCode="0%">
                  <c:v>0.0105263126130974</c:v>
                </c:pt>
                <c:pt idx="52" c:formatCode="0%">
                  <c:v>5.67196702938588e-8</c:v>
                </c:pt>
                <c:pt idx="53" c:formatCode="0%">
                  <c:v>-0.0500001409057083</c:v>
                </c:pt>
                <c:pt idx="54" c:formatCode="0%">
                  <c:v>0.0833332497133046</c:v>
                </c:pt>
                <c:pt idx="55" c:formatCode="0%">
                  <c:v>-0.0380953902586886</c:v>
                </c:pt>
                <c:pt idx="56" c:formatCode="0%">
                  <c:v>1.45238051583652</c:v>
                </c:pt>
                <c:pt idx="57" c:formatCode="0%">
                  <c:v>-0.0103092238435416</c:v>
                </c:pt>
                <c:pt idx="58" c:formatCode="0%">
                  <c:v>0.0312499047769075</c:v>
                </c:pt>
                <c:pt idx="59" c:formatCode="0%">
                  <c:v>0.0396037757546246</c:v>
                </c:pt>
                <c:pt idx="60" c:formatCode="0%">
                  <c:v>0.052631779252142</c:v>
                </c:pt>
                <c:pt idx="61" c:formatCode="0%">
                  <c:v>-0.0769230631346065</c:v>
                </c:pt>
                <c:pt idx="62" c:formatCode="0%">
                  <c:v>0.0297031709223268</c:v>
                </c:pt>
                <c:pt idx="63" c:formatCode="0%">
                  <c:v>-0.0776701379666542</c:v>
                </c:pt>
                <c:pt idx="64" c:formatCode="0%">
                  <c:v>0.0104164758122993</c:v>
                </c:pt>
                <c:pt idx="65" c:formatCode="0%">
                  <c:v>-1.59995540371938e-7</c:v>
                </c:pt>
                <c:pt idx="66" c:formatCode="0%">
                  <c:v>-6.89734542813625e-8</c:v>
                </c:pt>
                <c:pt idx="67" c:formatCode="0%">
                  <c:v>-0.00999992241999292</c:v>
                </c:pt>
                <c:pt idx="68" c:formatCode="0%">
                  <c:v>0.0625000046766067</c:v>
                </c:pt>
                <c:pt idx="69" c:formatCode="0%">
                  <c:v>-0.00961539606297446</c:v>
                </c:pt>
                <c:pt idx="70" c:formatCode="0%">
                  <c:v>0.0421054254530047</c:v>
                </c:pt>
                <c:pt idx="71" c:formatCode="0%">
                  <c:v>-0.0206184839605053</c:v>
                </c:pt>
                <c:pt idx="72" c:formatCode="0%">
                  <c:v>1.90428151469746e-7</c:v>
                </c:pt>
                <c:pt idx="73" c:formatCode="0%">
                  <c:v>-0.00952374022682678</c:v>
                </c:pt>
                <c:pt idx="74" c:formatCode="0%">
                  <c:v>0.0505049612681834</c:v>
                </c:pt>
                <c:pt idx="75" c:formatCode="0%">
                  <c:v>-0.0392157360068023</c:v>
                </c:pt>
                <c:pt idx="76" c:formatCode="0%">
                  <c:v>0.00970892468857287</c:v>
                </c:pt>
                <c:pt idx="77" c:formatCode="0%">
                  <c:v>0.060606468891119</c:v>
                </c:pt>
                <c:pt idx="78" c:formatCode="0%">
                  <c:v>0.0421051802377668</c:v>
                </c:pt>
                <c:pt idx="79" c:formatCode="0%">
                  <c:v>-0.0101009946186615</c:v>
                </c:pt>
                <c:pt idx="80" c:formatCode="0%">
                  <c:v>-0.0769231395570806</c:v>
                </c:pt>
                <c:pt idx="81" c:formatCode="0%">
                  <c:v>-0.0384615035152828</c:v>
                </c:pt>
                <c:pt idx="82" c:formatCode="0%">
                  <c:v>0.0510202551911243</c:v>
                </c:pt>
                <c:pt idx="83" c:formatCode="0%">
                  <c:v>-0.0192310862389712</c:v>
                </c:pt>
                <c:pt idx="84" c:formatCode="0%">
                  <c:v>-0.0476192274866495</c:v>
                </c:pt>
                <c:pt idx="85" c:formatCode="0%">
                  <c:v>0.0101010738634015</c:v>
                </c:pt>
                <c:pt idx="86" c:formatCode="0%">
                  <c:v>3.05327847449632e-7</c:v>
                </c:pt>
                <c:pt idx="87" c:formatCode="0%">
                  <c:v>0.0104168906228181</c:v>
                </c:pt>
                <c:pt idx="88" c:formatCode="0%">
                  <c:v>0.00999987983556694</c:v>
                </c:pt>
                <c:pt idx="89" c:formatCode="0%">
                  <c:v>-0.0679612747412289</c:v>
                </c:pt>
                <c:pt idx="90" c:formatCode="0%">
                  <c:v>0.0294119403300106</c:v>
                </c:pt>
                <c:pt idx="91" c:formatCode="0%">
                  <c:v>-0.00999998904446409</c:v>
                </c:pt>
                <c:pt idx="92" c:formatCode="0%">
                  <c:v>0.0399997985429841</c:v>
                </c:pt>
                <c:pt idx="93" c:formatCode="0%">
                  <c:v>-0.48979617291931</c:v>
                </c:pt>
                <c:pt idx="94" c:formatCode="0%">
                  <c:v>0.0515464000380137</c:v>
                </c:pt>
                <c:pt idx="95" c:formatCode="0%">
                  <c:v>2.3121361958367e-7</c:v>
                </c:pt>
                <c:pt idx="96" c:formatCode="0%">
                  <c:v>0.0520835227905028</c:v>
                </c:pt>
                <c:pt idx="97" c:formatCode="0%">
                  <c:v>-0.0666669692533814</c:v>
                </c:pt>
                <c:pt idx="98" c:formatCode="0%">
                  <c:v>2.36018471433397e-8</c:v>
                </c:pt>
                <c:pt idx="99" c:formatCode="0%">
                  <c:v>-0.076922606525024</c:v>
                </c:pt>
                <c:pt idx="100" c:formatCode="0%">
                  <c:v>0.940000538008702</c:v>
                </c:pt>
                <c:pt idx="101" c:formatCode="0%">
                  <c:v>-0.0686274063663309</c:v>
                </c:pt>
                <c:pt idx="102" c:formatCode="0%">
                  <c:v>-0.00990113371237911</c:v>
                </c:pt>
                <c:pt idx="103" c:formatCode="0%">
                  <c:v>0.0297029489354315</c:v>
                </c:pt>
                <c:pt idx="104" c:formatCode="0%">
                  <c:v>0.0510205637534713</c:v>
                </c:pt>
                <c:pt idx="105" c:formatCode="0%">
                  <c:v>-0.0303031031667037</c:v>
                </c:pt>
                <c:pt idx="106" c:formatCode="0%">
                  <c:v>0.072916519884354</c:v>
                </c:pt>
                <c:pt idx="107" c:formatCode="0%">
                  <c:v>0.73195869172841</c:v>
                </c:pt>
                <c:pt idx="108" c:formatCode="0%">
                  <c:v>0.0842101986366213</c:v>
                </c:pt>
                <c:pt idx="109" c:formatCode="0%">
                  <c:v>0.00999982201778082</c:v>
                </c:pt>
                <c:pt idx="110" c:formatCode="0%">
                  <c:v>-0.0096153237985005</c:v>
                </c:pt>
                <c:pt idx="111" c:formatCode="0%">
                  <c:v>-7.55134276220204e-8</c:v>
                </c:pt>
                <c:pt idx="112" c:formatCode="0%">
                  <c:v>1.29856428943143e-7</c:v>
                </c:pt>
                <c:pt idx="113" c:formatCode="0%">
                  <c:v>-0.00970864346504685</c:v>
                </c:pt>
                <c:pt idx="114" c:formatCode="0%">
                  <c:v>-0.428571519465758</c:v>
                </c:pt>
                <c:pt idx="115" c:formatCode="0%">
                  <c:v>-0.0776699056228446</c:v>
                </c:pt>
                <c:pt idx="116" c:formatCode="0%">
                  <c:v>-0.0396037466662135</c:v>
                </c:pt>
                <c:pt idx="117" c:formatCode="0%">
                  <c:v>0.00970865297321311</c:v>
                </c:pt>
                <c:pt idx="118" c:formatCode="0%">
                  <c:v>-0.0388346476434195</c:v>
                </c:pt>
                <c:pt idx="119" c:formatCode="0%">
                  <c:v>0.0520833050711247</c:v>
                </c:pt>
                <c:pt idx="120" c:formatCode="0%">
                  <c:v>0.00980378325069919</c:v>
                </c:pt>
                <c:pt idx="121" c:formatCode="0%">
                  <c:v>0.0208333345941791</c:v>
                </c:pt>
                <c:pt idx="122" c:formatCode="0%">
                  <c:v>0.0736841944325994</c:v>
                </c:pt>
                <c:pt idx="123" c:formatCode="0%">
                  <c:v>-0.0103093519563605</c:v>
                </c:pt>
                <c:pt idx="124" c:formatCode="0%">
                  <c:v>1.8860765282902e-7</c:v>
                </c:pt>
                <c:pt idx="125" c:formatCode="0%">
                  <c:v>-0.0404044460796755</c:v>
                </c:pt>
                <c:pt idx="126" c:formatCode="0%">
                  <c:v>0.00990088278744361</c:v>
                </c:pt>
                <c:pt idx="127" c:formatCode="0%">
                  <c:v>-0.0776700297622314</c:v>
                </c:pt>
                <c:pt idx="128" c:formatCode="0%">
                  <c:v>0.0306123967203722</c:v>
                </c:pt>
                <c:pt idx="129" c:formatCode="0%">
                  <c:v>0.0196077625441498</c:v>
                </c:pt>
                <c:pt idx="130" c:formatCode="0%">
                  <c:v>0.031250045098268</c:v>
                </c:pt>
                <c:pt idx="131" c:formatCode="0%">
                  <c:v>-2.11001074057471e-7</c:v>
                </c:pt>
                <c:pt idx="132" c:formatCode="0%">
                  <c:v>3.12060232765532e-7</c:v>
                </c:pt>
                <c:pt idx="133" c:formatCode="0%">
                  <c:v>-0.0196078762626736</c:v>
                </c:pt>
                <c:pt idx="134" c:formatCode="0%">
                  <c:v>0.105263005337857</c:v>
                </c:pt>
                <c:pt idx="135" c:formatCode="0%">
                  <c:v>0.0297029241129187</c:v>
                </c:pt>
                <c:pt idx="136" c:formatCode="0%">
                  <c:v>-0.0576923771449515</c:v>
                </c:pt>
                <c:pt idx="137" c:formatCode="0%">
                  <c:v>0.0606058679635257</c:v>
                </c:pt>
                <c:pt idx="138" c:formatCode="0%">
                  <c:v>-0.0769230893973468</c:v>
                </c:pt>
                <c:pt idx="139" c:formatCode="0%">
                  <c:v>0.0315790483540503</c:v>
                </c:pt>
                <c:pt idx="140" c:formatCode="0%">
                  <c:v>-0.0100000143777619</c:v>
                </c:pt>
                <c:pt idx="141" c:formatCode="0%">
                  <c:v>1.02351533248779e-7</c:v>
                </c:pt>
                <c:pt idx="142" c:formatCode="0%">
                  <c:v>0.00961555830133309</c:v>
                </c:pt>
                <c:pt idx="143" c:formatCode="0%">
                  <c:v>0</c:v>
                </c:pt>
                <c:pt idx="144" c:formatCode="0%">
                  <c:v>-0.00952359600396369</c:v>
                </c:pt>
                <c:pt idx="145" c:formatCode="0%">
                  <c:v>0.0520835277574476</c:v>
                </c:pt>
                <c:pt idx="146" c:formatCode="0%">
                  <c:v>-0.0204084800627364</c:v>
                </c:pt>
                <c:pt idx="147" c:formatCode="0%">
                  <c:v>-0.0202022232329907</c:v>
                </c:pt>
                <c:pt idx="148" c:formatCode="0%">
                  <c:v>-0.0285712979530202</c:v>
                </c:pt>
                <c:pt idx="149" c:formatCode="0%">
                  <c:v>-0.0666668785227706</c:v>
                </c:pt>
                <c:pt idx="150" c:formatCode="0%">
                  <c:v>0.05102045743018</c:v>
                </c:pt>
                <c:pt idx="151" c:formatCode="0%">
                  <c:v>-0.00961553215321764</c:v>
                </c:pt>
                <c:pt idx="152" c:formatCode="0%">
                  <c:v>-0.0297032154425017</c:v>
                </c:pt>
                <c:pt idx="153" c:formatCode="0%">
                  <c:v>0.0416668291371474</c:v>
                </c:pt>
                <c:pt idx="154" c:formatCode="0%">
                  <c:v>0.0206187490563936</c:v>
                </c:pt>
                <c:pt idx="155" c:formatCode="0%">
                  <c:v>-0.03921597571446</c:v>
                </c:pt>
                <c:pt idx="156" c:formatCode="0%">
                  <c:v>0.0204082980256224</c:v>
                </c:pt>
                <c:pt idx="157" c:formatCode="0%">
                  <c:v>0.00970905934926547</c:v>
                </c:pt>
                <c:pt idx="158" c:formatCode="0%">
                  <c:v>-0.0776697879969921</c:v>
                </c:pt>
                <c:pt idx="159" c:formatCode="0%">
                  <c:v>0.0204083864623184</c:v>
                </c:pt>
                <c:pt idx="160" c:formatCode="0%">
                  <c:v>0.0399999566055549</c:v>
                </c:pt>
                <c:pt idx="161" c:formatCode="0%">
                  <c:v>0.030303136585075</c:v>
                </c:pt>
                <c:pt idx="162" c:formatCode="0%">
                  <c:v>0.0714290915029587</c:v>
                </c:pt>
                <c:pt idx="163" c:formatCode="0%">
                  <c:v>-0.0399999867648613</c:v>
                </c:pt>
                <c:pt idx="164" c:formatCode="0%">
                  <c:v>-0.057692294464007</c:v>
                </c:pt>
                <c:pt idx="165" c:formatCode="0%">
                  <c:v>0.0947368917235942</c:v>
                </c:pt>
                <c:pt idx="166" c:formatCode="0%">
                  <c:v>0.0199998232419505</c:v>
                </c:pt>
                <c:pt idx="167" c:formatCode="0%">
                  <c:v>-0.0865384724219352</c:v>
                </c:pt>
                <c:pt idx="168" c:formatCode="0%">
                  <c:v>-0.068627467934502</c:v>
                </c:pt>
                <c:pt idx="169" c:formatCode="0%">
                  <c:v>-0.0285716074587912</c:v>
                </c:pt>
                <c:pt idx="170" c:formatCode="0%">
                  <c:v>0.0729169214183452</c:v>
                </c:pt>
                <c:pt idx="171" c:formatCode="0%">
                  <c:v>0.0510204310563562</c:v>
                </c:pt>
                <c:pt idx="172" c:formatCode="0%">
                  <c:v>-0.0865384899999999</c:v>
                </c:pt>
                <c:pt idx="173" c:formatCode="0%">
                  <c:v>0.0196080652516832</c:v>
                </c:pt>
                <c:pt idx="174" c:formatCode="0%">
                  <c:v>0.0631582328590437</c:v>
                </c:pt>
                <c:pt idx="175" c:formatCode="0%">
                  <c:v>0.0421053138025884</c:v>
                </c:pt>
                <c:pt idx="176" c:formatCode="0%">
                  <c:v>-0.0490197864613694</c:v>
                </c:pt>
                <c:pt idx="177" c:formatCode="0%">
                  <c:v>-0.0582528474432288</c:v>
                </c:pt>
                <c:pt idx="178" c:formatCode="0%">
                  <c:v>-0.0679610686976938</c:v>
                </c:pt>
                <c:pt idx="179" c:formatCode="0%">
                  <c:v>0.0842106408513168</c:v>
                </c:pt>
                <c:pt idx="180" c:formatCode="0%">
                  <c:v>0.00961537720659611</c:v>
                </c:pt>
                <c:pt idx="181" c:formatCode="0%">
                  <c:v>0.0396039738924634</c:v>
                </c:pt>
                <c:pt idx="182" c:formatCode="0%">
                  <c:v>0.010100990054438</c:v>
                </c:pt>
                <c:pt idx="183" c:formatCode="0%">
                  <c:v>0.0206186076951915</c:v>
                </c:pt>
                <c:pt idx="184" c:formatCode="0%">
                  <c:v>0.0618558915230938</c:v>
                </c:pt>
                <c:pt idx="185" c:formatCode="0%">
                  <c:v>0.0833330885513297</c:v>
                </c:pt>
                <c:pt idx="186" c:formatCode="0%">
                  <c:v>-0.0194177661206083</c:v>
                </c:pt>
                <c:pt idx="187" c:formatCode="0%">
                  <c:v>-0.0380952404745282</c:v>
                </c:pt>
                <c:pt idx="188" c:formatCode="0%">
                  <c:v>-0.085714531940275</c:v>
                </c:pt>
                <c:pt idx="189" c:formatCode="0%">
                  <c:v>-0.00999991837309933</c:v>
                </c:pt>
                <c:pt idx="190" c:formatCode="0%">
                  <c:v>0.0404040184707557</c:v>
                </c:pt>
                <c:pt idx="191" c:formatCode="0%">
                  <c:v>-0.0194176619124817</c:v>
                </c:pt>
                <c:pt idx="192" c:formatCode="0%">
                  <c:v>-0.00961551882785938</c:v>
                </c:pt>
                <c:pt idx="193" c:formatCode="0%">
                  <c:v>0.019802139625168</c:v>
                </c:pt>
                <c:pt idx="194" c:formatCode="0%">
                  <c:v>0.0198018917621838</c:v>
                </c:pt>
                <c:pt idx="195" c:formatCode="0%">
                  <c:v>0.0416667588875854</c:v>
                </c:pt>
                <c:pt idx="196" c:formatCode="0%">
                  <c:v>-2.46955665139659e-7</c:v>
                </c:pt>
                <c:pt idx="197" c:formatCode="0%">
                  <c:v>-0.0485433019910806</c:v>
                </c:pt>
                <c:pt idx="198" c:formatCode="0%">
                  <c:v>-0.0495047836491261</c:v>
                </c:pt>
                <c:pt idx="199" c:formatCode="0%">
                  <c:v>0.00970892946661905</c:v>
                </c:pt>
                <c:pt idx="200" c:formatCode="0%">
                  <c:v>0.0194173012139953</c:v>
                </c:pt>
                <c:pt idx="201" c:formatCode="0%">
                  <c:v>-0.0776700178615408</c:v>
                </c:pt>
                <c:pt idx="202" c:formatCode="0%">
                  <c:v>-9.84795798242288e-8</c:v>
                </c:pt>
                <c:pt idx="203" c:formatCode="0%">
                  <c:v>1.79550548651264e-7</c:v>
                </c:pt>
                <c:pt idx="204" c:formatCode="0%">
                  <c:v>-1.51324307195999e-7</c:v>
                </c:pt>
                <c:pt idx="205" c:formatCode="0%">
                  <c:v>0.0208332719308955</c:v>
                </c:pt>
                <c:pt idx="206" c:formatCode="0%">
                  <c:v>-0.0673077364408197</c:v>
                </c:pt>
                <c:pt idx="207" c:formatCode="0%">
                  <c:v>-0.07619046864013</c:v>
                </c:pt>
                <c:pt idx="208" c:formatCode="0%">
                  <c:v>0.084210531971449</c:v>
                </c:pt>
                <c:pt idx="209" c:formatCode="0%">
                  <c:v>9.76112004558161e-8</c:v>
                </c:pt>
                <c:pt idx="210" c:formatCode="0%">
                  <c:v>-0.0101009852381193</c:v>
                </c:pt>
                <c:pt idx="211" c:formatCode="0%">
                  <c:v>0.0102040140824493</c:v>
                </c:pt>
                <c:pt idx="212" c:formatCode="0%">
                  <c:v>0.0408164472919963</c:v>
                </c:pt>
                <c:pt idx="213" c:formatCode="0%">
                  <c:v>8.51136148227738e-8</c:v>
                </c:pt>
                <c:pt idx="214" c:formatCode="0%">
                  <c:v>0.0618558814549017</c:v>
                </c:pt>
                <c:pt idx="215" c:formatCode="0%">
                  <c:v>-0.0776699306613393</c:v>
                </c:pt>
                <c:pt idx="216" c:formatCode="0%">
                  <c:v>-0.00999997317699686</c:v>
                </c:pt>
                <c:pt idx="217" c:formatCode="0%">
                  <c:v>4.72870724799179e-8</c:v>
                </c:pt>
                <c:pt idx="218" c:formatCode="0%">
                  <c:v>-1.57097340358625e-7</c:v>
                </c:pt>
                <c:pt idx="219" c:formatCode="0%">
                  <c:v>0.00980367531995152</c:v>
                </c:pt>
                <c:pt idx="220" c:formatCode="0%">
                  <c:v>-0.0206187151962484</c:v>
                </c:pt>
                <c:pt idx="221" c:formatCode="0%">
                  <c:v>0.00970881741740048</c:v>
                </c:pt>
                <c:pt idx="222" c:formatCode="0%">
                  <c:v>0.0105263172216454</c:v>
                </c:pt>
                <c:pt idx="223" c:formatCode="0%">
                  <c:v>0.0101009760403221</c:v>
                </c:pt>
                <c:pt idx="224" c:formatCode="0%">
                  <c:v>0.0612244670769877</c:v>
                </c:pt>
                <c:pt idx="225" c:formatCode="0%">
                  <c:v>-0.0101009284822806</c:v>
                </c:pt>
                <c:pt idx="226" c:formatCode="0%">
                  <c:v>-0.0485436049138713</c:v>
                </c:pt>
                <c:pt idx="227" c:formatCode="0%">
                  <c:v>0.0947370557424281</c:v>
                </c:pt>
                <c:pt idx="228" c:formatCode="0%">
                  <c:v>-0.0480769741388174</c:v>
                </c:pt>
                <c:pt idx="229" c:formatCode="0%">
                  <c:v>0.0104168929712132</c:v>
                </c:pt>
                <c:pt idx="230" c:formatCode="0%">
                  <c:v>0.0199996711459631</c:v>
                </c:pt>
                <c:pt idx="231" c:formatCode="0%">
                  <c:v>-0.0384617611324601</c:v>
                </c:pt>
                <c:pt idx="232" c:formatCode="0%">
                  <c:v>0.0306119946740266</c:v>
                </c:pt>
                <c:pt idx="233" c:formatCode="0%">
                  <c:v>0.020408260104271</c:v>
                </c:pt>
                <c:pt idx="234" c:formatCode="0%">
                  <c:v>-0.0480772261044625</c:v>
                </c:pt>
                <c:pt idx="235" c:formatCode="0%">
                  <c:v>0.0404039056094838</c:v>
                </c:pt>
                <c:pt idx="236" c:formatCode="0%">
                  <c:v>0.0824740179811547</c:v>
                </c:pt>
                <c:pt idx="237" c:formatCode="0%">
                  <c:v>-0.0196075223823284</c:v>
                </c:pt>
                <c:pt idx="238" c:formatCode="0%">
                  <c:v>-0.0200000444742267</c:v>
                </c:pt>
                <c:pt idx="239" c:formatCode="0%">
                  <c:v>0.0198023630819422</c:v>
                </c:pt>
                <c:pt idx="240" c:formatCode="0%">
                  <c:v>-0.0200001676270859</c:v>
                </c:pt>
                <c:pt idx="241" c:formatCode="0%">
                  <c:v>0.0101010113536462</c:v>
                </c:pt>
                <c:pt idx="242" c:formatCode="0%">
                  <c:v>0.00970871255602912</c:v>
                </c:pt>
                <c:pt idx="243" c:formatCode="0%">
                  <c:v>-0.00952375601185818</c:v>
                </c:pt>
                <c:pt idx="244" c:formatCode="0%">
                  <c:v>0.0300000388804125</c:v>
                </c:pt>
                <c:pt idx="245" c:formatCode="0%">
                  <c:v>-0.0306122793770247</c:v>
                </c:pt>
                <c:pt idx="246" c:formatCode="0%">
                  <c:v>-0.0194178438870228</c:v>
                </c:pt>
                <c:pt idx="247" c:formatCode="0%">
                  <c:v>0.0408165024843301</c:v>
                </c:pt>
                <c:pt idx="248" c:formatCode="0%">
                  <c:v>-0.00999975311145584</c:v>
                </c:pt>
                <c:pt idx="249" c:formatCode="0%">
                  <c:v>-0.0480767461173729</c:v>
                </c:pt>
                <c:pt idx="250" c:formatCode="0%">
                  <c:v>-0.0288460242546811</c:v>
                </c:pt>
                <c:pt idx="251" c:formatCode="0%">
                  <c:v>0.0194174318678346</c:v>
                </c:pt>
                <c:pt idx="252" c:formatCode="0%">
                  <c:v>0.0210527113308825</c:v>
                </c:pt>
                <c:pt idx="253" c:formatCode="0%">
                  <c:v>-0.0297026166137999</c:v>
                </c:pt>
                <c:pt idx="254" c:formatCode="0%">
                  <c:v>-0.0392159197483518</c:v>
                </c:pt>
                <c:pt idx="255" c:formatCode="0%">
                  <c:v>-0.0202021181779669</c:v>
                </c:pt>
                <c:pt idx="256" c:formatCode="0%">
                  <c:v>-0.555555839472612</c:v>
                </c:pt>
                <c:pt idx="257" c:formatCode="0%">
                  <c:v>0.0297027937719128</c:v>
                </c:pt>
                <c:pt idx="258" c:formatCode="0%">
                  <c:v>-0.0857141854244474</c:v>
                </c:pt>
                <c:pt idx="259" c:formatCode="0%">
                  <c:v>0.0618560234915289</c:v>
                </c:pt>
                <c:pt idx="260" c:formatCode="0%">
                  <c:v>-0.0306123829274518</c:v>
                </c:pt>
                <c:pt idx="261" c:formatCode="0%">
                  <c:v>0.0408168379289215</c:v>
                </c:pt>
                <c:pt idx="262" c:formatCode="0%">
                  <c:v>0.0309278708537313</c:v>
                </c:pt>
                <c:pt idx="263" c:formatCode="0%">
                  <c:v>1.29545561575381</c:v>
                </c:pt>
                <c:pt idx="264" c:formatCode="0%">
                  <c:v>0.00961554184155866</c:v>
                </c:pt>
                <c:pt idx="265" c:formatCode="0%">
                  <c:v>0.0833329599421972</c:v>
                </c:pt>
                <c:pt idx="266" c:formatCode="0%">
                  <c:v>-0.0485439324434809</c:v>
                </c:pt>
                <c:pt idx="267" c:formatCode="0%">
                  <c:v>0.0736842488523057</c:v>
                </c:pt>
                <c:pt idx="268" c:formatCode="0%">
                  <c:v>-5.75675688230248e-8</c:v>
                </c:pt>
                <c:pt idx="269" c:formatCode="0%">
                  <c:v>-0.0299998298880992</c:v>
                </c:pt>
                <c:pt idx="270" c:formatCode="0%">
                  <c:v>-0.00990099745923956</c:v>
                </c:pt>
                <c:pt idx="271" c:formatCode="0%">
                  <c:v>-0.0571430634213721</c:v>
                </c:pt>
                <c:pt idx="272" c:formatCode="0%">
                  <c:v>-0.0384613977077953</c:v>
                </c:pt>
                <c:pt idx="273" c:formatCode="0%">
                  <c:v>-1.24694604086706e-7</c:v>
                </c:pt>
                <c:pt idx="274" c:formatCode="0%">
                  <c:v>-0.0294115710320511</c:v>
                </c:pt>
                <c:pt idx="275" c:formatCode="0%">
                  <c:v>-0.0490199511045122</c:v>
                </c:pt>
                <c:pt idx="276" c:formatCode="0%">
                  <c:v>0.0206185567099435</c:v>
                </c:pt>
                <c:pt idx="277" c:formatCode="0%">
                  <c:v>-0.00999998089445631</c:v>
                </c:pt>
                <c:pt idx="278" c:formatCode="0%">
                  <c:v>0.0202022760256928</c:v>
                </c:pt>
                <c:pt idx="279" c:formatCode="0%">
                  <c:v>-0.00999982821833267</c:v>
                </c:pt>
                <c:pt idx="280" c:formatCode="0%">
                  <c:v>0.0612244104265181</c:v>
                </c:pt>
                <c:pt idx="281" c:formatCode="0%">
                  <c:v>0.0101007461110598</c:v>
                </c:pt>
                <c:pt idx="282" c:formatCode="0%">
                  <c:v>-0.0103091938495847</c:v>
                </c:pt>
                <c:pt idx="283" c:formatCode="0%">
                  <c:v>-0.0202023454184089</c:v>
                </c:pt>
                <c:pt idx="284" c:formatCode="0%">
                  <c:v>-0.0202021731580923</c:v>
                </c:pt>
                <c:pt idx="285" c:formatCode="0%">
                  <c:v>-0.0495048514836673</c:v>
                </c:pt>
                <c:pt idx="286" c:formatCode="0%">
                  <c:v>-0.0202020988927498</c:v>
                </c:pt>
                <c:pt idx="287" c:formatCode="0%">
                  <c:v>-0.0769230200274581</c:v>
                </c:pt>
                <c:pt idx="288" c:formatCode="0%">
                  <c:v>0.0499997930719229</c:v>
                </c:pt>
                <c:pt idx="289" c:formatCode="0%">
                  <c:v>-0.0104166749526416</c:v>
                </c:pt>
                <c:pt idx="290" c:formatCode="0%">
                  <c:v>0.0618557230839765</c:v>
                </c:pt>
                <c:pt idx="291" c:formatCode="0%">
                  <c:v>0.0309279721651512</c:v>
                </c:pt>
                <c:pt idx="292" c:formatCode="0%">
                  <c:v>0.0624999028013464</c:v>
                </c:pt>
                <c:pt idx="293" c:formatCode="0%">
                  <c:v>0.0721649503418931</c:v>
                </c:pt>
                <c:pt idx="294" c:formatCode="0%">
                  <c:v>0.0104170035647391</c:v>
                </c:pt>
                <c:pt idx="295" c:formatCode="0%">
                  <c:v>-0.0666664070506829</c:v>
                </c:pt>
                <c:pt idx="296" c:formatCode="0%">
                  <c:v>0.105263373755371</c:v>
                </c:pt>
                <c:pt idx="297" c:formatCode="0%">
                  <c:v>-0.0388348625125485</c:v>
                </c:pt>
                <c:pt idx="298" c:formatCode="0%">
                  <c:v>0.0100001399717704</c:v>
                </c:pt>
                <c:pt idx="299" c:formatCode="0%">
                  <c:v>-0.0294118119198842</c:v>
                </c:pt>
                <c:pt idx="300" c:formatCode="0%">
                  <c:v>-0.0673075293632996</c:v>
                </c:pt>
                <c:pt idx="301" c:formatCode="0%">
                  <c:v>-0.0103095816802378</c:v>
                </c:pt>
                <c:pt idx="302" c:formatCode="0%">
                  <c:v>0.0510206453770101</c:v>
                </c:pt>
                <c:pt idx="303" c:formatCode="0%">
                  <c:v>-0.0857146213133183</c:v>
                </c:pt>
                <c:pt idx="304" c:formatCode="0%">
                  <c:v>0.0505051002278498</c:v>
                </c:pt>
                <c:pt idx="305" c:formatCode="0%">
                  <c:v>-0.0495050646697943</c:v>
                </c:pt>
                <c:pt idx="306" c:formatCode="0%">
                  <c:v>-1.68106080944419e-7</c:v>
                </c:pt>
                <c:pt idx="307" c:formatCode="0%">
                  <c:v>-0.0206185578680338</c:v>
                </c:pt>
                <c:pt idx="308" c:formatCode="0%">
                  <c:v>0.0416668799536706</c:v>
                </c:pt>
                <c:pt idx="309" c:formatCode="0%">
                  <c:v>-0.0388352798984162</c:v>
                </c:pt>
                <c:pt idx="310" c:formatCode="0%">
                  <c:v>-0.0104165794183193</c:v>
                </c:pt>
                <c:pt idx="311" c:formatCode="0%">
                  <c:v>-0.0192307472206905</c:v>
                </c:pt>
                <c:pt idx="312" c:formatCode="0%">
                  <c:v>0.0625000003619629</c:v>
                </c:pt>
                <c:pt idx="313" c:formatCode="0%">
                  <c:v>-0.0404039609123029</c:v>
                </c:pt>
                <c:pt idx="314" c:formatCode="0%">
                  <c:v>-6.32316562443336e-8</c:v>
                </c:pt>
                <c:pt idx="315" c:formatCode="0%">
                  <c:v>0.0299999480675315</c:v>
                </c:pt>
                <c:pt idx="316" c:formatCode="0%">
                  <c:v>0.0303030131247939</c:v>
                </c:pt>
                <c:pt idx="317" c:formatCode="0%">
                  <c:v>0.0842105741939356</c:v>
                </c:pt>
                <c:pt idx="318" c:formatCode="0%">
                  <c:v>-2.81305573612833e-7</c:v>
                </c:pt>
                <c:pt idx="319" c:formatCode="0%">
                  <c:v>-0.0686274812636088</c:v>
                </c:pt>
                <c:pt idx="320" c:formatCode="0%">
                  <c:v>-0.57894739660948</c:v>
                </c:pt>
                <c:pt idx="321" c:formatCode="0%">
                  <c:v>0.0105263210071738</c:v>
                </c:pt>
                <c:pt idx="322" c:formatCode="0%">
                  <c:v>-0.0291260750875896</c:v>
                </c:pt>
                <c:pt idx="323" c:formatCode="0%">
                  <c:v>-0.00980383864985779</c:v>
                </c:pt>
                <c:pt idx="324" c:formatCode="0%">
                  <c:v>0.00970879297322358</c:v>
                </c:pt>
                <c:pt idx="325" c:formatCode="0%">
                  <c:v>0.0196080701778487</c:v>
                </c:pt>
                <c:pt idx="326" c:formatCode="0%">
                  <c:v>0.0631578594677351</c:v>
                </c:pt>
                <c:pt idx="327" c:formatCode="0%">
                  <c:v>1.50000047343806</c:v>
                </c:pt>
                <c:pt idx="328" c:formatCode="0%">
                  <c:v>0.0416664550538084</c:v>
                </c:pt>
                <c:pt idx="329" c:formatCode="0%">
                  <c:v>0.0100000036870109</c:v>
                </c:pt>
                <c:pt idx="330" c:formatCode="0%">
                  <c:v>0.00990109118682958</c:v>
                </c:pt>
                <c:pt idx="331" c:formatCode="0%">
                  <c:v>-0.0673076960238029</c:v>
                </c:pt>
                <c:pt idx="332" c:formatCode="0%">
                  <c:v>-0.0576922265483769</c:v>
                </c:pt>
                <c:pt idx="333" c:formatCode="0%">
                  <c:v>-0.0495047995480452</c:v>
                </c:pt>
                <c:pt idx="334" c:formatCode="0%">
                  <c:v>0.00999995269575549</c:v>
                </c:pt>
                <c:pt idx="335" c:formatCode="0%">
                  <c:v>-0.0199997610034733</c:v>
                </c:pt>
                <c:pt idx="336" c:formatCode="0%">
                  <c:v>0.0297027071704694</c:v>
                </c:pt>
                <c:pt idx="337" c:formatCode="0%">
                  <c:v>-0.0294119163830989</c:v>
                </c:pt>
                <c:pt idx="338" c:formatCode="0%">
                  <c:v>0.0721648491224702</c:v>
                </c:pt>
                <c:pt idx="339" c:formatCode="0%">
                  <c:v>0.061224117926699</c:v>
                </c:pt>
                <c:pt idx="340" c:formatCode="0%">
                  <c:v>0.0520832424203823</c:v>
                </c:pt>
                <c:pt idx="341" c:formatCode="0%">
                  <c:v>-0.0297028849307567</c:v>
                </c:pt>
                <c:pt idx="342" c:formatCode="0%">
                  <c:v>0.0408158789152007</c:v>
                </c:pt>
                <c:pt idx="343" c:formatCode="0%">
                  <c:v>-0.0288459829950509</c:v>
                </c:pt>
                <c:pt idx="344" c:formatCode="0%">
                  <c:v>0.020201932494486</c:v>
                </c:pt>
                <c:pt idx="345" c:formatCode="0%">
                  <c:v>-0.0384616214094371</c:v>
                </c:pt>
                <c:pt idx="346" c:formatCode="0%">
                  <c:v>-0.0769226879583432</c:v>
                </c:pt>
                <c:pt idx="347" c:formatCode="0%">
                  <c:v>0.0198019920942396</c:v>
                </c:pt>
                <c:pt idx="348" c:formatCode="0%">
                  <c:v>-0.0306124813434097</c:v>
                </c:pt>
                <c:pt idx="349" c:formatCode="0%">
                  <c:v>1.37360048224622e-7</c:v>
                </c:pt>
                <c:pt idx="350" c:formatCode="0%">
                  <c:v>-0.01980217514574</c:v>
                </c:pt>
                <c:pt idx="351" c:formatCode="0%">
                  <c:v>-0.039603597098839</c:v>
                </c:pt>
                <c:pt idx="352" c:formatCode="0%">
                  <c:v>-0.00999957272215735</c:v>
                </c:pt>
                <c:pt idx="353" c:formatCode="0%">
                  <c:v>0.0208333749380638</c:v>
                </c:pt>
                <c:pt idx="354" c:formatCode="0%">
                  <c:v>-0.0679611455867136</c:v>
                </c:pt>
                <c:pt idx="355" c:formatCode="0%">
                  <c:v>0.10526313568085</c:v>
                </c:pt>
                <c:pt idx="356" c:formatCode="0%">
                  <c:v>-0.0686271525889581</c:v>
                </c:pt>
                <c:pt idx="357" c:formatCode="0%">
                  <c:v>1.76128315709789e-7</c:v>
                </c:pt>
                <c:pt idx="358" c:formatCode="0%">
                  <c:v>0.0618554343408531</c:v>
                </c:pt>
                <c:pt idx="359" c:formatCode="0%">
                  <c:v>0.0404038802802382</c:v>
                </c:pt>
                <c:pt idx="360" c:formatCode="0%">
                  <c:v>0.0612243904936747</c:v>
                </c:pt>
                <c:pt idx="361" c:formatCode="0%">
                  <c:v>0.0520833348135277</c:v>
                </c:pt>
                <c:pt idx="362" c:formatCode="0%">
                  <c:v>2.4168897216903e-7</c:v>
                </c:pt>
                <c:pt idx="363" c:formatCode="0%">
                  <c:v>0.0105261547292008</c:v>
                </c:pt>
                <c:pt idx="364" c:formatCode="0%">
                  <c:v>3.98487836061889e-8</c:v>
                </c:pt>
                <c:pt idx="365" c:formatCode="0%">
                  <c:v>-0.0776700371651262</c:v>
                </c:pt>
              </c:numCache>
            </c:numRef>
          </c:val>
          <c:smooth val="0"/>
        </c:ser>
        <c:ser>
          <c:idx val="2"/>
          <c:order val="2"/>
          <c:tx>
            <c:strRef>
              <c:f>'Session Details'!$T$2</c:f>
              <c:strCache>
                <c:ptCount val="1"/>
                <c:pt idx="0">
                  <c:v>C2P</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dLbls>
            <c:delete val="1"/>
          </c:dLbls>
          <c:val>
            <c:numRef>
              <c:f>'Session Details'!$T$3:$T$368</c:f>
              <c:numCache>
                <c:formatCode>General</c:formatCode>
                <c:ptCount val="366"/>
                <c:pt idx="7" c:formatCode="0%">
                  <c:v>0.0612242399149807</c:v>
                </c:pt>
                <c:pt idx="8" c:formatCode="0%">
                  <c:v>0.0303024321354102</c:v>
                </c:pt>
                <c:pt idx="9" c:formatCode="0%">
                  <c:v>0.0208336742878952</c:v>
                </c:pt>
                <c:pt idx="10" c:formatCode="0%">
                  <c:v>0.0315784755499524</c:v>
                </c:pt>
                <c:pt idx="11" c:formatCode="0%">
                  <c:v>-0.0285714457927715</c:v>
                </c:pt>
                <c:pt idx="12" c:formatCode="0%">
                  <c:v>-0.0199996575379455</c:v>
                </c:pt>
                <c:pt idx="13" c:formatCode="0%">
                  <c:v>-7.61536919746675e-7</c:v>
                </c:pt>
                <c:pt idx="14" c:formatCode="0%">
                  <c:v>-0.0480765219193132</c:v>
                </c:pt>
                <c:pt idx="15" c:formatCode="0%">
                  <c:v>-0.0196078928543524</c:v>
                </c:pt>
                <c:pt idx="16" c:formatCode="0%">
                  <c:v>-0.0102041336033341</c:v>
                </c:pt>
                <c:pt idx="17" c:formatCode="0%">
                  <c:v>-0.0306117364957815</c:v>
                </c:pt>
                <c:pt idx="18" c:formatCode="0%">
                  <c:v>0.0196075332823493</c:v>
                </c:pt>
                <c:pt idx="19" c:formatCode="0%">
                  <c:v>0.0612241837237975</c:v>
                </c:pt>
                <c:pt idx="20" c:formatCode="0%">
                  <c:v>0.0947374076727665</c:v>
                </c:pt>
                <c:pt idx="21" c:formatCode="0%">
                  <c:v>-0.0202022799604673</c:v>
                </c:pt>
                <c:pt idx="22" c:formatCode="0%">
                  <c:v>2.574357422791e-7</c:v>
                </c:pt>
                <c:pt idx="23" c:formatCode="0%">
                  <c:v>0.0103086307710638</c:v>
                </c:pt>
                <c:pt idx="24" c:formatCode="0%">
                  <c:v>0.0842099048047034</c:v>
                </c:pt>
                <c:pt idx="25" c:formatCode="0%">
                  <c:v>-0.0576920171766721</c:v>
                </c:pt>
                <c:pt idx="26" c:formatCode="0%">
                  <c:v>-0.0192305864571088</c:v>
                </c:pt>
                <c:pt idx="27" c:formatCode="0%">
                  <c:v>-0.00961536094986748</c:v>
                </c:pt>
                <c:pt idx="28" c:formatCode="0%">
                  <c:v>0.0206184178612747</c:v>
                </c:pt>
                <c:pt idx="29" c:formatCode="0%">
                  <c:v>-0.0399995075171266</c:v>
                </c:pt>
                <c:pt idx="30" c:formatCode="0%">
                  <c:v>-0.0102037960165835</c:v>
                </c:pt>
                <c:pt idx="31" c:formatCode="0%">
                  <c:v>4.92373038341043e-7</c:v>
                </c:pt>
                <c:pt idx="32" c:formatCode="0%">
                  <c:v>0.0408162518798889</c:v>
                </c:pt>
                <c:pt idx="33" c:formatCode="0%">
                  <c:v>0.0294117219728698</c:v>
                </c:pt>
                <c:pt idx="34" c:formatCode="0%">
                  <c:v>-0.0194172260274509</c:v>
                </c:pt>
                <c:pt idx="35" c:formatCode="0%">
                  <c:v>-0.0202016516389427</c:v>
                </c:pt>
                <c:pt idx="36" c:formatCode="0%">
                  <c:v>-0.0104171982375038</c:v>
                </c:pt>
                <c:pt idx="37" c:formatCode="0%">
                  <c:v>0.0412370383550016</c:v>
                </c:pt>
                <c:pt idx="38" c:formatCode="0%">
                  <c:v>-0.0582522724894139</c:v>
                </c:pt>
                <c:pt idx="39" c:formatCode="0%">
                  <c:v>0.00980386155292168</c:v>
                </c:pt>
                <c:pt idx="40" c:formatCode="0%">
                  <c:v>-0.085714566734769</c:v>
                </c:pt>
                <c:pt idx="41" c:formatCode="0%">
                  <c:v>0.00990102032986018</c:v>
                </c:pt>
                <c:pt idx="42" c:formatCode="0%">
                  <c:v>0.0721646568222765</c:v>
                </c:pt>
                <c:pt idx="43" c:formatCode="0%">
                  <c:v>0.0736846742330333</c:v>
                </c:pt>
                <c:pt idx="44" c:formatCode="0%">
                  <c:v>-0.039603732674965</c:v>
                </c:pt>
                <c:pt idx="45" c:formatCode="0%">
                  <c:v>0.0412365568967077</c:v>
                </c:pt>
                <c:pt idx="46" c:formatCode="0%">
                  <c:v>-0.0194176226955531</c:v>
                </c:pt>
                <c:pt idx="47" c:formatCode="0%">
                  <c:v>-0.0104163345135972</c:v>
                </c:pt>
                <c:pt idx="48" c:formatCode="0%">
                  <c:v>0.0294111463932143</c:v>
                </c:pt>
                <c:pt idx="49" c:formatCode="0%">
                  <c:v>0.00961434451747545</c:v>
                </c:pt>
                <c:pt idx="50" c:formatCode="0%">
                  <c:v>-0.0196084177382901</c:v>
                </c:pt>
                <c:pt idx="51" c:formatCode="0%">
                  <c:v>0.0618557541945772</c:v>
                </c:pt>
                <c:pt idx="52" c:formatCode="0%">
                  <c:v>0.0297027379749348</c:v>
                </c:pt>
                <c:pt idx="53" c:formatCode="0%">
                  <c:v>-0.0495047153265256</c:v>
                </c:pt>
                <c:pt idx="54" c:formatCode="0%">
                  <c:v>0</c:v>
                </c:pt>
                <c:pt idx="55" c:formatCode="0%">
                  <c:v>-0.038094614313931</c:v>
                </c:pt>
                <c:pt idx="56" c:formatCode="0%">
                  <c:v>-0.0285704048868888</c:v>
                </c:pt>
                <c:pt idx="57" c:formatCode="0%">
                  <c:v>0.0500000711813564</c:v>
                </c:pt>
                <c:pt idx="58" c:formatCode="0%">
                  <c:v>-0.038834781612482</c:v>
                </c:pt>
                <c:pt idx="59" c:formatCode="0%">
                  <c:v>0.00961562943476935</c:v>
                </c:pt>
                <c:pt idx="60" c:formatCode="0%">
                  <c:v>-0.489583585240394</c:v>
                </c:pt>
                <c:pt idx="61" c:formatCode="0%">
                  <c:v>0.105263146251447</c:v>
                </c:pt>
                <c:pt idx="62" c:formatCode="0%">
                  <c:v>0.00990037109116071</c:v>
                </c:pt>
                <c:pt idx="63" c:formatCode="0%">
                  <c:v>3.16591619586859e-9</c:v>
                </c:pt>
                <c:pt idx="64" c:formatCode="0%">
                  <c:v>-0.0761899824706859</c:v>
                </c:pt>
                <c:pt idx="65" c:formatCode="0%">
                  <c:v>-0.0202021531496153</c:v>
                </c:pt>
                <c:pt idx="66" c:formatCode="0%">
                  <c:v>-0.0571424256376775</c:v>
                </c:pt>
                <c:pt idx="67" c:formatCode="0%">
                  <c:v>1.12244967386993</c:v>
                </c:pt>
                <c:pt idx="68" c:formatCode="0%">
                  <c:v>-0.0952380857069663</c:v>
                </c:pt>
                <c:pt idx="69" c:formatCode="0%">
                  <c:v>-0.0686274554884475</c:v>
                </c:pt>
                <c:pt idx="70" c:formatCode="0%">
                  <c:v>2.70096906618278e-7</c:v>
                </c:pt>
                <c:pt idx="71" c:formatCode="0%">
                  <c:v>-2.06775219391275e-7</c:v>
                </c:pt>
                <c:pt idx="72" c:formatCode="0%">
                  <c:v>0.072164558717067</c:v>
                </c:pt>
                <c:pt idx="73" c:formatCode="0%">
                  <c:v>-0.0101013057040438</c:v>
                </c:pt>
                <c:pt idx="74" c:formatCode="0%">
                  <c:v>-0.0480766619233494</c:v>
                </c:pt>
                <c:pt idx="75" c:formatCode="0%">
                  <c:v>0.0526313650227965</c:v>
                </c:pt>
                <c:pt idx="76" c:formatCode="0%">
                  <c:v>0.0421055667129153</c:v>
                </c:pt>
                <c:pt idx="77" c:formatCode="0%">
                  <c:v>0.0196076336721551</c:v>
                </c:pt>
                <c:pt idx="78" c:formatCode="0%">
                  <c:v>0.051546588131298</c:v>
                </c:pt>
                <c:pt idx="79" c:formatCode="0%">
                  <c:v>-0.0865384312827767</c:v>
                </c:pt>
                <c:pt idx="80" c:formatCode="0%">
                  <c:v>0.0612245169760055</c:v>
                </c:pt>
                <c:pt idx="81" c:formatCode="0%">
                  <c:v>0.0404036589431382</c:v>
                </c:pt>
                <c:pt idx="82" c:formatCode="0%">
                  <c:v>0.0200003794358923</c:v>
                </c:pt>
                <c:pt idx="83" c:formatCode="0%">
                  <c:v>9.16694717911781e-8</c:v>
                </c:pt>
                <c:pt idx="84" c:formatCode="0%">
                  <c:v>-0.0480766970216722</c:v>
                </c:pt>
                <c:pt idx="85" c:formatCode="0%">
                  <c:v>-0.0490199985490879</c:v>
                </c:pt>
                <c:pt idx="86" c:formatCode="0%">
                  <c:v>0.0842106035528456</c:v>
                </c:pt>
                <c:pt idx="87" c:formatCode="0%">
                  <c:v>0.0096154456811437</c:v>
                </c:pt>
                <c:pt idx="88" c:formatCode="0%">
                  <c:v>-0.0291258886833342</c:v>
                </c:pt>
                <c:pt idx="89" c:formatCode="0%">
                  <c:v>0.0294114666391871</c:v>
                </c:pt>
                <c:pt idx="90" c:formatCode="0%">
                  <c:v>-0.0101010757037676</c:v>
                </c:pt>
                <c:pt idx="91" c:formatCode="0%">
                  <c:v>-0.0404042005025723</c:v>
                </c:pt>
                <c:pt idx="92" c:formatCode="0%">
                  <c:v>-0.0206182837415174</c:v>
                </c:pt>
                <c:pt idx="93" c:formatCode="0%">
                  <c:v>-0.0776695634382275</c:v>
                </c:pt>
                <c:pt idx="94" c:formatCode="0%">
                  <c:v>4.77775643492606e-8</c:v>
                </c:pt>
                <c:pt idx="95" c:formatCode="0%">
                  <c:v>-0.020000324785351</c:v>
                </c:pt>
                <c:pt idx="96" c:formatCode="0%">
                  <c:v>-0.0857142105870136</c:v>
                </c:pt>
                <c:pt idx="97" c:formatCode="0%">
                  <c:v>-0.0204084522890151</c:v>
                </c:pt>
                <c:pt idx="98" c:formatCode="0%">
                  <c:v>-3.26060015654051e-7</c:v>
                </c:pt>
                <c:pt idx="99" c:formatCode="0%">
                  <c:v>0.0631577435425448</c:v>
                </c:pt>
                <c:pt idx="100" c:formatCode="0%">
                  <c:v>0.0947363286598806</c:v>
                </c:pt>
                <c:pt idx="101" c:formatCode="0%">
                  <c:v>-0.0476195713535774</c:v>
                </c:pt>
                <c:pt idx="102" c:formatCode="0%">
                  <c:v>0.0204081604008093</c:v>
                </c:pt>
                <c:pt idx="103" c:formatCode="0%">
                  <c:v>0.0416667599141098</c:v>
                </c:pt>
                <c:pt idx="104" c:formatCode="0%">
                  <c:v>0.0937503339252956</c:v>
                </c:pt>
                <c:pt idx="105" c:formatCode="0%">
                  <c:v>0.02105317513093</c:v>
                </c:pt>
                <c:pt idx="106" c:formatCode="0%">
                  <c:v>-0.0396038780597833</c:v>
                </c:pt>
                <c:pt idx="107" c:formatCode="0%">
                  <c:v>-0.0384610713502404</c:v>
                </c:pt>
                <c:pt idx="108" c:formatCode="0%">
                  <c:v>0.0500005064737605</c:v>
                </c:pt>
                <c:pt idx="109" c:formatCode="0%">
                  <c:v>-0.0499999023972423</c:v>
                </c:pt>
                <c:pt idx="110" c:formatCode="0%">
                  <c:v>-0.0200001792997641</c:v>
                </c:pt>
                <c:pt idx="111" c:formatCode="0%">
                  <c:v>-1.89408029149796e-7</c:v>
                </c:pt>
                <c:pt idx="112" c:formatCode="0%">
                  <c:v>0.0618550868123109</c:v>
                </c:pt>
                <c:pt idx="113" c:formatCode="0%">
                  <c:v>0.0721643816606952</c:v>
                </c:pt>
                <c:pt idx="114" c:formatCode="0%">
                  <c:v>-0.0500000189069555</c:v>
                </c:pt>
                <c:pt idx="115" c:formatCode="0%">
                  <c:v>-0.0857143113041922</c:v>
                </c:pt>
                <c:pt idx="116" c:formatCode="0%">
                  <c:v>0.105263413291621</c:v>
                </c:pt>
                <c:pt idx="117" c:formatCode="0%">
                  <c:v>-0.0102039019745241</c:v>
                </c:pt>
                <c:pt idx="118" c:formatCode="0%">
                  <c:v>-0.0666665357095136</c:v>
                </c:pt>
                <c:pt idx="119" c:formatCode="0%">
                  <c:v>-0.0776694357637356</c:v>
                </c:pt>
                <c:pt idx="120" c:formatCode="0%">
                  <c:v>-0.0192305408692673</c:v>
                </c:pt>
                <c:pt idx="121" c:formatCode="0%">
                  <c:v>0.0736839847868989</c:v>
                </c:pt>
                <c:pt idx="122" c:formatCode="0%">
                  <c:v>0.0312503300090528</c:v>
                </c:pt>
                <c:pt idx="123" c:formatCode="0%">
                  <c:v>-0.0857145975824498</c:v>
                </c:pt>
                <c:pt idx="124" c:formatCode="0%">
                  <c:v>-3.39520748182665e-7</c:v>
                </c:pt>
                <c:pt idx="125" c:formatCode="0%">
                  <c:v>0.0204081787144605</c:v>
                </c:pt>
                <c:pt idx="126" c:formatCode="0%">
                  <c:v>0.0210523053660476</c:v>
                </c:pt>
                <c:pt idx="127" c:formatCode="0%">
                  <c:v>-0.0392152359015479</c:v>
                </c:pt>
                <c:pt idx="128" c:formatCode="0%">
                  <c:v>-0.0196079189441878</c:v>
                </c:pt>
                <c:pt idx="129" c:formatCode="0%">
                  <c:v>0.0101005535405903</c:v>
                </c:pt>
                <c:pt idx="130" c:formatCode="0%">
                  <c:v>-3.06239497094296e-8</c:v>
                </c:pt>
                <c:pt idx="131" c:formatCode="0%">
                  <c:v>3.41004552817381e-7</c:v>
                </c:pt>
                <c:pt idx="132" c:formatCode="0%">
                  <c:v>-0.0500001535904191</c:v>
                </c:pt>
                <c:pt idx="133" c:formatCode="0%">
                  <c:v>0.0721651774733212</c:v>
                </c:pt>
                <c:pt idx="134" c:formatCode="0%">
                  <c:v>-3.78649852805779e-7</c:v>
                </c:pt>
                <c:pt idx="135" c:formatCode="0%">
                  <c:v>0.0200000814285528</c:v>
                </c:pt>
                <c:pt idx="136" c:formatCode="0%">
                  <c:v>-0.0199999029966482</c:v>
                </c:pt>
                <c:pt idx="137" c:formatCode="0%">
                  <c:v>-0.0104161738004472</c:v>
                </c:pt>
                <c:pt idx="138" c:formatCode="0%">
                  <c:v>0.0206186845114098</c:v>
                </c:pt>
                <c:pt idx="139" c:formatCode="0%">
                  <c:v>0.0315788260486289</c:v>
                </c:pt>
                <c:pt idx="140" c:formatCode="0%">
                  <c:v>-0.0673078181961633</c:v>
                </c:pt>
                <c:pt idx="141" c:formatCode="0%">
                  <c:v>0.0714285029661903</c:v>
                </c:pt>
                <c:pt idx="142" c:formatCode="0%">
                  <c:v>-0.0294120411541889</c:v>
                </c:pt>
                <c:pt idx="143" c:formatCode="0%">
                  <c:v>0.0102043898408497</c:v>
                </c:pt>
                <c:pt idx="144" c:formatCode="0%">
                  <c:v>0.0947366284780269</c:v>
                </c:pt>
                <c:pt idx="145" c:formatCode="0%">
                  <c:v>0.0101005496362701</c:v>
                </c:pt>
                <c:pt idx="146" c:formatCode="0%">
                  <c:v>0.0408165557868552</c:v>
                </c:pt>
                <c:pt idx="147" c:formatCode="0%">
                  <c:v>0.0515467605676974</c:v>
                </c:pt>
                <c:pt idx="148" c:formatCode="0%">
                  <c:v>-0.0666662959626714</c:v>
                </c:pt>
                <c:pt idx="149" c:formatCode="0%">
                  <c:v>0.0202024491096977</c:v>
                </c:pt>
                <c:pt idx="150" c:formatCode="0%">
                  <c:v>-2.18726651346479e-7</c:v>
                </c:pt>
                <c:pt idx="151" c:formatCode="0%">
                  <c:v>-0.0673078085768621</c:v>
                </c:pt>
                <c:pt idx="152" c:formatCode="0%">
                  <c:v>0.050000334220591</c:v>
                </c:pt>
                <c:pt idx="153" c:formatCode="0%">
                  <c:v>-0.0588236265280115</c:v>
                </c:pt>
                <c:pt idx="154" c:formatCode="0%">
                  <c:v>0.00980378360311129</c:v>
                </c:pt>
                <c:pt idx="155" c:formatCode="0%">
                  <c:v>-0.0102043145636002</c:v>
                </c:pt>
                <c:pt idx="156" c:formatCode="0%">
                  <c:v>0.0297026860498526</c:v>
                </c:pt>
                <c:pt idx="157" c:formatCode="0%">
                  <c:v>-0.0303030890798545</c:v>
                </c:pt>
                <c:pt idx="158" c:formatCode="0%">
                  <c:v>0.0515460900062312</c:v>
                </c:pt>
                <c:pt idx="159" c:formatCode="0%">
                  <c:v>-0.0952381797538573</c:v>
                </c:pt>
                <c:pt idx="160" c:formatCode="0%">
                  <c:v>0.0625002249940061</c:v>
                </c:pt>
                <c:pt idx="161" c:formatCode="0%">
                  <c:v>-0.0485440833348357</c:v>
                </c:pt>
                <c:pt idx="162" c:formatCode="0%">
                  <c:v>0.0824738862903838</c:v>
                </c:pt>
                <c:pt idx="163" c:formatCode="0%">
                  <c:v>-0.00961561079449047</c:v>
                </c:pt>
                <c:pt idx="164" c:formatCode="0%">
                  <c:v>0.0312500338303612</c:v>
                </c:pt>
                <c:pt idx="165" c:formatCode="0%">
                  <c:v>-0.029411365197477</c:v>
                </c:pt>
                <c:pt idx="166" c:formatCode="0%">
                  <c:v>0.0315791625054531</c:v>
                </c:pt>
                <c:pt idx="167" c:formatCode="0%">
                  <c:v>-0.0392155885556154</c:v>
                </c:pt>
                <c:pt idx="168" c:formatCode="0%">
                  <c:v>0.0510208935381475</c:v>
                </c:pt>
                <c:pt idx="169" c:formatCode="0%">
                  <c:v>-0.0761903092951707</c:v>
                </c:pt>
                <c:pt idx="170" c:formatCode="0%">
                  <c:v>-0.0679617781615561</c:v>
                </c:pt>
                <c:pt idx="171" c:formatCode="0%">
                  <c:v>0.0606055426346381</c:v>
                </c:pt>
                <c:pt idx="172" c:formatCode="0%">
                  <c:v>0.0505050773121976</c:v>
                </c:pt>
                <c:pt idx="173" c:formatCode="0%">
                  <c:v>-0.010204351899304</c:v>
                </c:pt>
                <c:pt idx="174" c:formatCode="0%">
                  <c:v>-5.05037363707217e-7</c:v>
                </c:pt>
                <c:pt idx="175" c:formatCode="0%">
                  <c:v>-0.0291266119997828</c:v>
                </c:pt>
                <c:pt idx="176" c:formatCode="0%">
                  <c:v>0.0206187172336698</c:v>
                </c:pt>
                <c:pt idx="177" c:formatCode="0%">
                  <c:v>0.0729176182647935</c:v>
                </c:pt>
                <c:pt idx="178" c:formatCode="0%">
                  <c:v>-0.0761902928933073</c:v>
                </c:pt>
                <c:pt idx="179" c:formatCode="0%">
                  <c:v>-0.0769233427446789</c:v>
                </c:pt>
                <c:pt idx="180" c:formatCode="0%">
                  <c:v>-3.21414686976773e-7</c:v>
                </c:pt>
                <c:pt idx="181" c:formatCode="0%">
                  <c:v>0.0102039847864472</c:v>
                </c:pt>
                <c:pt idx="182" c:formatCode="0%">
                  <c:v>0.0299998653307445</c:v>
                </c:pt>
                <c:pt idx="183" c:formatCode="0%">
                  <c:v>0.0404038461274179</c:v>
                </c:pt>
                <c:pt idx="184" c:formatCode="0%">
                  <c:v>-0.0776698583554802</c:v>
                </c:pt>
                <c:pt idx="185" c:formatCode="0%">
                  <c:v>0.0824744448295467</c:v>
                </c:pt>
                <c:pt idx="186" c:formatCode="0%">
                  <c:v>0.0416670547748428</c:v>
                </c:pt>
                <c:pt idx="187" c:formatCode="0%">
                  <c:v>0.0309280383333146</c:v>
                </c:pt>
                <c:pt idx="188" c:formatCode="0%">
                  <c:v>0.0505052189886142</c:v>
                </c:pt>
                <c:pt idx="189" c:formatCode="0%">
                  <c:v>-0.0194169444732544</c:v>
                </c:pt>
                <c:pt idx="190" c:formatCode="0%">
                  <c:v>0.00970921336022768</c:v>
                </c:pt>
                <c:pt idx="191" c:formatCode="0%">
                  <c:v>0.0736844403866859</c:v>
                </c:pt>
                <c:pt idx="192" c:formatCode="0%">
                  <c:v>-0.0190476841034691</c:v>
                </c:pt>
                <c:pt idx="193" c:formatCode="0%">
                  <c:v>0.0199996392295123</c:v>
                </c:pt>
                <c:pt idx="194" c:formatCode="0%">
                  <c:v>0.0300000024503946</c:v>
                </c:pt>
                <c:pt idx="195" c:formatCode="0%">
                  <c:v>-0.0576923858229217</c:v>
                </c:pt>
                <c:pt idx="196" c:formatCode="0%">
                  <c:v>-0.00990177919611079</c:v>
                </c:pt>
                <c:pt idx="197" c:formatCode="0%">
                  <c:v>-0.00961583816825329</c:v>
                </c:pt>
                <c:pt idx="198" c:formatCode="0%">
                  <c:v>0.029411775787386</c:v>
                </c:pt>
                <c:pt idx="199" c:formatCode="0%">
                  <c:v>-0.029126398373183</c:v>
                </c:pt>
                <c:pt idx="200" c:formatCode="0%">
                  <c:v>-0.068627042379505</c:v>
                </c:pt>
                <c:pt idx="201" c:formatCode="0%">
                  <c:v>-0.0679611067483781</c:v>
                </c:pt>
                <c:pt idx="202" c:formatCode="0%">
                  <c:v>0.0204087317829353</c:v>
                </c:pt>
                <c:pt idx="203" c:formatCode="0%">
                  <c:v>0.0300007154528854</c:v>
                </c:pt>
                <c:pt idx="204" c:formatCode="0%">
                  <c:v>-0.0679615274956629</c:v>
                </c:pt>
                <c:pt idx="205" c:formatCode="0%">
                  <c:v>-0.0285718028369357</c:v>
                </c:pt>
                <c:pt idx="206" c:formatCode="0%">
                  <c:v>0.0399999638249466</c:v>
                </c:pt>
                <c:pt idx="207" c:formatCode="0%">
                  <c:v>0.0526313540107031</c:v>
                </c:pt>
                <c:pt idx="208" c:formatCode="0%">
                  <c:v>0.0104166882695029</c:v>
                </c:pt>
                <c:pt idx="209" c:formatCode="0%">
                  <c:v>-0.0400005154109462</c:v>
                </c:pt>
                <c:pt idx="210" c:formatCode="0%">
                  <c:v>-0.0776701606400926</c:v>
                </c:pt>
                <c:pt idx="211" c:formatCode="0%">
                  <c:v>-0.0104164609494959</c:v>
                </c:pt>
                <c:pt idx="212" c:formatCode="0%">
                  <c:v>0.00980373528789413</c:v>
                </c:pt>
                <c:pt idx="213" c:formatCode="0%">
                  <c:v>-0.0769228363364419</c:v>
                </c:pt>
                <c:pt idx="214" c:formatCode="0%">
                  <c:v>0.0399997518764179</c:v>
                </c:pt>
                <c:pt idx="215" c:formatCode="0%">
                  <c:v>0.0721652638432833</c:v>
                </c:pt>
                <c:pt idx="216" c:formatCode="0%">
                  <c:v>0</c:v>
                </c:pt>
                <c:pt idx="217" c:formatCode="0%">
                  <c:v>0.0421048879251091</c:v>
                </c:pt>
                <c:pt idx="218" c:formatCode="0%">
                  <c:v>0.0105262819490952</c:v>
                </c:pt>
                <c:pt idx="219" c:formatCode="0%">
                  <c:v>-0.067960689278955</c:v>
                </c:pt>
                <c:pt idx="220" c:formatCode="0%">
                  <c:v>0.0520831723357429</c:v>
                </c:pt>
                <c:pt idx="221" c:formatCode="0%">
                  <c:v>-0.00961521493540274</c:v>
                </c:pt>
                <c:pt idx="222" c:formatCode="0%">
                  <c:v>-0.538461753153741</c:v>
                </c:pt>
                <c:pt idx="223" c:formatCode="0%">
                  <c:v>4.21160673003129e-8</c:v>
                </c:pt>
                <c:pt idx="224" c:formatCode="0%">
                  <c:v>-0.0303025279748249</c:v>
                </c:pt>
                <c:pt idx="225" c:formatCode="0%">
                  <c:v>0.0312503066810459</c:v>
                </c:pt>
                <c:pt idx="226" c:formatCode="0%">
                  <c:v>0.0312500484193112</c:v>
                </c:pt>
                <c:pt idx="227" c:formatCode="0%">
                  <c:v>-0.0594055942719858</c:v>
                </c:pt>
                <c:pt idx="228" c:formatCode="0%">
                  <c:v>-0.0097088209151629</c:v>
                </c:pt>
                <c:pt idx="229" c:formatCode="0%">
                  <c:v>0.979166980644977</c:v>
                </c:pt>
                <c:pt idx="230" c:formatCode="0%">
                  <c:v>0.072916853311604</c:v>
                </c:pt>
                <c:pt idx="231" c:formatCode="0%">
                  <c:v>0.062500448542635</c:v>
                </c:pt>
                <c:pt idx="232" c:formatCode="0%">
                  <c:v>-0.0202017859945159</c:v>
                </c:pt>
                <c:pt idx="233" c:formatCode="0%">
                  <c:v>0.0202016436130321</c:v>
                </c:pt>
                <c:pt idx="234" c:formatCode="0%">
                  <c:v>0.0210522406706011</c:v>
                </c:pt>
                <c:pt idx="235" c:formatCode="0%">
                  <c:v>-0.0686274351747448</c:v>
                </c:pt>
                <c:pt idx="236" c:formatCode="0%">
                  <c:v>0.063157998834845</c:v>
                </c:pt>
                <c:pt idx="237" c:formatCode="0%">
                  <c:v>-0.0388350146999225</c:v>
                </c:pt>
                <c:pt idx="238" c:formatCode="0%">
                  <c:v>-0.00980407901679614</c:v>
                </c:pt>
                <c:pt idx="239" c:formatCode="0%">
                  <c:v>0.0412365804506871</c:v>
                </c:pt>
                <c:pt idx="240" c:formatCode="0%">
                  <c:v>0.0396043665628583</c:v>
                </c:pt>
                <c:pt idx="241" c:formatCode="0%">
                  <c:v>0.0103098109797199</c:v>
                </c:pt>
                <c:pt idx="242" c:formatCode="0%">
                  <c:v>0.0315791890739086</c:v>
                </c:pt>
                <c:pt idx="243" c:formatCode="0%">
                  <c:v>-0.00990086556882097</c:v>
                </c:pt>
                <c:pt idx="244" c:formatCode="0%">
                  <c:v>0.0303030021701483</c:v>
                </c:pt>
                <c:pt idx="245" c:formatCode="0%">
                  <c:v>-0.0594061038150118</c:v>
                </c:pt>
                <c:pt idx="246" c:formatCode="0%">
                  <c:v>-0.0594053910772332</c:v>
                </c:pt>
                <c:pt idx="247" c:formatCode="0%">
                  <c:v>-0.028571804120163</c:v>
                </c:pt>
                <c:pt idx="248" c:formatCode="0%">
                  <c:v>-0.0204083292102532</c:v>
                </c:pt>
                <c:pt idx="249" c:formatCode="0%">
                  <c:v>-0.0306123240083813</c:v>
                </c:pt>
                <c:pt idx="250" c:formatCode="0%">
                  <c:v>-0.0100002053614364</c:v>
                </c:pt>
                <c:pt idx="251" c:formatCode="0%">
                  <c:v>0.00980411236225209</c:v>
                </c:pt>
                <c:pt idx="252" c:formatCode="0%">
                  <c:v>0.0210527394885838</c:v>
                </c:pt>
                <c:pt idx="253" c:formatCode="0%">
                  <c:v>0.0947364350446973</c:v>
                </c:pt>
                <c:pt idx="254" c:formatCode="0%">
                  <c:v>0.0196078316538513</c:v>
                </c:pt>
                <c:pt idx="255" c:formatCode="0%">
                  <c:v>-0.010416662923317</c:v>
                </c:pt>
                <c:pt idx="256" c:formatCode="0%">
                  <c:v>0.042105041850969</c:v>
                </c:pt>
                <c:pt idx="257" c:formatCode="0%">
                  <c:v>0.030303039236167</c:v>
                </c:pt>
                <c:pt idx="258" c:formatCode="0%">
                  <c:v>-0.019417388902602</c:v>
                </c:pt>
                <c:pt idx="259" c:formatCode="0%">
                  <c:v>0.0206179703357441</c:v>
                </c:pt>
                <c:pt idx="260" c:formatCode="0%">
                  <c:v>-0.0769231940130815</c:v>
                </c:pt>
                <c:pt idx="261" c:formatCode="0%">
                  <c:v>-0.0192304813205915</c:v>
                </c:pt>
                <c:pt idx="262" c:formatCode="0%">
                  <c:v>0.0631578154527452</c:v>
                </c:pt>
                <c:pt idx="263" c:formatCode="0%">
                  <c:v>-0.0404041039029072</c:v>
                </c:pt>
                <c:pt idx="264" c:formatCode="0%">
                  <c:v>0.0294118570492918</c:v>
                </c:pt>
                <c:pt idx="265" c:formatCode="0%">
                  <c:v>-0.0594060576946549</c:v>
                </c:pt>
                <c:pt idx="266" c:formatCode="0%">
                  <c:v>5.51224617728607e-7</c:v>
                </c:pt>
                <c:pt idx="267" c:formatCode="0%">
                  <c:v>0.0937501551711784</c:v>
                </c:pt>
                <c:pt idx="268" c:formatCode="0%">
                  <c:v>-8.89832073580621e-8</c:v>
                </c:pt>
                <c:pt idx="269" c:formatCode="0%">
                  <c:v>0.0198020807233801</c:v>
                </c:pt>
                <c:pt idx="270" c:formatCode="0%">
                  <c:v>0.0526318721450512</c:v>
                </c:pt>
                <c:pt idx="271" c:formatCode="0%">
                  <c:v>-0.0857140845377871</c:v>
                </c:pt>
                <c:pt idx="272" c:formatCode="0%">
                  <c:v>0.0421056134038931</c:v>
                </c:pt>
                <c:pt idx="273" c:formatCode="0%">
                  <c:v>-0.0202021667725709</c:v>
                </c:pt>
                <c:pt idx="274" c:formatCode="0%">
                  <c:v>-0.0857141372905588</c:v>
                </c:pt>
                <c:pt idx="275" c:formatCode="0%">
                  <c:v>-0.00980397588964943</c:v>
                </c:pt>
                <c:pt idx="276" c:formatCode="0%">
                  <c:v>-0.0776702359299618</c:v>
                </c:pt>
                <c:pt idx="277" c:formatCode="0%">
                  <c:v>-0.0100002250706037</c:v>
                </c:pt>
                <c:pt idx="278" c:formatCode="0%">
                  <c:v>0.0416662410284441</c:v>
                </c:pt>
                <c:pt idx="279" c:formatCode="0%">
                  <c:v>0.0101003175273984</c:v>
                </c:pt>
                <c:pt idx="280" c:formatCode="0%">
                  <c:v>5.03546757624207e-8</c:v>
                </c:pt>
                <c:pt idx="281" c:formatCode="0%">
                  <c:v>0.0937499571383507</c:v>
                </c:pt>
                <c:pt idx="282" c:formatCode="0%">
                  <c:v>-0.0594056429914877</c:v>
                </c:pt>
                <c:pt idx="283" c:formatCode="0%">
                  <c:v>0.0842108463148812</c:v>
                </c:pt>
                <c:pt idx="284" c:formatCode="0%">
                  <c:v>0.0101013393334064</c:v>
                </c:pt>
                <c:pt idx="285" c:formatCode="0%">
                  <c:v>-0.010000137920998</c:v>
                </c:pt>
                <c:pt idx="286" c:formatCode="0%">
                  <c:v>-0.0299999968840844</c:v>
                </c:pt>
                <c:pt idx="287" c:formatCode="0%">
                  <c:v>-2.61997946671144e-7</c:v>
                </c:pt>
                <c:pt idx="288" c:formatCode="0%">
                  <c:v>-0.0476189689530304</c:v>
                </c:pt>
                <c:pt idx="289" c:formatCode="0%">
                  <c:v>0.0105262513133877</c:v>
                </c:pt>
                <c:pt idx="290" c:formatCode="0%">
                  <c:v>-0.0485437707467102</c:v>
                </c:pt>
                <c:pt idx="291" c:formatCode="0%">
                  <c:v>0.020000016629389</c:v>
                </c:pt>
                <c:pt idx="292" c:formatCode="0%">
                  <c:v>-0.0303028787458135</c:v>
                </c:pt>
                <c:pt idx="293" c:formatCode="0%">
                  <c:v>0.0412373639992056</c:v>
                </c:pt>
                <c:pt idx="294" c:formatCode="0%">
                  <c:v>0.0515460163383299</c:v>
                </c:pt>
                <c:pt idx="295" c:formatCode="0%">
                  <c:v>0.0299995027365725</c:v>
                </c:pt>
                <c:pt idx="296" c:formatCode="0%">
                  <c:v>0.0624993862227381</c:v>
                </c:pt>
                <c:pt idx="297" c:formatCode="0%">
                  <c:v>3.41648207502487e-8</c:v>
                </c:pt>
                <c:pt idx="298" c:formatCode="0%">
                  <c:v>-0.0686277199810441</c:v>
                </c:pt>
                <c:pt idx="299" c:formatCode="0%">
                  <c:v>0.0520835236431847</c:v>
                </c:pt>
                <c:pt idx="300" c:formatCode="0%">
                  <c:v>-0.0396039070253015</c:v>
                </c:pt>
                <c:pt idx="301" c:formatCode="0%">
                  <c:v>-0.0490190190730194</c:v>
                </c:pt>
                <c:pt idx="302" c:formatCode="0%">
                  <c:v>-0.0679609514708241</c:v>
                </c:pt>
                <c:pt idx="303" c:formatCode="0%">
                  <c:v>-0.0686267490682025</c:v>
                </c:pt>
                <c:pt idx="304" c:formatCode="0%">
                  <c:v>0.0510202149694912</c:v>
                </c:pt>
                <c:pt idx="305" c:formatCode="0%">
                  <c:v>-1.10594165048106e-7</c:v>
                </c:pt>
                <c:pt idx="306" c:formatCode="0%">
                  <c:v>-0.0396041030813553</c:v>
                </c:pt>
                <c:pt idx="307" c:formatCode="0%">
                  <c:v>-0.0103092523523132</c:v>
                </c:pt>
                <c:pt idx="308" c:formatCode="0%">
                  <c:v>0.0206180400666585</c:v>
                </c:pt>
                <c:pt idx="309" c:formatCode="0%">
                  <c:v>0.0312498736968096</c:v>
                </c:pt>
                <c:pt idx="310" c:formatCode="0%">
                  <c:v>0.0736839179302906</c:v>
                </c:pt>
                <c:pt idx="311" c:formatCode="0%">
                  <c:v>-0.0776701844888387</c:v>
                </c:pt>
                <c:pt idx="312" c:formatCode="0%">
                  <c:v>0.0526316578202379</c:v>
                </c:pt>
                <c:pt idx="313" c:formatCode="0%">
                  <c:v>0.0103092956922575</c:v>
                </c:pt>
                <c:pt idx="314" c:formatCode="0%">
                  <c:v>0.0729168228643602</c:v>
                </c:pt>
                <c:pt idx="315" c:formatCode="0%">
                  <c:v>0.0606067467390743</c:v>
                </c:pt>
                <c:pt idx="316" c:formatCode="0%">
                  <c:v>0.0505054973114953</c:v>
                </c:pt>
                <c:pt idx="317" c:formatCode="0%">
                  <c:v>0.0294117615187766</c:v>
                </c:pt>
                <c:pt idx="318" c:formatCode="0%">
                  <c:v>0.0631588448999567</c:v>
                </c:pt>
                <c:pt idx="319" c:formatCode="0%">
                  <c:v>-0.0299998143243859</c:v>
                </c:pt>
                <c:pt idx="320" c:formatCode="0%">
                  <c:v>0.0714282455617055</c:v>
                </c:pt>
                <c:pt idx="321" c:formatCode="0%">
                  <c:v>0.019417095499465</c:v>
                </c:pt>
                <c:pt idx="322" c:formatCode="0%">
                  <c:v>-0.0666667837210131</c:v>
                </c:pt>
                <c:pt idx="323" c:formatCode="0%">
                  <c:v>-0.0480769394661338</c:v>
                </c:pt>
                <c:pt idx="324" c:formatCode="0%">
                  <c:v>-0.038095401878072</c:v>
                </c:pt>
                <c:pt idx="325" c:formatCode="0%">
                  <c:v>0.0396037942495522</c:v>
                </c:pt>
                <c:pt idx="326" c:formatCode="0%">
                  <c:v>-0.0103092039721602</c:v>
                </c:pt>
                <c:pt idx="327" c:formatCode="0%">
                  <c:v>-0.0761902892460804</c:v>
                </c:pt>
                <c:pt idx="328" c:formatCode="0%">
                  <c:v>-0.0095237068217241</c:v>
                </c:pt>
                <c:pt idx="329" c:formatCode="0%">
                  <c:v>-0.0306124593818001</c:v>
                </c:pt>
                <c:pt idx="330" c:formatCode="0%">
                  <c:v>-0.0202021832752027</c:v>
                </c:pt>
                <c:pt idx="331" c:formatCode="0%">
                  <c:v>-0.0297026363361482</c:v>
                </c:pt>
                <c:pt idx="332" c:formatCode="0%">
                  <c:v>-0.0476195149339251</c:v>
                </c:pt>
                <c:pt idx="333" c:formatCode="0%">
                  <c:v>0.0624998606448737</c:v>
                </c:pt>
                <c:pt idx="334" c:formatCode="0%">
                  <c:v>0.0618556920257196</c:v>
                </c:pt>
                <c:pt idx="335" c:formatCode="0%">
                  <c:v>-0.0576923263044371</c:v>
                </c:pt>
                <c:pt idx="336" c:formatCode="0%">
                  <c:v>0.0105263287217359</c:v>
                </c:pt>
                <c:pt idx="337" c:formatCode="0%">
                  <c:v>-0.0206186277576247</c:v>
                </c:pt>
                <c:pt idx="338" c:formatCode="0%">
                  <c:v>0.0306122154106432</c:v>
                </c:pt>
                <c:pt idx="339" c:formatCode="0%">
                  <c:v>0.0200005427111825</c:v>
                </c:pt>
                <c:pt idx="340" c:formatCode="0%">
                  <c:v>-0.00980399263177456</c:v>
                </c:pt>
                <c:pt idx="341" c:formatCode="0%">
                  <c:v>-0.0291261484405799</c:v>
                </c:pt>
                <c:pt idx="342" c:formatCode="0%">
                  <c:v>-0.0204076106989027</c:v>
                </c:pt>
                <c:pt idx="343" c:formatCode="0%">
                  <c:v>0.0312499720951007</c:v>
                </c:pt>
                <c:pt idx="344" c:formatCode="0%">
                  <c:v>0.0210525082139925</c:v>
                </c:pt>
                <c:pt idx="345" c:formatCode="0%">
                  <c:v>0.00990109176703147</c:v>
                </c:pt>
                <c:pt idx="346" c:formatCode="0%">
                  <c:v>-0.0196084167246243</c:v>
                </c:pt>
                <c:pt idx="347" c:formatCode="0%">
                  <c:v>1.54048258593775e-7</c:v>
                </c:pt>
                <c:pt idx="348" c:formatCode="0%">
                  <c:v>-0.0499997335604655</c:v>
                </c:pt>
                <c:pt idx="349" c:formatCode="0%">
                  <c:v>0.020832763499893</c:v>
                </c:pt>
                <c:pt idx="350" c:formatCode="0%">
                  <c:v>-0.0404037179137738</c:v>
                </c:pt>
                <c:pt idx="351" c:formatCode="0%">
                  <c:v>0.0721648115756996</c:v>
                </c:pt>
                <c:pt idx="352" c:formatCode="0%">
                  <c:v>-0.0196084627304687</c:v>
                </c:pt>
                <c:pt idx="353" c:formatCode="0%">
                  <c:v>-0.0499998838176541</c:v>
                </c:pt>
                <c:pt idx="354" c:formatCode="0%">
                  <c:v>-0.059405855377535</c:v>
                </c:pt>
                <c:pt idx="355" c:formatCode="0%">
                  <c:v>-1.34907687354691e-7</c:v>
                </c:pt>
                <c:pt idx="356" c:formatCode="0%">
                  <c:v>0.0306120738750673</c:v>
                </c:pt>
                <c:pt idx="357" c:formatCode="0%">
                  <c:v>0.0736839988512696</c:v>
                </c:pt>
                <c:pt idx="358" c:formatCode="0%">
                  <c:v>-0.0384609640539125</c:v>
                </c:pt>
                <c:pt idx="359" c:formatCode="0%">
                  <c:v>0.0499998471415273</c:v>
                </c:pt>
                <c:pt idx="360" c:formatCode="0%">
                  <c:v>2.53008448414249e-7</c:v>
                </c:pt>
                <c:pt idx="361" c:formatCode="0%">
                  <c:v>0.0421048131580133</c:v>
                </c:pt>
                <c:pt idx="362" c:formatCode="0%">
                  <c:v>0.0421052477859596</c:v>
                </c:pt>
                <c:pt idx="363" c:formatCode="0%">
                  <c:v>-0.0594059506827405</c:v>
                </c:pt>
                <c:pt idx="364" c:formatCode="0%">
                  <c:v>-0.0490197335133929</c:v>
                </c:pt>
                <c:pt idx="365" c:formatCode="0%">
                  <c:v>0.0200000028194702</c:v>
                </c:pt>
              </c:numCache>
            </c:numRef>
          </c:val>
          <c:smooth val="0"/>
        </c:ser>
        <c:ser>
          <c:idx val="3"/>
          <c:order val="3"/>
          <c:tx>
            <c:strRef>
              <c:f>'Session Details'!$U$2</c:f>
              <c:strCache>
                <c:ptCount val="1"/>
                <c:pt idx="0">
                  <c:v>P2O</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dLbls>
            <c:delete val="1"/>
          </c:dLbls>
          <c:val>
            <c:numRef>
              <c:f>'Session Details'!$U$3:$U$368</c:f>
              <c:numCache>
                <c:formatCode>General</c:formatCode>
                <c:ptCount val="366"/>
                <c:pt idx="7" c:formatCode="0%">
                  <c:v>-0.0194175643558584</c:v>
                </c:pt>
                <c:pt idx="8" c:formatCode="0%">
                  <c:v>0.0612251696515076</c:v>
                </c:pt>
                <c:pt idx="9" c:formatCode="0%">
                  <c:v>0.0101014613418153</c:v>
                </c:pt>
                <c:pt idx="10" c:formatCode="0%">
                  <c:v>-0.0303029446450418</c:v>
                </c:pt>
                <c:pt idx="11" c:formatCode="0%">
                  <c:v>0.0306118957389556</c:v>
                </c:pt>
                <c:pt idx="12" c:formatCode="0%">
                  <c:v>-0.0404044349122769</c:v>
                </c:pt>
                <c:pt idx="13" c:formatCode="0%">
                  <c:v>0.0631585370677774</c:v>
                </c:pt>
                <c:pt idx="14" c:formatCode="0%">
                  <c:v>-0.0198022977940281</c:v>
                </c:pt>
                <c:pt idx="15" c:formatCode="0%">
                  <c:v>-0.0192309506475512</c:v>
                </c:pt>
                <c:pt idx="16" c:formatCode="0%">
                  <c:v>0.0199993788194543</c:v>
                </c:pt>
                <c:pt idx="17" c:formatCode="0%">
                  <c:v>-7.70027830943043e-7</c:v>
                </c:pt>
                <c:pt idx="18" c:formatCode="0%">
                  <c:v>5.92537430232909e-7</c:v>
                </c:pt>
                <c:pt idx="19" c:formatCode="0%">
                  <c:v>0.0631580966526133</c:v>
                </c:pt>
                <c:pt idx="20" c:formatCode="0%">
                  <c:v>-0.0198028437044893</c:v>
                </c:pt>
                <c:pt idx="21" c:formatCode="0%">
                  <c:v>0.0303033261736527</c:v>
                </c:pt>
                <c:pt idx="22" c:formatCode="0%">
                  <c:v>0.00980383825057318</c:v>
                </c:pt>
                <c:pt idx="23" c:formatCode="0%">
                  <c:v>-0.0490195075244961</c:v>
                </c:pt>
                <c:pt idx="24" c:formatCode="0%">
                  <c:v>0.0312504974946488</c:v>
                </c:pt>
                <c:pt idx="25" c:formatCode="0%">
                  <c:v>-0.0594061582879807</c:v>
                </c:pt>
                <c:pt idx="26" c:formatCode="0%">
                  <c:v>-0.0396038074712803</c:v>
                </c:pt>
                <c:pt idx="27" c:formatCode="0%">
                  <c:v>0.0505052591242459</c:v>
                </c:pt>
                <c:pt idx="28" c:formatCode="0%">
                  <c:v>-0.0490193171830257</c:v>
                </c:pt>
                <c:pt idx="29" c:formatCode="0%">
                  <c:v>-0.058252528612811</c:v>
                </c:pt>
                <c:pt idx="30" c:formatCode="0%">
                  <c:v>0.0515467420980316</c:v>
                </c:pt>
                <c:pt idx="31" c:formatCode="0%">
                  <c:v>0.0404041710893199</c:v>
                </c:pt>
                <c:pt idx="32" c:formatCode="0%">
                  <c:v>0.0210524799118847</c:v>
                </c:pt>
                <c:pt idx="33" c:formatCode="0%">
                  <c:v>0.072165104465439</c:v>
                </c:pt>
                <c:pt idx="34" c:formatCode="0%">
                  <c:v>-0.0480768306787489</c:v>
                </c:pt>
                <c:pt idx="35" c:formatCode="0%">
                  <c:v>0.0103090018531315</c:v>
                </c:pt>
                <c:pt idx="36" c:formatCode="0%">
                  <c:v>0.0824748053007505</c:v>
                </c:pt>
                <c:pt idx="37" c:formatCode="0%">
                  <c:v>0.0196078130131185</c:v>
                </c:pt>
                <c:pt idx="38" c:formatCode="0%">
                  <c:v>-0.0097089865349359</c:v>
                </c:pt>
                <c:pt idx="39" c:formatCode="0%">
                  <c:v>0.0721648134328703</c:v>
                </c:pt>
                <c:pt idx="40" c:formatCode="0%">
                  <c:v>0.00961538970759945</c:v>
                </c:pt>
                <c:pt idx="41" c:formatCode="0%">
                  <c:v>0.0101012160458518</c:v>
                </c:pt>
                <c:pt idx="42" c:formatCode="0%">
                  <c:v>0.0204081571080463</c:v>
                </c:pt>
                <c:pt idx="43" c:formatCode="0%">
                  <c:v>-0.0380954877373402</c:v>
                </c:pt>
                <c:pt idx="44" c:formatCode="0%">
                  <c:v>-0.00961547714685307</c:v>
                </c:pt>
                <c:pt idx="45" c:formatCode="0%">
                  <c:v>-0.058822950491127</c:v>
                </c:pt>
                <c:pt idx="46" c:formatCode="0%">
                  <c:v>-0.0480764486655511</c:v>
                </c:pt>
                <c:pt idx="47" c:formatCode="0%">
                  <c:v>-0.076191091772939</c:v>
                </c:pt>
                <c:pt idx="48" c:formatCode="0%">
                  <c:v>-0.0299996638035211</c:v>
                </c:pt>
                <c:pt idx="49" c:formatCode="0%">
                  <c:v>0.0400009141706499</c:v>
                </c:pt>
                <c:pt idx="50" c:formatCode="0%">
                  <c:v>-0.0396040655997406</c:v>
                </c:pt>
                <c:pt idx="51" c:formatCode="0%">
                  <c:v>-0.0582529849440911</c:v>
                </c:pt>
                <c:pt idx="52" c:formatCode="0%">
                  <c:v>-3.41434617356917e-7</c:v>
                </c:pt>
                <c:pt idx="53" c:formatCode="0%">
                  <c:v>-0.0202023188442201</c:v>
                </c:pt>
                <c:pt idx="54" c:formatCode="0%">
                  <c:v>0.0618559277878901</c:v>
                </c:pt>
                <c:pt idx="55" c:formatCode="0%">
                  <c:v>0.0618553337732284</c:v>
                </c:pt>
                <c:pt idx="56" c:formatCode="0%">
                  <c:v>-0.0480775345541213</c:v>
                </c:pt>
                <c:pt idx="57" c:formatCode="0%">
                  <c:v>0.0309276491143309</c:v>
                </c:pt>
                <c:pt idx="58" c:formatCode="0%">
                  <c:v>0.0721647956304872</c:v>
                </c:pt>
                <c:pt idx="59" c:formatCode="0%">
                  <c:v>-0.010416537793278</c:v>
                </c:pt>
                <c:pt idx="60" c:formatCode="0%">
                  <c:v>0.0721646506972495</c:v>
                </c:pt>
                <c:pt idx="61" c:formatCode="0%">
                  <c:v>0.00970908907853096</c:v>
                </c:pt>
                <c:pt idx="62" c:formatCode="0%">
                  <c:v>-0.0776697841580039</c:v>
                </c:pt>
                <c:pt idx="63" c:formatCode="0%">
                  <c:v>0.0404040403261736</c:v>
                </c:pt>
                <c:pt idx="64" c:formatCode="0%">
                  <c:v>-0.0499997082642498</c:v>
                </c:pt>
                <c:pt idx="65" c:formatCode="0%">
                  <c:v>-0.00961494383421557</c:v>
                </c:pt>
                <c:pt idx="66" c:formatCode="0%">
                  <c:v>0.0315788300549693</c:v>
                </c:pt>
                <c:pt idx="67" c:formatCode="0%">
                  <c:v>-0.0288461154099567</c:v>
                </c:pt>
                <c:pt idx="68" c:formatCode="0%">
                  <c:v>-0.0673077484067933</c:v>
                </c:pt>
                <c:pt idx="69" c:formatCode="0%">
                  <c:v>0.0736840078030285</c:v>
                </c:pt>
                <c:pt idx="70" c:formatCode="0%">
                  <c:v>-0.0388356061011679</c:v>
                </c:pt>
                <c:pt idx="71" c:formatCode="0%">
                  <c:v>0.031578712588876</c:v>
                </c:pt>
                <c:pt idx="72" c:formatCode="0%">
                  <c:v>-0.07766929079079</c:v>
                </c:pt>
                <c:pt idx="73" c:formatCode="0%">
                  <c:v>-0.0306124592679791</c:v>
                </c:pt>
                <c:pt idx="74" c:formatCode="0%">
                  <c:v>0.0396036641168473</c:v>
                </c:pt>
                <c:pt idx="75" c:formatCode="0%">
                  <c:v>0.0103091871628862</c:v>
                </c:pt>
                <c:pt idx="76" c:formatCode="0%">
                  <c:v>-0.0294118913896311</c:v>
                </c:pt>
                <c:pt idx="77" c:formatCode="0%">
                  <c:v>-0.525252538385004</c:v>
                </c:pt>
                <c:pt idx="78" c:formatCode="0%">
                  <c:v>0.0714283413619028</c:v>
                </c:pt>
                <c:pt idx="79" c:formatCode="0%">
                  <c:v>0.0736841199444338</c:v>
                </c:pt>
                <c:pt idx="80" c:formatCode="0%">
                  <c:v>0.0842108001121302</c:v>
                </c:pt>
                <c:pt idx="81" c:formatCode="0%">
                  <c:v>6.37116817747696e-7</c:v>
                </c:pt>
                <c:pt idx="82" c:formatCode="0%">
                  <c:v>0.0510203320059903</c:v>
                </c:pt>
                <c:pt idx="83" c:formatCode="0%">
                  <c:v>0.0202015115555476</c:v>
                </c:pt>
                <c:pt idx="84" c:formatCode="0%">
                  <c:v>1.21276500471922</c:v>
                </c:pt>
                <c:pt idx="85" c:formatCode="0%">
                  <c:v>-0.0952372945228053</c:v>
                </c:pt>
                <c:pt idx="86" c:formatCode="0%">
                  <c:v>0.00980345203275701</c:v>
                </c:pt>
                <c:pt idx="87" c:formatCode="0%">
                  <c:v>-0.03883521532984</c:v>
                </c:pt>
                <c:pt idx="88" c:formatCode="0%">
                  <c:v>-0.0761907749206101</c:v>
                </c:pt>
                <c:pt idx="89" c:formatCode="0%">
                  <c:v>0.0194179242350818</c:v>
                </c:pt>
                <c:pt idx="90" c:formatCode="0%">
                  <c:v>0.00990101789214815</c:v>
                </c:pt>
                <c:pt idx="91" c:formatCode="0%">
                  <c:v>-0.0192299040346419</c:v>
                </c:pt>
                <c:pt idx="92" c:formatCode="0%">
                  <c:v>0.0736833865705986</c:v>
                </c:pt>
                <c:pt idx="93" c:formatCode="0%">
                  <c:v>-0.0776701266702661</c:v>
                </c:pt>
                <c:pt idx="94" c:formatCode="0%">
                  <c:v>0.0404041118280263</c:v>
                </c:pt>
                <c:pt idx="95" c:formatCode="0%">
                  <c:v>0.0721652584903045</c:v>
                </c:pt>
                <c:pt idx="96" c:formatCode="0%">
                  <c:v>-0.057143315931895</c:v>
                </c:pt>
                <c:pt idx="97" c:formatCode="0%">
                  <c:v>-0.00980289385914246</c:v>
                </c:pt>
                <c:pt idx="98" c:formatCode="0%">
                  <c:v>0.0294113087135028</c:v>
                </c:pt>
                <c:pt idx="99" c:formatCode="0%">
                  <c:v>-0.0490200443823465</c:v>
                </c:pt>
                <c:pt idx="100" c:formatCode="0%">
                  <c:v>0.0315796221968372</c:v>
                </c:pt>
                <c:pt idx="101" c:formatCode="0%">
                  <c:v>-0.0388343466508103</c:v>
                </c:pt>
                <c:pt idx="102" c:formatCode="0%">
                  <c:v>-0.0673076512538381</c:v>
                </c:pt>
                <c:pt idx="103" c:formatCode="0%">
                  <c:v>0.0606065114328438</c:v>
                </c:pt>
                <c:pt idx="104" c:formatCode="0%">
                  <c:v>-0.00990146719490281</c:v>
                </c:pt>
                <c:pt idx="105" c:formatCode="0%">
                  <c:v>-0.0571426862268906</c:v>
                </c:pt>
                <c:pt idx="106" c:formatCode="0%">
                  <c:v>0.0824743366461929</c:v>
                </c:pt>
                <c:pt idx="107" c:formatCode="0%">
                  <c:v>-0.020408667021213</c:v>
                </c:pt>
                <c:pt idx="108" c:formatCode="0%">
                  <c:v>-3.15385096927301e-7</c:v>
                </c:pt>
                <c:pt idx="109" c:formatCode="0%">
                  <c:v>-0.0103091450648034</c:v>
                </c:pt>
                <c:pt idx="110" c:formatCode="0%">
                  <c:v>-2.59533420865488e-7</c:v>
                </c:pt>
                <c:pt idx="111" c:formatCode="0%">
                  <c:v>0.0500002241282429</c:v>
                </c:pt>
                <c:pt idx="112" c:formatCode="0%">
                  <c:v>2.41480277995976e-7</c:v>
                </c:pt>
                <c:pt idx="113" c:formatCode="0%">
                  <c:v>-0.0285708411523921</c:v>
                </c:pt>
                <c:pt idx="114" c:formatCode="0%">
                  <c:v>0.0729167390902943</c:v>
                </c:pt>
                <c:pt idx="115" c:formatCode="0%">
                  <c:v>0.0505045931294821</c:v>
                </c:pt>
                <c:pt idx="116" c:formatCode="0%">
                  <c:v>-0.010417222324961</c:v>
                </c:pt>
                <c:pt idx="117" c:formatCode="0%">
                  <c:v>-0.06666674823962</c:v>
                </c:pt>
                <c:pt idx="118" c:formatCode="0%">
                  <c:v>-0.0476199929763836</c:v>
                </c:pt>
                <c:pt idx="119" c:formatCode="0%">
                  <c:v>0.0303026023485669</c:v>
                </c:pt>
                <c:pt idx="120" c:formatCode="0%">
                  <c:v>0.0294120510305553</c:v>
                </c:pt>
                <c:pt idx="121" c:formatCode="0%">
                  <c:v>-0.0582521056574606</c:v>
                </c:pt>
                <c:pt idx="122" c:formatCode="0%">
                  <c:v>-0.0480769277164158</c:v>
                </c:pt>
                <c:pt idx="123" c:formatCode="0%">
                  <c:v>0.0105265244576009</c:v>
                </c:pt>
                <c:pt idx="124" c:formatCode="0%">
                  <c:v>-0.0306121753106038</c:v>
                </c:pt>
                <c:pt idx="125" c:formatCode="0%">
                  <c:v>-0.00999916829399539</c:v>
                </c:pt>
                <c:pt idx="126" c:formatCode="0%">
                  <c:v>-0.0686271226435805</c:v>
                </c:pt>
                <c:pt idx="127" c:formatCode="0%">
                  <c:v>-0.00952399938871273</c:v>
                </c:pt>
                <c:pt idx="128" c:formatCode="0%">
                  <c:v>0.0103087599873666</c:v>
                </c:pt>
                <c:pt idx="129" c:formatCode="0%">
                  <c:v>0.0404046550602326</c:v>
                </c:pt>
                <c:pt idx="130" c:formatCode="0%">
                  <c:v>0.0104169047945466</c:v>
                </c:pt>
                <c:pt idx="131" c:formatCode="0%">
                  <c:v>0.0105262762376974</c:v>
                </c:pt>
                <c:pt idx="132" c:formatCode="0%">
                  <c:v>0.060605939359478</c:v>
                </c:pt>
                <c:pt idx="133" c:formatCode="0%">
                  <c:v>0.0631581377895196</c:v>
                </c:pt>
                <c:pt idx="134" c:formatCode="0%">
                  <c:v>-0.0865381077771017</c:v>
                </c:pt>
                <c:pt idx="135" c:formatCode="0%">
                  <c:v>0.020408101372124</c:v>
                </c:pt>
                <c:pt idx="136" c:formatCode="0%">
                  <c:v>-0.0582526210294384</c:v>
                </c:pt>
                <c:pt idx="137" c:formatCode="0%">
                  <c:v>0.072164725469436</c:v>
                </c:pt>
                <c:pt idx="138" c:formatCode="0%">
                  <c:v>1.38758552870044e-7</c:v>
                </c:pt>
                <c:pt idx="139" c:formatCode="0%">
                  <c:v>-0.0095235625235951</c:v>
                </c:pt>
                <c:pt idx="140" c:formatCode="0%">
                  <c:v>-0.0198024772244531</c:v>
                </c:pt>
                <c:pt idx="141" c:formatCode="0%">
                  <c:v>0.0421046974373995</c:v>
                </c:pt>
                <c:pt idx="142" c:formatCode="0%">
                  <c:v>-0.00999960030334701</c:v>
                </c:pt>
                <c:pt idx="143" c:formatCode="0%">
                  <c:v>0.082474320982747</c:v>
                </c:pt>
                <c:pt idx="144" c:formatCode="0%">
                  <c:v>-0.0769233826825294</c:v>
                </c:pt>
                <c:pt idx="145" c:formatCode="0%">
                  <c:v>-0.0104165815364103</c:v>
                </c:pt>
                <c:pt idx="146" c:formatCode="0%">
                  <c:v>-0.0865383965080767</c:v>
                </c:pt>
                <c:pt idx="147" c:formatCode="0%">
                  <c:v>-0.0404042705603478</c:v>
                </c:pt>
                <c:pt idx="148" c:formatCode="0%">
                  <c:v>0.020202100651876</c:v>
                </c:pt>
                <c:pt idx="149" c:formatCode="0%">
                  <c:v>-0.0101010440149952</c:v>
                </c:pt>
                <c:pt idx="150" c:formatCode="0%">
                  <c:v>-0.0571430185302449</c:v>
                </c:pt>
                <c:pt idx="151" c:formatCode="0%">
                  <c:v>0.0104172836446199</c:v>
                </c:pt>
                <c:pt idx="152" c:formatCode="0%">
                  <c:v>0.0631579724394156</c:v>
                </c:pt>
                <c:pt idx="153" c:formatCode="0%">
                  <c:v>0.0105263640266187</c:v>
                </c:pt>
                <c:pt idx="154" c:formatCode="0%">
                  <c:v>0.0421057583557438</c:v>
                </c:pt>
                <c:pt idx="155" c:formatCode="0%">
                  <c:v>-0.0198020090839368</c:v>
                </c:pt>
                <c:pt idx="156" c:formatCode="0%">
                  <c:v>0.0408162058763579</c:v>
                </c:pt>
                <c:pt idx="157" c:formatCode="0%">
                  <c:v>0.0404034130214583</c:v>
                </c:pt>
                <c:pt idx="158" c:formatCode="0%">
                  <c:v>-0.0206188169501842</c:v>
                </c:pt>
                <c:pt idx="159" c:formatCode="0%">
                  <c:v>-0.0297029413699996</c:v>
                </c:pt>
                <c:pt idx="160" c:formatCode="0%">
                  <c:v>0.0104165428225123</c:v>
                </c:pt>
                <c:pt idx="161" c:formatCode="0%">
                  <c:v>-0.0404038723297091</c:v>
                </c:pt>
                <c:pt idx="162" c:formatCode="0%">
                  <c:v>-0.040403945497948</c:v>
                </c:pt>
                <c:pt idx="163" c:formatCode="0%">
                  <c:v>0.0196083270631249</c:v>
                </c:pt>
                <c:pt idx="164" c:formatCode="0%">
                  <c:v>-0.0776696701961109</c:v>
                </c:pt>
                <c:pt idx="165" c:formatCode="0%">
                  <c:v>0.0315787327224093</c:v>
                </c:pt>
                <c:pt idx="166" c:formatCode="0%">
                  <c:v>0.0408158710604716</c:v>
                </c:pt>
                <c:pt idx="167" c:formatCode="0%">
                  <c:v>0.0618557000156978</c:v>
                </c:pt>
                <c:pt idx="168" c:formatCode="0%">
                  <c:v>0.0210521871185185</c:v>
                </c:pt>
                <c:pt idx="169" c:formatCode="0%">
                  <c:v>0.0947371834585009</c:v>
                </c:pt>
                <c:pt idx="170" c:formatCode="0%">
                  <c:v>-0.00961578436049937</c:v>
                </c:pt>
                <c:pt idx="171" c:formatCode="0%">
                  <c:v>0.063158106390401</c:v>
                </c:pt>
                <c:pt idx="172" c:formatCode="0%">
                  <c:v>-0.0306124709592797</c:v>
                </c:pt>
                <c:pt idx="173" c:formatCode="0%">
                  <c:v>0.00980441069008831</c:v>
                </c:pt>
                <c:pt idx="174" c:formatCode="0%">
                  <c:v>-2.32354959828207e-7</c:v>
                </c:pt>
                <c:pt idx="175" c:formatCode="0%">
                  <c:v>-0.0206179157963116</c:v>
                </c:pt>
                <c:pt idx="176" c:formatCode="0%">
                  <c:v>-0.0384621783685797</c:v>
                </c:pt>
                <c:pt idx="177" c:formatCode="0%">
                  <c:v>-0.0679610853390924</c:v>
                </c:pt>
                <c:pt idx="178" c:formatCode="0%">
                  <c:v>0.0198019346121019</c:v>
                </c:pt>
                <c:pt idx="179" c:formatCode="0%">
                  <c:v>0.0210531232942512</c:v>
                </c:pt>
                <c:pt idx="180" c:formatCode="0%">
                  <c:v>0.0194171738857665</c:v>
                </c:pt>
                <c:pt idx="181" c:formatCode="0%">
                  <c:v>-0.0291260687095521</c:v>
                </c:pt>
                <c:pt idx="182" c:formatCode="0%">
                  <c:v>0.0631577442407905</c:v>
                </c:pt>
                <c:pt idx="183" c:formatCode="0%">
                  <c:v>0.0300008176320661</c:v>
                </c:pt>
                <c:pt idx="184" c:formatCode="0%">
                  <c:v>0.0416662171057771</c:v>
                </c:pt>
                <c:pt idx="185" c:formatCode="0%">
                  <c:v>-0.0485433024674671</c:v>
                </c:pt>
                <c:pt idx="186" c:formatCode="0%">
                  <c:v>0.0618552631041744</c:v>
                </c:pt>
                <c:pt idx="187" c:formatCode="0%">
                  <c:v>-0.0666664350227445</c:v>
                </c:pt>
                <c:pt idx="188" c:formatCode="0%">
                  <c:v>0.0199998551800407</c:v>
                </c:pt>
                <c:pt idx="189" c:formatCode="0%">
                  <c:v>-0.00990189434998989</c:v>
                </c:pt>
                <c:pt idx="190" c:formatCode="0%">
                  <c:v>-0.0194178605296106</c:v>
                </c:pt>
                <c:pt idx="191" c:formatCode="0%">
                  <c:v>0.0199998838704909</c:v>
                </c:pt>
                <c:pt idx="192" c:formatCode="0%">
                  <c:v>0.0714285348683104</c:v>
                </c:pt>
                <c:pt idx="193" c:formatCode="0%">
                  <c:v>-0.00970826595941976</c:v>
                </c:pt>
                <c:pt idx="194" c:formatCode="0%">
                  <c:v>0.0408160170640464</c:v>
                </c:pt>
                <c:pt idx="195" c:formatCode="0%">
                  <c:v>-0.0294114646449369</c:v>
                </c:pt>
                <c:pt idx="196" c:formatCode="0%">
                  <c:v>0.0200013247768605</c:v>
                </c:pt>
                <c:pt idx="197" c:formatCode="0%">
                  <c:v>1.20584198848306e-7</c:v>
                </c:pt>
                <c:pt idx="198" c:formatCode="0%">
                  <c:v>0.0196082447036476</c:v>
                </c:pt>
                <c:pt idx="199" c:formatCode="0%">
                  <c:v>-0.0285715053275171</c:v>
                </c:pt>
                <c:pt idx="200" c:formatCode="0%">
                  <c:v>0.0098037280118477</c:v>
                </c:pt>
                <c:pt idx="201" c:formatCode="0%">
                  <c:v>0.00980403519404183</c:v>
                </c:pt>
                <c:pt idx="202" c:formatCode="0%">
                  <c:v>0.0202015340749759</c:v>
                </c:pt>
                <c:pt idx="203" c:formatCode="0%">
                  <c:v>-0.0686284714118076</c:v>
                </c:pt>
                <c:pt idx="204" c:formatCode="0%">
                  <c:v>0.0198022951001757</c:v>
                </c:pt>
                <c:pt idx="205" c:formatCode="0%">
                  <c:v>-0.0384611683772451</c:v>
                </c:pt>
                <c:pt idx="206" c:formatCode="0%">
                  <c:v>-0.0490193155934131</c:v>
                </c:pt>
                <c:pt idx="207" c:formatCode="0%">
                  <c:v>-0.0194175367651889</c:v>
                </c:pt>
                <c:pt idx="208" c:formatCode="0%">
                  <c:v>0.019417931652093</c:v>
                </c:pt>
                <c:pt idx="209" c:formatCode="0%">
                  <c:v>0.00990136376520745</c:v>
                </c:pt>
                <c:pt idx="210" c:formatCode="0%">
                  <c:v>0.0947372975955985</c:v>
                </c:pt>
                <c:pt idx="211" c:formatCode="0%">
                  <c:v>0.0194166691463704</c:v>
                </c:pt>
                <c:pt idx="212" c:formatCode="0%">
                  <c:v>0.0499996298153698</c:v>
                </c:pt>
                <c:pt idx="213" c:formatCode="0%">
                  <c:v>0.0515455101079918</c:v>
                </c:pt>
                <c:pt idx="214" c:formatCode="0%">
                  <c:v>0.0099011167341061</c:v>
                </c:pt>
                <c:pt idx="215" c:formatCode="0%">
                  <c:v>-0.00952427077362883</c:v>
                </c:pt>
                <c:pt idx="216" c:formatCode="0%">
                  <c:v>-0.0686274736390411</c:v>
                </c:pt>
                <c:pt idx="217" c:formatCode="0%">
                  <c:v>-0.0673076487638316</c:v>
                </c:pt>
                <c:pt idx="218" c:formatCode="0%">
                  <c:v>-0.0761903696578095</c:v>
                </c:pt>
                <c:pt idx="219" c:formatCode="0%">
                  <c:v>-0.0571433324185333</c:v>
                </c:pt>
                <c:pt idx="220" c:formatCode="0%">
                  <c:v>0.00980435009781999</c:v>
                </c:pt>
                <c:pt idx="221" c:formatCode="0%">
                  <c:v>0.0196077819523541</c:v>
                </c:pt>
                <c:pt idx="222" c:formatCode="0%">
                  <c:v>-0.0865385498364799</c:v>
                </c:pt>
                <c:pt idx="223" c:formatCode="0%">
                  <c:v>0.105263484857938</c:v>
                </c:pt>
                <c:pt idx="224" c:formatCode="0%">
                  <c:v>0.0824741413636756</c:v>
                </c:pt>
                <c:pt idx="225" c:formatCode="0%">
                  <c:v>0.0824746804959289</c:v>
                </c:pt>
                <c:pt idx="226" c:formatCode="0%">
                  <c:v>-0.0101010278522575</c:v>
                </c:pt>
                <c:pt idx="227" c:formatCode="0%">
                  <c:v>-0.0582524982626892</c:v>
                </c:pt>
                <c:pt idx="228" c:formatCode="0%">
                  <c:v>-0.0288459005753284</c:v>
                </c:pt>
                <c:pt idx="229" c:formatCode="0%">
                  <c:v>0.0526316131503937</c:v>
                </c:pt>
                <c:pt idx="230" c:formatCode="0%">
                  <c:v>-0.0666672503761964</c:v>
                </c:pt>
                <c:pt idx="231" c:formatCode="0%">
                  <c:v>-0.0571432783635659</c:v>
                </c:pt>
                <c:pt idx="232" c:formatCode="0%">
                  <c:v>-0.0190482183422293</c:v>
                </c:pt>
                <c:pt idx="233" c:formatCode="0%">
                  <c:v>0.0714292451787837</c:v>
                </c:pt>
                <c:pt idx="234" c:formatCode="0%">
                  <c:v>0.0721654712870252</c:v>
                </c:pt>
                <c:pt idx="235" c:formatCode="0%">
                  <c:v>-0.0198018606554159</c:v>
                </c:pt>
                <c:pt idx="236" c:formatCode="0%">
                  <c:v>1.3617577843128e-7</c:v>
                </c:pt>
                <c:pt idx="237" c:formatCode="0%">
                  <c:v>-1.1289169021822e-7</c:v>
                </c:pt>
                <c:pt idx="238" c:formatCode="0%">
                  <c:v>-0.0202020604244295</c:v>
                </c:pt>
                <c:pt idx="239" c:formatCode="0%">
                  <c:v>-0.00970857660372937</c:v>
                </c:pt>
                <c:pt idx="240" c:formatCode="0%">
                  <c:v>-0.0285717536951079</c:v>
                </c:pt>
                <c:pt idx="241" c:formatCode="0%">
                  <c:v>-0.0673084208939529</c:v>
                </c:pt>
                <c:pt idx="242" c:formatCode="0%">
                  <c:v>-0.0101011843531277</c:v>
                </c:pt>
                <c:pt idx="243" c:formatCode="0%">
                  <c:v>-0.0400001546948942</c:v>
                </c:pt>
                <c:pt idx="244" c:formatCode="0%">
                  <c:v>-0.0204075235386313</c:v>
                </c:pt>
                <c:pt idx="245" c:formatCode="0%">
                  <c:v>-0.0206182112107107</c:v>
                </c:pt>
                <c:pt idx="246" c:formatCode="0%">
                  <c:v>-3.01286296577885e-7</c:v>
                </c:pt>
                <c:pt idx="247" c:formatCode="0%">
                  <c:v>-0.0392150024617991</c:v>
                </c:pt>
                <c:pt idx="248" c:formatCode="0%">
                  <c:v>0.0618552545124897</c:v>
                </c:pt>
                <c:pt idx="249" c:formatCode="0%">
                  <c:v>-0.0306127228504526</c:v>
                </c:pt>
                <c:pt idx="250" c:formatCode="0%">
                  <c:v>0.0625003576766792</c:v>
                </c:pt>
                <c:pt idx="251" c:formatCode="0%">
                  <c:v>0.0624996494436705</c:v>
                </c:pt>
                <c:pt idx="252" c:formatCode="0%">
                  <c:v>0.0105267218469829</c:v>
                </c:pt>
                <c:pt idx="253" c:formatCode="0%">
                  <c:v>-0.00980370770064065</c:v>
                </c:pt>
                <c:pt idx="254" c:formatCode="0%">
                  <c:v>0.0612241297733855</c:v>
                </c:pt>
                <c:pt idx="255" c:formatCode="0%">
                  <c:v>9.51344327315695e-7</c:v>
                </c:pt>
                <c:pt idx="256" c:formatCode="0%">
                  <c:v>1.13875892604476e-6</c:v>
                </c:pt>
                <c:pt idx="257" c:formatCode="0%">
                  <c:v>-2.94421892643726e-7</c:v>
                </c:pt>
                <c:pt idx="258" c:formatCode="0%">
                  <c:v>-0.0392163472181162</c:v>
                </c:pt>
                <c:pt idx="259" c:formatCode="0%">
                  <c:v>0.0937495695563586</c:v>
                </c:pt>
                <c:pt idx="260" c:formatCode="0%">
                  <c:v>-0.0396033313403428</c:v>
                </c:pt>
                <c:pt idx="261" c:formatCode="0%">
                  <c:v>-0.0384617264237866</c:v>
                </c:pt>
                <c:pt idx="262" c:formatCode="0%">
                  <c:v>-0.0291265043324662</c:v>
                </c:pt>
                <c:pt idx="263" c:formatCode="0%">
                  <c:v>0.0105256789707315</c:v>
                </c:pt>
                <c:pt idx="264" c:formatCode="0%">
                  <c:v>-0.00980379428876033</c:v>
                </c:pt>
                <c:pt idx="265" c:formatCode="0%">
                  <c:v>9.70137034483898e-7</c:v>
                </c:pt>
                <c:pt idx="266" c:formatCode="0%">
                  <c:v>-0.0380954514633077</c:v>
                </c:pt>
                <c:pt idx="267" c:formatCode="0%">
                  <c:v>0.0103092007886616</c:v>
                </c:pt>
                <c:pt idx="268" c:formatCode="0%">
                  <c:v>-0.0100003461537612</c:v>
                </c:pt>
                <c:pt idx="269" c:formatCode="0%">
                  <c:v>-0.0100005287395278</c:v>
                </c:pt>
                <c:pt idx="270" c:formatCode="0%">
                  <c:v>-0.0104165657379688</c:v>
                </c:pt>
                <c:pt idx="271" c:formatCode="0%">
                  <c:v>0.0198017743495529</c:v>
                </c:pt>
                <c:pt idx="272" c:formatCode="0%">
                  <c:v>-0.0102044343227898</c:v>
                </c:pt>
                <c:pt idx="273" c:formatCode="0%">
                  <c:v>-0.0396038291885193</c:v>
                </c:pt>
                <c:pt idx="274" c:formatCode="0%">
                  <c:v>-0.0204087531992421</c:v>
                </c:pt>
                <c:pt idx="275" c:formatCode="0%">
                  <c:v>0.0303035785999746</c:v>
                </c:pt>
                <c:pt idx="276" c:formatCode="0%">
                  <c:v>-0.0303024217764764</c:v>
                </c:pt>
                <c:pt idx="277" c:formatCode="0%">
                  <c:v>0.0210523652098595</c:v>
                </c:pt>
                <c:pt idx="278" c:formatCode="0%">
                  <c:v>-0.00970876252230579</c:v>
                </c:pt>
                <c:pt idx="279" c:formatCode="0%">
                  <c:v>0.0618558507339846</c:v>
                </c:pt>
                <c:pt idx="280" c:formatCode="0%">
                  <c:v>-0.0206183908720485</c:v>
                </c:pt>
                <c:pt idx="281" c:formatCode="0%">
                  <c:v>0.072917272145562</c:v>
                </c:pt>
                <c:pt idx="282" c:formatCode="0%">
                  <c:v>-0.0392162636550059</c:v>
                </c:pt>
                <c:pt idx="283" c:formatCode="0%">
                  <c:v>0.0208334749710213</c:v>
                </c:pt>
                <c:pt idx="284" c:formatCode="0%">
                  <c:v>0.0721651480021908</c:v>
                </c:pt>
                <c:pt idx="285" c:formatCode="0%">
                  <c:v>0.00980394930074202</c:v>
                </c:pt>
                <c:pt idx="286" c:formatCode="0%">
                  <c:v>-0.0679607467175179</c:v>
                </c:pt>
                <c:pt idx="287" c:formatCode="0%">
                  <c:v>0.0210530058247977</c:v>
                </c:pt>
                <c:pt idx="288" c:formatCode="0%">
                  <c:v>-0.0582526421134014</c:v>
                </c:pt>
                <c:pt idx="289" c:formatCode="0%">
                  <c:v>-0.0102037347961994</c:v>
                </c:pt>
                <c:pt idx="290" c:formatCode="0%">
                  <c:v>0.051020285447952</c:v>
                </c:pt>
                <c:pt idx="291" c:formatCode="0%">
                  <c:v>-0.0576927039553544</c:v>
                </c:pt>
                <c:pt idx="292" c:formatCode="0%">
                  <c:v>0.0194175108969188</c:v>
                </c:pt>
                <c:pt idx="293" c:formatCode="0%">
                  <c:v>0.0624991397227723</c:v>
                </c:pt>
                <c:pt idx="294" c:formatCode="0%">
                  <c:v>0.0824746030122319</c:v>
                </c:pt>
                <c:pt idx="295" c:formatCode="0%">
                  <c:v>0.0618555800467866</c:v>
                </c:pt>
                <c:pt idx="296" c:formatCode="0%">
                  <c:v>-0.0103092364366169</c:v>
                </c:pt>
                <c:pt idx="297" c:formatCode="0%">
                  <c:v>-0.067961350488563</c:v>
                </c:pt>
                <c:pt idx="298" c:formatCode="0%">
                  <c:v>5.29601128285151e-7</c:v>
                </c:pt>
                <c:pt idx="299" c:formatCode="0%">
                  <c:v>-0.0857141171866933</c:v>
                </c:pt>
                <c:pt idx="300" c:formatCode="0%">
                  <c:v>-0.0196075908991709</c:v>
                </c:pt>
                <c:pt idx="301" c:formatCode="0%">
                  <c:v>-0.0476197536441162</c:v>
                </c:pt>
                <c:pt idx="302" c:formatCode="0%">
                  <c:v>3.67132981793361e-8</c:v>
                </c:pt>
                <c:pt idx="303" c:formatCode="0%">
                  <c:v>0.0208327976000271</c:v>
                </c:pt>
                <c:pt idx="304" c:formatCode="0%">
                  <c:v>0.0208333299234893</c:v>
                </c:pt>
                <c:pt idx="305" c:formatCode="0%">
                  <c:v>-0.0102042033551668</c:v>
                </c:pt>
                <c:pt idx="306" c:formatCode="0%">
                  <c:v>0.0208333926785522</c:v>
                </c:pt>
                <c:pt idx="307" c:formatCode="0%">
                  <c:v>-0.0400008246713148</c:v>
                </c:pt>
                <c:pt idx="308" c:formatCode="0%">
                  <c:v>-0.0200000386874535</c:v>
                </c:pt>
                <c:pt idx="309" c:formatCode="0%">
                  <c:v>-0.0582523409039474</c:v>
                </c:pt>
                <c:pt idx="310" c:formatCode="0%">
                  <c:v>0.0102049582128418</c:v>
                </c:pt>
                <c:pt idx="311" c:formatCode="0%">
                  <c:v>0.0612247036160365</c:v>
                </c:pt>
                <c:pt idx="312" c:formatCode="0%">
                  <c:v>0.0618554758651573</c:v>
                </c:pt>
                <c:pt idx="313" c:formatCode="0%">
                  <c:v>-0.0204083901575864</c:v>
                </c:pt>
                <c:pt idx="314" c:formatCode="0%">
                  <c:v>0.0104170326894906</c:v>
                </c:pt>
                <c:pt idx="315" c:formatCode="0%">
                  <c:v>-0.0102043673736296</c:v>
                </c:pt>
                <c:pt idx="316" c:formatCode="0%">
                  <c:v>-0.0206187020921877</c:v>
                </c:pt>
                <c:pt idx="317" c:formatCode="0%">
                  <c:v>0.0202019695613731</c:v>
                </c:pt>
                <c:pt idx="318" c:formatCode="0%">
                  <c:v>-0.00961550885199858</c:v>
                </c:pt>
                <c:pt idx="319" c:formatCode="0%">
                  <c:v>-0.0388348537711828</c:v>
                </c:pt>
                <c:pt idx="320" c:formatCode="0%">
                  <c:v>0.0312508724365497</c:v>
                </c:pt>
                <c:pt idx="321" c:formatCode="0%">
                  <c:v>0.0412379436787509</c:v>
                </c:pt>
                <c:pt idx="322" c:formatCode="0%">
                  <c:v>-0.0206187471074488</c:v>
                </c:pt>
                <c:pt idx="323" c:formatCode="0%">
                  <c:v>0.0421052937103679</c:v>
                </c:pt>
                <c:pt idx="324" c:formatCode="0%">
                  <c:v>-0.0495047717558469</c:v>
                </c:pt>
                <c:pt idx="325" c:formatCode="0%">
                  <c:v>0.0194171544035522</c:v>
                </c:pt>
                <c:pt idx="326" c:formatCode="0%">
                  <c:v>-0.0101008836758344</c:v>
                </c:pt>
                <c:pt idx="327" c:formatCode="0%">
                  <c:v>-0.0202029764560403</c:v>
                </c:pt>
                <c:pt idx="328" c:formatCode="0%">
                  <c:v>-0.0297034805500058</c:v>
                </c:pt>
                <c:pt idx="329" c:formatCode="0%">
                  <c:v>0.0631583662125719</c:v>
                </c:pt>
                <c:pt idx="330" c:formatCode="0%">
                  <c:v>-0.0404042026232299</c:v>
                </c:pt>
                <c:pt idx="331" c:formatCode="0%">
                  <c:v>0.083332303566257</c:v>
                </c:pt>
                <c:pt idx="332" c:formatCode="0%">
                  <c:v>8.85681852746956e-7</c:v>
                </c:pt>
                <c:pt idx="333" c:formatCode="0%">
                  <c:v>-0.0204086310520739</c:v>
                </c:pt>
                <c:pt idx="334" c:formatCode="0%">
                  <c:v>0.0721654720515805</c:v>
                </c:pt>
                <c:pt idx="335" c:formatCode="0%">
                  <c:v>0.0306120491032176</c:v>
                </c:pt>
                <c:pt idx="336" c:formatCode="0%">
                  <c:v>-0.0198020093836979</c:v>
                </c:pt>
                <c:pt idx="337" c:formatCode="0%">
                  <c:v>0.0842107174327116</c:v>
                </c:pt>
                <c:pt idx="338" c:formatCode="0%">
                  <c:v>-0.0673073926528389</c:v>
                </c:pt>
                <c:pt idx="339" c:formatCode="0%">
                  <c:v>-0.0190485225218113</c:v>
                </c:pt>
                <c:pt idx="340" c:formatCode="0%">
                  <c:v>0.0312501472449804</c:v>
                </c:pt>
                <c:pt idx="341" c:formatCode="0%">
                  <c:v>-0.0384615420336605</c:v>
                </c:pt>
                <c:pt idx="342" c:formatCode="0%">
                  <c:v>-0.0495051144037012</c:v>
                </c:pt>
                <c:pt idx="343" c:formatCode="0%">
                  <c:v>2.01370170982429e-7</c:v>
                </c:pt>
                <c:pt idx="344" c:formatCode="0%">
                  <c:v>-0.0582519966893116</c:v>
                </c:pt>
                <c:pt idx="345" c:formatCode="0%">
                  <c:v>0.0309276325371477</c:v>
                </c:pt>
                <c:pt idx="346" c:formatCode="0%">
                  <c:v>-0.0679605687441583</c:v>
                </c:pt>
                <c:pt idx="347" c:formatCode="0%">
                  <c:v>0.0404039029830283</c:v>
                </c:pt>
                <c:pt idx="348" c:formatCode="0%">
                  <c:v>-0.020000376609782</c:v>
                </c:pt>
                <c:pt idx="349" c:formatCode="0%">
                  <c:v>0.0625008055188467</c:v>
                </c:pt>
                <c:pt idx="350" c:formatCode="0%">
                  <c:v>-0.0303034215009662</c:v>
                </c:pt>
                <c:pt idx="351" c:formatCode="0%">
                  <c:v>0.0103088985871675</c:v>
                </c:pt>
                <c:pt idx="352" c:formatCode="0%">
                  <c:v>-0.0199999861004203</c:v>
                </c:pt>
                <c:pt idx="353" c:formatCode="0%">
                  <c:v>0.0937494463775108</c:v>
                </c:pt>
                <c:pt idx="354" c:formatCode="0%">
                  <c:v>-0.048543837382359</c:v>
                </c:pt>
                <c:pt idx="355" c:formatCode="0%">
                  <c:v>0.0408167119061407</c:v>
                </c:pt>
                <c:pt idx="356" c:formatCode="0%">
                  <c:v>-5.57608740292537e-8</c:v>
                </c:pt>
                <c:pt idx="357" c:formatCode="0%">
                  <c:v>0.0624999894988056</c:v>
                </c:pt>
                <c:pt idx="358" c:formatCode="0%">
                  <c:v>-0.0102042659369084</c:v>
                </c:pt>
                <c:pt idx="359" c:formatCode="0%">
                  <c:v>-0.0204076690983144</c:v>
                </c:pt>
                <c:pt idx="360" c:formatCode="0%">
                  <c:v>-0.0666664010800154</c:v>
                </c:pt>
                <c:pt idx="361" c:formatCode="0%">
                  <c:v>0.0510212444838452</c:v>
                </c:pt>
                <c:pt idx="362" c:formatCode="0%">
                  <c:v>-0.0490202942435566</c:v>
                </c:pt>
                <c:pt idx="363" c:formatCode="0%">
                  <c:v>-0.00980420924574488</c:v>
                </c:pt>
                <c:pt idx="364" c:formatCode="0%">
                  <c:v>0.02941255369392</c:v>
                </c:pt>
                <c:pt idx="365" c:formatCode="0%">
                  <c:v>0.0618559794113822</c:v>
                </c:pt>
              </c:numCache>
            </c:numRef>
          </c:val>
          <c:smooth val="0"/>
        </c:ser>
        <c:dLbls>
          <c:showLegendKey val="0"/>
          <c:showVal val="0"/>
          <c:showCatName val="0"/>
          <c:showSerName val="0"/>
          <c:showPercent val="0"/>
          <c:showBubbleSize val="0"/>
        </c:dLbls>
        <c:marker val="0"/>
        <c:smooth val="0"/>
        <c:axId val="282587600"/>
        <c:axId val="282588384"/>
      </c:lineChart>
      <c:catAx>
        <c:axId val="28258760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crossAx val="282588384"/>
        <c:crosses val="autoZero"/>
        <c:auto val="1"/>
        <c:lblAlgn val="ctr"/>
        <c:lblOffset val="100"/>
        <c:noMultiLvlLbl val="0"/>
      </c:catAx>
      <c:valAx>
        <c:axId val="2825883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crossAx val="28258760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lang="en-US"/>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p>
      </c:txPr>
    </c:title>
    <c:autoTitleDeleted val="0"/>
    <c:plotArea>
      <c:layout>
        <c:manualLayout>
          <c:layoutTarget val="inner"/>
          <c:xMode val="edge"/>
          <c:yMode val="edge"/>
          <c:x val="0.0705119743868901"/>
          <c:y val="0.158354945408776"/>
          <c:w val="0.909063064144921"/>
          <c:h val="0.821226765799256"/>
        </c:manualLayout>
      </c:layout>
      <c:lineChart>
        <c:grouping val="standard"/>
        <c:varyColors val="0"/>
        <c:ser>
          <c:idx val="0"/>
          <c:order val="0"/>
          <c:tx>
            <c:strRef>
              <c:f>'Supporting Data'!$K$2:$K$9</c:f>
              <c:strCache>
                <c:ptCount val="1"/>
                <c:pt idx="0">
                  <c:v>M2C(from session details)</c:v>
                </c:pt>
              </c:strCache>
            </c:strRef>
          </c:tx>
          <c:spPr>
            <a:ln w="28575" cap="rnd">
              <a:solidFill>
                <a:schemeClr val="accent1"/>
              </a:solidFill>
              <a:round/>
            </a:ln>
            <a:effectLst/>
          </c:spPr>
          <c:marker>
            <c:symbol val="none"/>
          </c:marker>
          <c:dLbls>
            <c:delete val="1"/>
          </c:dLbls>
          <c:cat>
            <c:numRef>
              <c:f>'Supporting Data'!$B$10:$B$368</c:f>
              <c:numCache>
                <c:formatCode>dd/mm/yyyy</c:formatCode>
                <c:ptCount val="359"/>
                <c:pt idx="0" c:formatCode="dd/mm/yyyy">
                  <c:v>43473</c:v>
                </c:pt>
                <c:pt idx="1" c:formatCode="dd/mm/yyyy">
                  <c:v>43474</c:v>
                </c:pt>
                <c:pt idx="2" c:formatCode="dd/mm/yyyy">
                  <c:v>43475</c:v>
                </c:pt>
                <c:pt idx="3" c:formatCode="dd/mm/yyyy">
                  <c:v>43476</c:v>
                </c:pt>
                <c:pt idx="4" c:formatCode="dd/mm/yyyy">
                  <c:v>43477</c:v>
                </c:pt>
                <c:pt idx="5" c:formatCode="dd/mm/yyyy">
                  <c:v>43478</c:v>
                </c:pt>
                <c:pt idx="6" c:formatCode="dd/mm/yyyy">
                  <c:v>43479</c:v>
                </c:pt>
                <c:pt idx="7" c:formatCode="dd/mm/yyyy">
                  <c:v>43480</c:v>
                </c:pt>
                <c:pt idx="8" c:formatCode="dd/mm/yyyy">
                  <c:v>43481</c:v>
                </c:pt>
                <c:pt idx="9" c:formatCode="dd/mm/yyyy">
                  <c:v>43482</c:v>
                </c:pt>
                <c:pt idx="10" c:formatCode="dd/mm/yyyy">
                  <c:v>43483</c:v>
                </c:pt>
                <c:pt idx="11" c:formatCode="dd/mm/yyyy">
                  <c:v>43484</c:v>
                </c:pt>
                <c:pt idx="12" c:formatCode="dd/mm/yyyy">
                  <c:v>43485</c:v>
                </c:pt>
                <c:pt idx="13" c:formatCode="dd/mm/yyyy">
                  <c:v>43486</c:v>
                </c:pt>
                <c:pt idx="14" c:formatCode="dd/mm/yyyy">
                  <c:v>43487</c:v>
                </c:pt>
                <c:pt idx="15" c:formatCode="dd/mm/yyyy">
                  <c:v>43488</c:v>
                </c:pt>
                <c:pt idx="16" c:formatCode="dd/mm/yyyy">
                  <c:v>43489</c:v>
                </c:pt>
                <c:pt idx="17" c:formatCode="dd/mm/yyyy">
                  <c:v>43490</c:v>
                </c:pt>
                <c:pt idx="18" c:formatCode="dd/mm/yyyy">
                  <c:v>43491</c:v>
                </c:pt>
                <c:pt idx="19" c:formatCode="dd/mm/yyyy">
                  <c:v>43492</c:v>
                </c:pt>
                <c:pt idx="20" c:formatCode="dd/mm/yyyy">
                  <c:v>43493</c:v>
                </c:pt>
                <c:pt idx="21" c:formatCode="dd/mm/yyyy">
                  <c:v>43494</c:v>
                </c:pt>
                <c:pt idx="22" c:formatCode="dd/mm/yyyy">
                  <c:v>43495</c:v>
                </c:pt>
                <c:pt idx="23" c:formatCode="dd/mm/yyyy">
                  <c:v>43496</c:v>
                </c:pt>
                <c:pt idx="24" c:formatCode="dd/mm/yyyy">
                  <c:v>43497</c:v>
                </c:pt>
                <c:pt idx="25" c:formatCode="dd/mm/yyyy">
                  <c:v>43498</c:v>
                </c:pt>
                <c:pt idx="26" c:formatCode="dd/mm/yyyy">
                  <c:v>43499</c:v>
                </c:pt>
                <c:pt idx="27" c:formatCode="dd/mm/yyyy">
                  <c:v>43500</c:v>
                </c:pt>
                <c:pt idx="28" c:formatCode="dd/mm/yyyy">
                  <c:v>43501</c:v>
                </c:pt>
                <c:pt idx="29" c:formatCode="dd/mm/yyyy">
                  <c:v>43502</c:v>
                </c:pt>
                <c:pt idx="30" c:formatCode="dd/mm/yyyy">
                  <c:v>43503</c:v>
                </c:pt>
                <c:pt idx="31" c:formatCode="dd/mm/yyyy">
                  <c:v>43504</c:v>
                </c:pt>
                <c:pt idx="32" c:formatCode="dd/mm/yyyy">
                  <c:v>43505</c:v>
                </c:pt>
                <c:pt idx="33" c:formatCode="dd/mm/yyyy">
                  <c:v>43506</c:v>
                </c:pt>
                <c:pt idx="34" c:formatCode="dd/mm/yyyy">
                  <c:v>43507</c:v>
                </c:pt>
                <c:pt idx="35" c:formatCode="dd/mm/yyyy">
                  <c:v>43508</c:v>
                </c:pt>
                <c:pt idx="36" c:formatCode="dd/mm/yyyy">
                  <c:v>43509</c:v>
                </c:pt>
                <c:pt idx="37" c:formatCode="dd/mm/yyyy">
                  <c:v>43510</c:v>
                </c:pt>
                <c:pt idx="38" c:formatCode="dd/mm/yyyy">
                  <c:v>43511</c:v>
                </c:pt>
                <c:pt idx="39" c:formatCode="dd/mm/yyyy">
                  <c:v>43512</c:v>
                </c:pt>
                <c:pt idx="40" c:formatCode="dd/mm/yyyy">
                  <c:v>43513</c:v>
                </c:pt>
                <c:pt idx="41" c:formatCode="dd/mm/yyyy">
                  <c:v>43514</c:v>
                </c:pt>
                <c:pt idx="42" c:formatCode="dd/mm/yyyy">
                  <c:v>43515</c:v>
                </c:pt>
                <c:pt idx="43" c:formatCode="dd/mm/yyyy">
                  <c:v>43516</c:v>
                </c:pt>
                <c:pt idx="44" c:formatCode="dd/mm/yyyy">
                  <c:v>43517</c:v>
                </c:pt>
                <c:pt idx="45" c:formatCode="dd/mm/yyyy">
                  <c:v>43518</c:v>
                </c:pt>
                <c:pt idx="46" c:formatCode="dd/mm/yyyy">
                  <c:v>43519</c:v>
                </c:pt>
                <c:pt idx="47" c:formatCode="dd/mm/yyyy">
                  <c:v>43520</c:v>
                </c:pt>
                <c:pt idx="48" c:formatCode="dd/mm/yyyy">
                  <c:v>43521</c:v>
                </c:pt>
                <c:pt idx="49" c:formatCode="dd/mm/yyyy">
                  <c:v>43522</c:v>
                </c:pt>
                <c:pt idx="50" c:formatCode="dd/mm/yyyy">
                  <c:v>43523</c:v>
                </c:pt>
                <c:pt idx="51" c:formatCode="dd/mm/yyyy">
                  <c:v>43524</c:v>
                </c:pt>
                <c:pt idx="52" c:formatCode="dd/mm/yyyy">
                  <c:v>43525</c:v>
                </c:pt>
                <c:pt idx="53" c:formatCode="dd/mm/yyyy">
                  <c:v>43526</c:v>
                </c:pt>
                <c:pt idx="54" c:formatCode="dd/mm/yyyy">
                  <c:v>43527</c:v>
                </c:pt>
                <c:pt idx="55" c:formatCode="dd/mm/yyyy">
                  <c:v>43528</c:v>
                </c:pt>
                <c:pt idx="56" c:formatCode="dd/mm/yyyy">
                  <c:v>43529</c:v>
                </c:pt>
                <c:pt idx="57" c:formatCode="dd/mm/yyyy">
                  <c:v>43530</c:v>
                </c:pt>
                <c:pt idx="58" c:formatCode="dd/mm/yyyy">
                  <c:v>43531</c:v>
                </c:pt>
                <c:pt idx="59" c:formatCode="dd/mm/yyyy">
                  <c:v>43532</c:v>
                </c:pt>
                <c:pt idx="60" c:formatCode="dd/mm/yyyy">
                  <c:v>43533</c:v>
                </c:pt>
                <c:pt idx="61" c:formatCode="dd/mm/yyyy">
                  <c:v>43534</c:v>
                </c:pt>
                <c:pt idx="62" c:formatCode="dd/mm/yyyy">
                  <c:v>43535</c:v>
                </c:pt>
                <c:pt idx="63" c:formatCode="dd/mm/yyyy">
                  <c:v>43536</c:v>
                </c:pt>
                <c:pt idx="64" c:formatCode="dd/mm/yyyy">
                  <c:v>43537</c:v>
                </c:pt>
                <c:pt idx="65" c:formatCode="dd/mm/yyyy">
                  <c:v>43538</c:v>
                </c:pt>
                <c:pt idx="66" c:formatCode="dd/mm/yyyy">
                  <c:v>43539</c:v>
                </c:pt>
                <c:pt idx="67" c:formatCode="dd/mm/yyyy">
                  <c:v>43540</c:v>
                </c:pt>
                <c:pt idx="68" c:formatCode="dd/mm/yyyy">
                  <c:v>43541</c:v>
                </c:pt>
                <c:pt idx="69" c:formatCode="dd/mm/yyyy">
                  <c:v>43542</c:v>
                </c:pt>
                <c:pt idx="70" c:formatCode="dd/mm/yyyy">
                  <c:v>43543</c:v>
                </c:pt>
                <c:pt idx="71" c:formatCode="dd/mm/yyyy">
                  <c:v>43544</c:v>
                </c:pt>
                <c:pt idx="72" c:formatCode="dd/mm/yyyy">
                  <c:v>43545</c:v>
                </c:pt>
                <c:pt idx="73" c:formatCode="dd/mm/yyyy">
                  <c:v>43546</c:v>
                </c:pt>
                <c:pt idx="74" c:formatCode="dd/mm/yyyy">
                  <c:v>43547</c:v>
                </c:pt>
                <c:pt idx="75" c:formatCode="dd/mm/yyyy">
                  <c:v>43548</c:v>
                </c:pt>
                <c:pt idx="76" c:formatCode="dd/mm/yyyy">
                  <c:v>43549</c:v>
                </c:pt>
                <c:pt idx="77" c:formatCode="dd/mm/yyyy">
                  <c:v>43550</c:v>
                </c:pt>
                <c:pt idx="78" c:formatCode="dd/mm/yyyy">
                  <c:v>43551</c:v>
                </c:pt>
                <c:pt idx="79" c:formatCode="dd/mm/yyyy">
                  <c:v>43552</c:v>
                </c:pt>
                <c:pt idx="80" c:formatCode="dd/mm/yyyy">
                  <c:v>43553</c:v>
                </c:pt>
                <c:pt idx="81" c:formatCode="dd/mm/yyyy">
                  <c:v>43554</c:v>
                </c:pt>
                <c:pt idx="82" c:formatCode="dd/mm/yyyy">
                  <c:v>43555</c:v>
                </c:pt>
                <c:pt idx="83" c:formatCode="dd/mm/yyyy">
                  <c:v>43556</c:v>
                </c:pt>
                <c:pt idx="84" c:formatCode="dd/mm/yyyy">
                  <c:v>43557</c:v>
                </c:pt>
                <c:pt idx="85" c:formatCode="dd/mm/yyyy">
                  <c:v>43558</c:v>
                </c:pt>
                <c:pt idx="86" c:formatCode="dd/mm/yyyy">
                  <c:v>43559</c:v>
                </c:pt>
                <c:pt idx="87" c:formatCode="dd/mm/yyyy">
                  <c:v>43560</c:v>
                </c:pt>
                <c:pt idx="88" c:formatCode="dd/mm/yyyy">
                  <c:v>43561</c:v>
                </c:pt>
                <c:pt idx="89" c:formatCode="dd/mm/yyyy">
                  <c:v>43562</c:v>
                </c:pt>
                <c:pt idx="90" c:formatCode="dd/mm/yyyy">
                  <c:v>43563</c:v>
                </c:pt>
                <c:pt idx="91" c:formatCode="dd/mm/yyyy">
                  <c:v>43564</c:v>
                </c:pt>
                <c:pt idx="92" c:formatCode="dd/mm/yyyy">
                  <c:v>43565</c:v>
                </c:pt>
                <c:pt idx="93" c:formatCode="dd/mm/yyyy">
                  <c:v>43566</c:v>
                </c:pt>
                <c:pt idx="94" c:formatCode="dd/mm/yyyy">
                  <c:v>43567</c:v>
                </c:pt>
                <c:pt idx="95" c:formatCode="dd/mm/yyyy">
                  <c:v>43568</c:v>
                </c:pt>
                <c:pt idx="96" c:formatCode="dd/mm/yyyy">
                  <c:v>43569</c:v>
                </c:pt>
                <c:pt idx="97" c:formatCode="dd/mm/yyyy">
                  <c:v>43570</c:v>
                </c:pt>
                <c:pt idx="98" c:formatCode="dd/mm/yyyy">
                  <c:v>43571</c:v>
                </c:pt>
                <c:pt idx="99" c:formatCode="dd/mm/yyyy">
                  <c:v>43572</c:v>
                </c:pt>
                <c:pt idx="100" c:formatCode="dd/mm/yyyy">
                  <c:v>43573</c:v>
                </c:pt>
                <c:pt idx="101" c:formatCode="dd/mm/yyyy">
                  <c:v>43574</c:v>
                </c:pt>
                <c:pt idx="102" c:formatCode="dd/mm/yyyy">
                  <c:v>43575</c:v>
                </c:pt>
                <c:pt idx="103" c:formatCode="dd/mm/yyyy">
                  <c:v>43576</c:v>
                </c:pt>
                <c:pt idx="104" c:formatCode="dd/mm/yyyy">
                  <c:v>43577</c:v>
                </c:pt>
                <c:pt idx="105" c:formatCode="dd/mm/yyyy">
                  <c:v>43578</c:v>
                </c:pt>
                <c:pt idx="106" c:formatCode="dd/mm/yyyy">
                  <c:v>43579</c:v>
                </c:pt>
                <c:pt idx="107" c:formatCode="dd/mm/yyyy">
                  <c:v>43580</c:v>
                </c:pt>
                <c:pt idx="108" c:formatCode="dd/mm/yyyy">
                  <c:v>43581</c:v>
                </c:pt>
                <c:pt idx="109" c:formatCode="dd/mm/yyyy">
                  <c:v>43582</c:v>
                </c:pt>
                <c:pt idx="110" c:formatCode="dd/mm/yyyy">
                  <c:v>43583</c:v>
                </c:pt>
                <c:pt idx="111" c:formatCode="dd/mm/yyyy">
                  <c:v>43584</c:v>
                </c:pt>
                <c:pt idx="112" c:formatCode="dd/mm/yyyy">
                  <c:v>43585</c:v>
                </c:pt>
                <c:pt idx="113" c:formatCode="dd/mm/yyyy">
                  <c:v>43586</c:v>
                </c:pt>
                <c:pt idx="114" c:formatCode="dd/mm/yyyy">
                  <c:v>43587</c:v>
                </c:pt>
                <c:pt idx="115" c:formatCode="dd/mm/yyyy">
                  <c:v>43588</c:v>
                </c:pt>
                <c:pt idx="116" c:formatCode="dd/mm/yyyy">
                  <c:v>43589</c:v>
                </c:pt>
                <c:pt idx="117" c:formatCode="dd/mm/yyyy">
                  <c:v>43590</c:v>
                </c:pt>
                <c:pt idx="118" c:formatCode="dd/mm/yyyy">
                  <c:v>43591</c:v>
                </c:pt>
                <c:pt idx="119" c:formatCode="dd/mm/yyyy">
                  <c:v>43592</c:v>
                </c:pt>
                <c:pt idx="120" c:formatCode="dd/mm/yyyy">
                  <c:v>43593</c:v>
                </c:pt>
                <c:pt idx="121" c:formatCode="dd/mm/yyyy">
                  <c:v>43594</c:v>
                </c:pt>
                <c:pt idx="122" c:formatCode="dd/mm/yyyy">
                  <c:v>43595</c:v>
                </c:pt>
                <c:pt idx="123" c:formatCode="dd/mm/yyyy">
                  <c:v>43596</c:v>
                </c:pt>
                <c:pt idx="124" c:formatCode="dd/mm/yyyy">
                  <c:v>43597</c:v>
                </c:pt>
                <c:pt idx="125" c:formatCode="dd/mm/yyyy">
                  <c:v>43598</c:v>
                </c:pt>
                <c:pt idx="126" c:formatCode="dd/mm/yyyy">
                  <c:v>43599</c:v>
                </c:pt>
                <c:pt idx="127" c:formatCode="dd/mm/yyyy">
                  <c:v>43600</c:v>
                </c:pt>
                <c:pt idx="128" c:formatCode="dd/mm/yyyy">
                  <c:v>43601</c:v>
                </c:pt>
                <c:pt idx="129" c:formatCode="dd/mm/yyyy">
                  <c:v>43602</c:v>
                </c:pt>
                <c:pt idx="130" c:formatCode="dd/mm/yyyy">
                  <c:v>43603</c:v>
                </c:pt>
                <c:pt idx="131" c:formatCode="dd/mm/yyyy">
                  <c:v>43604</c:v>
                </c:pt>
                <c:pt idx="132" c:formatCode="dd/mm/yyyy">
                  <c:v>43605</c:v>
                </c:pt>
                <c:pt idx="133" c:formatCode="dd/mm/yyyy">
                  <c:v>43606</c:v>
                </c:pt>
                <c:pt idx="134" c:formatCode="dd/mm/yyyy">
                  <c:v>43607</c:v>
                </c:pt>
                <c:pt idx="135" c:formatCode="dd/mm/yyyy">
                  <c:v>43608</c:v>
                </c:pt>
                <c:pt idx="136" c:formatCode="dd/mm/yyyy">
                  <c:v>43609</c:v>
                </c:pt>
                <c:pt idx="137" c:formatCode="dd/mm/yyyy">
                  <c:v>43610</c:v>
                </c:pt>
                <c:pt idx="138" c:formatCode="dd/mm/yyyy">
                  <c:v>43611</c:v>
                </c:pt>
                <c:pt idx="139" c:formatCode="dd/mm/yyyy">
                  <c:v>43612</c:v>
                </c:pt>
                <c:pt idx="140" c:formatCode="dd/mm/yyyy">
                  <c:v>43613</c:v>
                </c:pt>
                <c:pt idx="141" c:formatCode="dd/mm/yyyy">
                  <c:v>43614</c:v>
                </c:pt>
                <c:pt idx="142" c:formatCode="dd/mm/yyyy">
                  <c:v>43615</c:v>
                </c:pt>
                <c:pt idx="143" c:formatCode="dd/mm/yyyy">
                  <c:v>43616</c:v>
                </c:pt>
                <c:pt idx="144" c:formatCode="dd/mm/yyyy">
                  <c:v>43617</c:v>
                </c:pt>
                <c:pt idx="145" c:formatCode="dd/mm/yyyy">
                  <c:v>43618</c:v>
                </c:pt>
                <c:pt idx="146" c:formatCode="dd/mm/yyyy">
                  <c:v>43619</c:v>
                </c:pt>
                <c:pt idx="147" c:formatCode="dd/mm/yyyy">
                  <c:v>43620</c:v>
                </c:pt>
                <c:pt idx="148" c:formatCode="dd/mm/yyyy">
                  <c:v>43621</c:v>
                </c:pt>
                <c:pt idx="149" c:formatCode="dd/mm/yyyy">
                  <c:v>43622</c:v>
                </c:pt>
                <c:pt idx="150" c:formatCode="dd/mm/yyyy">
                  <c:v>43623</c:v>
                </c:pt>
                <c:pt idx="151" c:formatCode="dd/mm/yyyy">
                  <c:v>43624</c:v>
                </c:pt>
                <c:pt idx="152" c:formatCode="dd/mm/yyyy">
                  <c:v>43625</c:v>
                </c:pt>
                <c:pt idx="153" c:formatCode="dd/mm/yyyy">
                  <c:v>43626</c:v>
                </c:pt>
                <c:pt idx="154" c:formatCode="dd/mm/yyyy">
                  <c:v>43627</c:v>
                </c:pt>
                <c:pt idx="155" c:formatCode="dd/mm/yyyy">
                  <c:v>43628</c:v>
                </c:pt>
                <c:pt idx="156" c:formatCode="dd/mm/yyyy">
                  <c:v>43629</c:v>
                </c:pt>
                <c:pt idx="157" c:formatCode="dd/mm/yyyy">
                  <c:v>43630</c:v>
                </c:pt>
                <c:pt idx="158" c:formatCode="dd/mm/yyyy">
                  <c:v>43631</c:v>
                </c:pt>
                <c:pt idx="159" c:formatCode="dd/mm/yyyy">
                  <c:v>43632</c:v>
                </c:pt>
                <c:pt idx="160" c:formatCode="dd/mm/yyyy">
                  <c:v>43633</c:v>
                </c:pt>
                <c:pt idx="161" c:formatCode="dd/mm/yyyy">
                  <c:v>43634</c:v>
                </c:pt>
                <c:pt idx="162" c:formatCode="dd/mm/yyyy">
                  <c:v>43635</c:v>
                </c:pt>
                <c:pt idx="163" c:formatCode="dd/mm/yyyy">
                  <c:v>43636</c:v>
                </c:pt>
                <c:pt idx="164" c:formatCode="dd/mm/yyyy">
                  <c:v>43637</c:v>
                </c:pt>
                <c:pt idx="165" c:formatCode="dd/mm/yyyy">
                  <c:v>43638</c:v>
                </c:pt>
                <c:pt idx="166" c:formatCode="dd/mm/yyyy">
                  <c:v>43639</c:v>
                </c:pt>
                <c:pt idx="167" c:formatCode="dd/mm/yyyy">
                  <c:v>43640</c:v>
                </c:pt>
                <c:pt idx="168" c:formatCode="dd/mm/yyyy">
                  <c:v>43641</c:v>
                </c:pt>
                <c:pt idx="169" c:formatCode="dd/mm/yyyy">
                  <c:v>43642</c:v>
                </c:pt>
                <c:pt idx="170" c:formatCode="dd/mm/yyyy">
                  <c:v>43643</c:v>
                </c:pt>
                <c:pt idx="171" c:formatCode="dd/mm/yyyy">
                  <c:v>43644</c:v>
                </c:pt>
                <c:pt idx="172" c:formatCode="dd/mm/yyyy">
                  <c:v>43645</c:v>
                </c:pt>
                <c:pt idx="173" c:formatCode="dd/mm/yyyy">
                  <c:v>43646</c:v>
                </c:pt>
                <c:pt idx="174" c:formatCode="dd/mm/yyyy">
                  <c:v>43647</c:v>
                </c:pt>
                <c:pt idx="175" c:formatCode="dd/mm/yyyy">
                  <c:v>43648</c:v>
                </c:pt>
                <c:pt idx="176" c:formatCode="dd/mm/yyyy">
                  <c:v>43649</c:v>
                </c:pt>
                <c:pt idx="177" c:formatCode="dd/mm/yyyy">
                  <c:v>43650</c:v>
                </c:pt>
                <c:pt idx="178" c:formatCode="dd/mm/yyyy">
                  <c:v>43651</c:v>
                </c:pt>
                <c:pt idx="179" c:formatCode="dd/mm/yyyy">
                  <c:v>43652</c:v>
                </c:pt>
                <c:pt idx="180" c:formatCode="dd/mm/yyyy">
                  <c:v>43653</c:v>
                </c:pt>
                <c:pt idx="181" c:formatCode="dd/mm/yyyy">
                  <c:v>43654</c:v>
                </c:pt>
                <c:pt idx="182" c:formatCode="dd/mm/yyyy">
                  <c:v>43655</c:v>
                </c:pt>
                <c:pt idx="183" c:formatCode="dd/mm/yyyy">
                  <c:v>43656</c:v>
                </c:pt>
                <c:pt idx="184" c:formatCode="dd/mm/yyyy">
                  <c:v>43657</c:v>
                </c:pt>
                <c:pt idx="185" c:formatCode="dd/mm/yyyy">
                  <c:v>43658</c:v>
                </c:pt>
                <c:pt idx="186" c:formatCode="dd/mm/yyyy">
                  <c:v>43659</c:v>
                </c:pt>
                <c:pt idx="187" c:formatCode="dd/mm/yyyy">
                  <c:v>43660</c:v>
                </c:pt>
                <c:pt idx="188" c:formatCode="dd/mm/yyyy">
                  <c:v>43661</c:v>
                </c:pt>
                <c:pt idx="189" c:formatCode="dd/mm/yyyy">
                  <c:v>43662</c:v>
                </c:pt>
                <c:pt idx="190" c:formatCode="dd/mm/yyyy">
                  <c:v>43663</c:v>
                </c:pt>
                <c:pt idx="191" c:formatCode="dd/mm/yyyy">
                  <c:v>43664</c:v>
                </c:pt>
                <c:pt idx="192" c:formatCode="dd/mm/yyyy">
                  <c:v>43665</c:v>
                </c:pt>
                <c:pt idx="193" c:formatCode="dd/mm/yyyy">
                  <c:v>43666</c:v>
                </c:pt>
                <c:pt idx="194" c:formatCode="dd/mm/yyyy">
                  <c:v>43667</c:v>
                </c:pt>
                <c:pt idx="195" c:formatCode="dd/mm/yyyy">
                  <c:v>43668</c:v>
                </c:pt>
                <c:pt idx="196" c:formatCode="dd/mm/yyyy">
                  <c:v>43669</c:v>
                </c:pt>
                <c:pt idx="197" c:formatCode="dd/mm/yyyy">
                  <c:v>43670</c:v>
                </c:pt>
                <c:pt idx="198" c:formatCode="dd/mm/yyyy">
                  <c:v>43671</c:v>
                </c:pt>
                <c:pt idx="199" c:formatCode="dd/mm/yyyy">
                  <c:v>43672</c:v>
                </c:pt>
                <c:pt idx="200" c:formatCode="dd/mm/yyyy">
                  <c:v>43673</c:v>
                </c:pt>
                <c:pt idx="201" c:formatCode="dd/mm/yyyy">
                  <c:v>43674</c:v>
                </c:pt>
                <c:pt idx="202" c:formatCode="dd/mm/yyyy">
                  <c:v>43675</c:v>
                </c:pt>
                <c:pt idx="203" c:formatCode="dd/mm/yyyy">
                  <c:v>43676</c:v>
                </c:pt>
                <c:pt idx="204" c:formatCode="dd/mm/yyyy">
                  <c:v>43677</c:v>
                </c:pt>
                <c:pt idx="205" c:formatCode="dd/mm/yyyy">
                  <c:v>43678</c:v>
                </c:pt>
                <c:pt idx="206" c:formatCode="dd/mm/yyyy">
                  <c:v>43679</c:v>
                </c:pt>
                <c:pt idx="207" c:formatCode="dd/mm/yyyy">
                  <c:v>43680</c:v>
                </c:pt>
                <c:pt idx="208" c:formatCode="dd/mm/yyyy">
                  <c:v>43681</c:v>
                </c:pt>
                <c:pt idx="209" c:formatCode="dd/mm/yyyy">
                  <c:v>43682</c:v>
                </c:pt>
                <c:pt idx="210" c:formatCode="dd/mm/yyyy">
                  <c:v>43683</c:v>
                </c:pt>
                <c:pt idx="211" c:formatCode="dd/mm/yyyy">
                  <c:v>43684</c:v>
                </c:pt>
                <c:pt idx="212" c:formatCode="dd/mm/yyyy">
                  <c:v>43685</c:v>
                </c:pt>
                <c:pt idx="213" c:formatCode="dd/mm/yyyy">
                  <c:v>43686</c:v>
                </c:pt>
                <c:pt idx="214" c:formatCode="dd/mm/yyyy">
                  <c:v>43687</c:v>
                </c:pt>
                <c:pt idx="215" c:formatCode="dd/mm/yyyy">
                  <c:v>43688</c:v>
                </c:pt>
                <c:pt idx="216" c:formatCode="dd/mm/yyyy">
                  <c:v>43689</c:v>
                </c:pt>
                <c:pt idx="217" c:formatCode="dd/mm/yyyy">
                  <c:v>43690</c:v>
                </c:pt>
                <c:pt idx="218" c:formatCode="dd/mm/yyyy">
                  <c:v>43691</c:v>
                </c:pt>
                <c:pt idx="219" c:formatCode="dd/mm/yyyy">
                  <c:v>43692</c:v>
                </c:pt>
                <c:pt idx="220" c:formatCode="dd/mm/yyyy">
                  <c:v>43693</c:v>
                </c:pt>
                <c:pt idx="221" c:formatCode="dd/mm/yyyy">
                  <c:v>43694</c:v>
                </c:pt>
                <c:pt idx="222" c:formatCode="dd/mm/yyyy">
                  <c:v>43695</c:v>
                </c:pt>
                <c:pt idx="223" c:formatCode="dd/mm/yyyy">
                  <c:v>43696</c:v>
                </c:pt>
                <c:pt idx="224" c:formatCode="dd/mm/yyyy">
                  <c:v>43697</c:v>
                </c:pt>
                <c:pt idx="225" c:formatCode="dd/mm/yyyy">
                  <c:v>43698</c:v>
                </c:pt>
                <c:pt idx="226" c:formatCode="dd/mm/yyyy">
                  <c:v>43699</c:v>
                </c:pt>
                <c:pt idx="227" c:formatCode="dd/mm/yyyy">
                  <c:v>43700</c:v>
                </c:pt>
                <c:pt idx="228" c:formatCode="dd/mm/yyyy">
                  <c:v>43701</c:v>
                </c:pt>
                <c:pt idx="229" c:formatCode="dd/mm/yyyy">
                  <c:v>43702</c:v>
                </c:pt>
                <c:pt idx="230" c:formatCode="dd/mm/yyyy">
                  <c:v>43703</c:v>
                </c:pt>
                <c:pt idx="231" c:formatCode="dd/mm/yyyy">
                  <c:v>43704</c:v>
                </c:pt>
                <c:pt idx="232" c:formatCode="dd/mm/yyyy">
                  <c:v>43705</c:v>
                </c:pt>
                <c:pt idx="233" c:formatCode="dd/mm/yyyy">
                  <c:v>43706</c:v>
                </c:pt>
                <c:pt idx="234" c:formatCode="dd/mm/yyyy">
                  <c:v>43707</c:v>
                </c:pt>
                <c:pt idx="235" c:formatCode="dd/mm/yyyy">
                  <c:v>43708</c:v>
                </c:pt>
                <c:pt idx="236" c:formatCode="dd/mm/yyyy">
                  <c:v>43709</c:v>
                </c:pt>
                <c:pt idx="237" c:formatCode="dd/mm/yyyy">
                  <c:v>43710</c:v>
                </c:pt>
                <c:pt idx="238" c:formatCode="dd/mm/yyyy">
                  <c:v>43711</c:v>
                </c:pt>
                <c:pt idx="239" c:formatCode="dd/mm/yyyy">
                  <c:v>43712</c:v>
                </c:pt>
                <c:pt idx="240" c:formatCode="dd/mm/yyyy">
                  <c:v>43713</c:v>
                </c:pt>
                <c:pt idx="241" c:formatCode="dd/mm/yyyy">
                  <c:v>43714</c:v>
                </c:pt>
                <c:pt idx="242" c:formatCode="dd/mm/yyyy">
                  <c:v>43715</c:v>
                </c:pt>
                <c:pt idx="243" c:formatCode="dd/mm/yyyy">
                  <c:v>43716</c:v>
                </c:pt>
                <c:pt idx="244" c:formatCode="dd/mm/yyyy">
                  <c:v>43717</c:v>
                </c:pt>
                <c:pt idx="245" c:formatCode="dd/mm/yyyy">
                  <c:v>43718</c:v>
                </c:pt>
                <c:pt idx="246" c:formatCode="dd/mm/yyyy">
                  <c:v>43719</c:v>
                </c:pt>
                <c:pt idx="247" c:formatCode="dd/mm/yyyy">
                  <c:v>43720</c:v>
                </c:pt>
                <c:pt idx="248" c:formatCode="dd/mm/yyyy">
                  <c:v>43721</c:v>
                </c:pt>
                <c:pt idx="249" c:formatCode="dd/mm/yyyy">
                  <c:v>43722</c:v>
                </c:pt>
                <c:pt idx="250" c:formatCode="dd/mm/yyyy">
                  <c:v>43723</c:v>
                </c:pt>
                <c:pt idx="251" c:formatCode="dd/mm/yyyy">
                  <c:v>43724</c:v>
                </c:pt>
                <c:pt idx="252" c:formatCode="dd/mm/yyyy">
                  <c:v>43725</c:v>
                </c:pt>
                <c:pt idx="253" c:formatCode="dd/mm/yyyy">
                  <c:v>43726</c:v>
                </c:pt>
                <c:pt idx="254" c:formatCode="dd/mm/yyyy">
                  <c:v>43727</c:v>
                </c:pt>
                <c:pt idx="255" c:formatCode="dd/mm/yyyy">
                  <c:v>43728</c:v>
                </c:pt>
                <c:pt idx="256" c:formatCode="dd/mm/yyyy">
                  <c:v>43729</c:v>
                </c:pt>
                <c:pt idx="257" c:formatCode="dd/mm/yyyy">
                  <c:v>43730</c:v>
                </c:pt>
                <c:pt idx="258" c:formatCode="dd/mm/yyyy">
                  <c:v>43731</c:v>
                </c:pt>
                <c:pt idx="259" c:formatCode="dd/mm/yyyy">
                  <c:v>43732</c:v>
                </c:pt>
                <c:pt idx="260" c:formatCode="dd/mm/yyyy">
                  <c:v>43733</c:v>
                </c:pt>
                <c:pt idx="261" c:formatCode="dd/mm/yyyy">
                  <c:v>43734</c:v>
                </c:pt>
                <c:pt idx="262" c:formatCode="dd/mm/yyyy">
                  <c:v>43735</c:v>
                </c:pt>
                <c:pt idx="263" c:formatCode="dd/mm/yyyy">
                  <c:v>43736</c:v>
                </c:pt>
                <c:pt idx="264" c:formatCode="dd/mm/yyyy">
                  <c:v>43737</c:v>
                </c:pt>
                <c:pt idx="265" c:formatCode="dd/mm/yyyy">
                  <c:v>43738</c:v>
                </c:pt>
                <c:pt idx="266" c:formatCode="dd/mm/yyyy">
                  <c:v>43739</c:v>
                </c:pt>
                <c:pt idx="267" c:formatCode="dd/mm/yyyy">
                  <c:v>43740</c:v>
                </c:pt>
                <c:pt idx="268" c:formatCode="dd/mm/yyyy">
                  <c:v>43741</c:v>
                </c:pt>
                <c:pt idx="269" c:formatCode="dd/mm/yyyy">
                  <c:v>43742</c:v>
                </c:pt>
                <c:pt idx="270" c:formatCode="dd/mm/yyyy">
                  <c:v>43743</c:v>
                </c:pt>
                <c:pt idx="271" c:formatCode="dd/mm/yyyy">
                  <c:v>43744</c:v>
                </c:pt>
                <c:pt idx="272" c:formatCode="dd/mm/yyyy">
                  <c:v>43745</c:v>
                </c:pt>
                <c:pt idx="273" c:formatCode="dd/mm/yyyy">
                  <c:v>43746</c:v>
                </c:pt>
                <c:pt idx="274" c:formatCode="dd/mm/yyyy">
                  <c:v>43747</c:v>
                </c:pt>
                <c:pt idx="275" c:formatCode="dd/mm/yyyy">
                  <c:v>43748</c:v>
                </c:pt>
                <c:pt idx="276" c:formatCode="dd/mm/yyyy">
                  <c:v>43749</c:v>
                </c:pt>
                <c:pt idx="277" c:formatCode="dd/mm/yyyy">
                  <c:v>43750</c:v>
                </c:pt>
                <c:pt idx="278" c:formatCode="dd/mm/yyyy">
                  <c:v>43751</c:v>
                </c:pt>
                <c:pt idx="279" c:formatCode="dd/mm/yyyy">
                  <c:v>43752</c:v>
                </c:pt>
                <c:pt idx="280" c:formatCode="dd/mm/yyyy">
                  <c:v>43753</c:v>
                </c:pt>
                <c:pt idx="281" c:formatCode="dd/mm/yyyy">
                  <c:v>43754</c:v>
                </c:pt>
                <c:pt idx="282" c:formatCode="dd/mm/yyyy">
                  <c:v>43755</c:v>
                </c:pt>
                <c:pt idx="283" c:formatCode="dd/mm/yyyy">
                  <c:v>43756</c:v>
                </c:pt>
                <c:pt idx="284" c:formatCode="dd/mm/yyyy">
                  <c:v>43757</c:v>
                </c:pt>
                <c:pt idx="285" c:formatCode="dd/mm/yyyy">
                  <c:v>43758</c:v>
                </c:pt>
                <c:pt idx="286" c:formatCode="dd/mm/yyyy">
                  <c:v>43759</c:v>
                </c:pt>
                <c:pt idx="287" c:formatCode="dd/mm/yyyy">
                  <c:v>43760</c:v>
                </c:pt>
                <c:pt idx="288" c:formatCode="dd/mm/yyyy">
                  <c:v>43761</c:v>
                </c:pt>
                <c:pt idx="289" c:formatCode="dd/mm/yyyy">
                  <c:v>43762</c:v>
                </c:pt>
                <c:pt idx="290" c:formatCode="dd/mm/yyyy">
                  <c:v>43763</c:v>
                </c:pt>
                <c:pt idx="291" c:formatCode="dd/mm/yyyy">
                  <c:v>43764</c:v>
                </c:pt>
                <c:pt idx="292" c:formatCode="dd/mm/yyyy">
                  <c:v>43765</c:v>
                </c:pt>
                <c:pt idx="293" c:formatCode="dd/mm/yyyy">
                  <c:v>43766</c:v>
                </c:pt>
                <c:pt idx="294" c:formatCode="dd/mm/yyyy">
                  <c:v>43767</c:v>
                </c:pt>
                <c:pt idx="295" c:formatCode="dd/mm/yyyy">
                  <c:v>43768</c:v>
                </c:pt>
                <c:pt idx="296" c:formatCode="dd/mm/yyyy">
                  <c:v>43769</c:v>
                </c:pt>
                <c:pt idx="297" c:formatCode="dd/mm/yyyy">
                  <c:v>43770</c:v>
                </c:pt>
                <c:pt idx="298" c:formatCode="dd/mm/yyyy">
                  <c:v>43771</c:v>
                </c:pt>
                <c:pt idx="299" c:formatCode="dd/mm/yyyy">
                  <c:v>43772</c:v>
                </c:pt>
                <c:pt idx="300" c:formatCode="dd/mm/yyyy">
                  <c:v>43773</c:v>
                </c:pt>
                <c:pt idx="301" c:formatCode="dd/mm/yyyy">
                  <c:v>43774</c:v>
                </c:pt>
                <c:pt idx="302" c:formatCode="dd/mm/yyyy">
                  <c:v>43775</c:v>
                </c:pt>
                <c:pt idx="303" c:formatCode="dd/mm/yyyy">
                  <c:v>43776</c:v>
                </c:pt>
                <c:pt idx="304" c:formatCode="dd/mm/yyyy">
                  <c:v>43777</c:v>
                </c:pt>
                <c:pt idx="305" c:formatCode="dd/mm/yyyy">
                  <c:v>43778</c:v>
                </c:pt>
                <c:pt idx="306" c:formatCode="dd/mm/yyyy">
                  <c:v>43779</c:v>
                </c:pt>
                <c:pt idx="307" c:formatCode="dd/mm/yyyy">
                  <c:v>43780</c:v>
                </c:pt>
                <c:pt idx="308" c:formatCode="dd/mm/yyyy">
                  <c:v>43781</c:v>
                </c:pt>
                <c:pt idx="309" c:formatCode="dd/mm/yyyy">
                  <c:v>43782</c:v>
                </c:pt>
                <c:pt idx="310" c:formatCode="dd/mm/yyyy">
                  <c:v>43783</c:v>
                </c:pt>
                <c:pt idx="311" c:formatCode="dd/mm/yyyy">
                  <c:v>43784</c:v>
                </c:pt>
                <c:pt idx="312" c:formatCode="dd/mm/yyyy">
                  <c:v>43785</c:v>
                </c:pt>
                <c:pt idx="313" c:formatCode="dd/mm/yyyy">
                  <c:v>43786</c:v>
                </c:pt>
                <c:pt idx="314" c:formatCode="dd/mm/yyyy">
                  <c:v>43787</c:v>
                </c:pt>
                <c:pt idx="315" c:formatCode="dd/mm/yyyy">
                  <c:v>43788</c:v>
                </c:pt>
                <c:pt idx="316" c:formatCode="dd/mm/yyyy">
                  <c:v>43789</c:v>
                </c:pt>
                <c:pt idx="317" c:formatCode="dd/mm/yyyy">
                  <c:v>43790</c:v>
                </c:pt>
                <c:pt idx="318" c:formatCode="dd/mm/yyyy">
                  <c:v>43791</c:v>
                </c:pt>
                <c:pt idx="319" c:formatCode="dd/mm/yyyy">
                  <c:v>43792</c:v>
                </c:pt>
                <c:pt idx="320" c:formatCode="dd/mm/yyyy">
                  <c:v>43793</c:v>
                </c:pt>
                <c:pt idx="321" c:formatCode="dd/mm/yyyy">
                  <c:v>43794</c:v>
                </c:pt>
                <c:pt idx="322" c:formatCode="dd/mm/yyyy">
                  <c:v>43795</c:v>
                </c:pt>
                <c:pt idx="323" c:formatCode="dd/mm/yyyy">
                  <c:v>43796</c:v>
                </c:pt>
                <c:pt idx="324" c:formatCode="dd/mm/yyyy">
                  <c:v>43797</c:v>
                </c:pt>
                <c:pt idx="325" c:formatCode="dd/mm/yyyy">
                  <c:v>43798</c:v>
                </c:pt>
                <c:pt idx="326" c:formatCode="dd/mm/yyyy">
                  <c:v>43799</c:v>
                </c:pt>
                <c:pt idx="327" c:formatCode="dd/mm/yyyy">
                  <c:v>43800</c:v>
                </c:pt>
                <c:pt idx="328" c:formatCode="dd/mm/yyyy">
                  <c:v>43801</c:v>
                </c:pt>
                <c:pt idx="329" c:formatCode="dd/mm/yyyy">
                  <c:v>43802</c:v>
                </c:pt>
                <c:pt idx="330" c:formatCode="dd/mm/yyyy">
                  <c:v>43803</c:v>
                </c:pt>
                <c:pt idx="331" c:formatCode="dd/mm/yyyy">
                  <c:v>43804</c:v>
                </c:pt>
                <c:pt idx="332" c:formatCode="dd/mm/yyyy">
                  <c:v>43805</c:v>
                </c:pt>
                <c:pt idx="333" c:formatCode="dd/mm/yyyy">
                  <c:v>43806</c:v>
                </c:pt>
                <c:pt idx="334" c:formatCode="dd/mm/yyyy">
                  <c:v>43807</c:v>
                </c:pt>
                <c:pt idx="335" c:formatCode="dd/mm/yyyy">
                  <c:v>43808</c:v>
                </c:pt>
                <c:pt idx="336" c:formatCode="dd/mm/yyyy">
                  <c:v>43809</c:v>
                </c:pt>
                <c:pt idx="337" c:formatCode="dd/mm/yyyy">
                  <c:v>43810</c:v>
                </c:pt>
                <c:pt idx="338" c:formatCode="dd/mm/yyyy">
                  <c:v>43811</c:v>
                </c:pt>
                <c:pt idx="339" c:formatCode="dd/mm/yyyy">
                  <c:v>43812</c:v>
                </c:pt>
                <c:pt idx="340" c:formatCode="dd/mm/yyyy">
                  <c:v>43813</c:v>
                </c:pt>
                <c:pt idx="341" c:formatCode="dd/mm/yyyy">
                  <c:v>43814</c:v>
                </c:pt>
                <c:pt idx="342" c:formatCode="dd/mm/yyyy">
                  <c:v>43815</c:v>
                </c:pt>
                <c:pt idx="343" c:formatCode="dd/mm/yyyy">
                  <c:v>43816</c:v>
                </c:pt>
                <c:pt idx="344" c:formatCode="dd/mm/yyyy">
                  <c:v>43817</c:v>
                </c:pt>
                <c:pt idx="345" c:formatCode="dd/mm/yyyy">
                  <c:v>43818</c:v>
                </c:pt>
                <c:pt idx="346" c:formatCode="dd/mm/yyyy">
                  <c:v>43819</c:v>
                </c:pt>
                <c:pt idx="347" c:formatCode="dd/mm/yyyy">
                  <c:v>43820</c:v>
                </c:pt>
                <c:pt idx="348" c:formatCode="dd/mm/yyyy">
                  <c:v>43821</c:v>
                </c:pt>
                <c:pt idx="349" c:formatCode="dd/mm/yyyy">
                  <c:v>43822</c:v>
                </c:pt>
                <c:pt idx="350" c:formatCode="dd/mm/yyyy">
                  <c:v>43823</c:v>
                </c:pt>
                <c:pt idx="351" c:formatCode="dd/mm/yyyy">
                  <c:v>43824</c:v>
                </c:pt>
                <c:pt idx="352" c:formatCode="dd/mm/yyyy">
                  <c:v>43825</c:v>
                </c:pt>
                <c:pt idx="353" c:formatCode="dd/mm/yyyy">
                  <c:v>43826</c:v>
                </c:pt>
                <c:pt idx="354" c:formatCode="dd/mm/yyyy">
                  <c:v>43827</c:v>
                </c:pt>
                <c:pt idx="355" c:formatCode="dd/mm/yyyy">
                  <c:v>43828</c:v>
                </c:pt>
                <c:pt idx="356" c:formatCode="dd/mm/yyyy">
                  <c:v>43829</c:v>
                </c:pt>
                <c:pt idx="357" c:formatCode="dd/mm/yyyy">
                  <c:v>43830</c:v>
                </c:pt>
                <c:pt idx="358" c:formatCode="dd/mm/yyyy">
                  <c:v>43831</c:v>
                </c:pt>
              </c:numCache>
            </c:numRef>
          </c:cat>
          <c:val>
            <c:numRef>
              <c:f>'Supporting Data'!$K$10:$K$368</c:f>
              <c:numCache>
                <c:formatCode>0%</c:formatCode>
                <c:ptCount val="359"/>
                <c:pt idx="0">
                  <c:v>-0.0485436901973031</c:v>
                </c:pt>
                <c:pt idx="1">
                  <c:v>0.0100005117273587</c:v>
                </c:pt>
                <c:pt idx="2">
                  <c:v>0.0104158365333042</c:v>
                </c:pt>
                <c:pt idx="3">
                  <c:v>5.62965623007727e-8</c:v>
                </c:pt>
                <c:pt idx="4">
                  <c:v>0.0204083145816329</c:v>
                </c:pt>
                <c:pt idx="5">
                  <c:v>-0.019802077579766</c:v>
                </c:pt>
                <c:pt idx="6">
                  <c:v>0.0104166824200205</c:v>
                </c:pt>
                <c:pt idx="7">
                  <c:v>0.0306124323780046</c:v>
                </c:pt>
                <c:pt idx="8">
                  <c:v>0.0198017837007778</c:v>
                </c:pt>
                <c:pt idx="9">
                  <c:v>-0.0103088297119401</c:v>
                </c:pt>
                <c:pt idx="10">
                  <c:v>0.029703092977885</c:v>
                </c:pt>
                <c:pt idx="11">
                  <c:v>-0.019999902328494</c:v>
                </c:pt>
                <c:pt idx="12">
                  <c:v>0.0505053222995377</c:v>
                </c:pt>
                <c:pt idx="13">
                  <c:v>0.0721649541418132</c:v>
                </c:pt>
                <c:pt idx="14">
                  <c:v>-0.0495050898352077</c:v>
                </c:pt>
                <c:pt idx="15">
                  <c:v>0.00970858179106981</c:v>
                </c:pt>
                <c:pt idx="16">
                  <c:v>-0.0104164530341209</c:v>
                </c:pt>
                <c:pt idx="17">
                  <c:v>-0.0384614549865062</c:v>
                </c:pt>
                <c:pt idx="18">
                  <c:v>0.0714285898935374</c:v>
                </c:pt>
                <c:pt idx="19">
                  <c:v>-1.09424875049946e-7</c:v>
                </c:pt>
                <c:pt idx="20">
                  <c:v>-0.0673078486393536</c:v>
                </c:pt>
                <c:pt idx="21">
                  <c:v>0.0833325591404945</c:v>
                </c:pt>
                <c:pt idx="22">
                  <c:v>-1.76568064169658e-7</c:v>
                </c:pt>
                <c:pt idx="23">
                  <c:v>0.0631578563360278</c:v>
                </c:pt>
                <c:pt idx="24">
                  <c:v>0.0299997428141277</c:v>
                </c:pt>
                <c:pt idx="25">
                  <c:v>-0.0761904051717932</c:v>
                </c:pt>
                <c:pt idx="26">
                  <c:v>-0.048076917666472</c:v>
                </c:pt>
                <c:pt idx="27">
                  <c:v>0.0206187347927784</c:v>
                </c:pt>
                <c:pt idx="28">
                  <c:v>-0.0288455163585227</c:v>
                </c:pt>
                <c:pt idx="29">
                  <c:v>-0.0384612573491291</c:v>
                </c:pt>
                <c:pt idx="30">
                  <c:v>-0.00990080023233675</c:v>
                </c:pt>
                <c:pt idx="31">
                  <c:v>-0.0194175048424261</c:v>
                </c:pt>
                <c:pt idx="32">
                  <c:v>0.0824741780663214</c:v>
                </c:pt>
                <c:pt idx="33">
                  <c:v>3.82002030008266e-8</c:v>
                </c:pt>
                <c:pt idx="34">
                  <c:v>0.0101008056424434</c:v>
                </c:pt>
                <c:pt idx="35">
                  <c:v>-0.0396038372378179</c:v>
                </c:pt>
                <c:pt idx="36">
                  <c:v>0.0299997604628639</c:v>
                </c:pt>
                <c:pt idx="37">
                  <c:v>-0.0500001825381546</c:v>
                </c:pt>
                <c:pt idx="38">
                  <c:v>2.93833185782688e-7</c:v>
                </c:pt>
                <c:pt idx="39">
                  <c:v>-0.0476191453811029</c:v>
                </c:pt>
                <c:pt idx="40">
                  <c:v>-0.0303029312572085</c:v>
                </c:pt>
                <c:pt idx="41">
                  <c:v>0.0500001623498152</c:v>
                </c:pt>
                <c:pt idx="42">
                  <c:v>-0.567010317347024</c:v>
                </c:pt>
                <c:pt idx="43">
                  <c:v>-0.0582522295140837</c:v>
                </c:pt>
                <c:pt idx="44">
                  <c:v>0.0105263126130974</c:v>
                </c:pt>
                <c:pt idx="45">
                  <c:v>5.67196702938588e-8</c:v>
                </c:pt>
                <c:pt idx="46">
                  <c:v>-0.0500001409057083</c:v>
                </c:pt>
                <c:pt idx="47">
                  <c:v>0.0833332497133046</c:v>
                </c:pt>
                <c:pt idx="48">
                  <c:v>-0.0380953902586886</c:v>
                </c:pt>
                <c:pt idx="49">
                  <c:v>1.45238051583652</c:v>
                </c:pt>
                <c:pt idx="50">
                  <c:v>-0.0103092238435416</c:v>
                </c:pt>
                <c:pt idx="51">
                  <c:v>0.0312499047769075</c:v>
                </c:pt>
                <c:pt idx="52">
                  <c:v>0.0396037757546246</c:v>
                </c:pt>
                <c:pt idx="53">
                  <c:v>0.052631779252142</c:v>
                </c:pt>
                <c:pt idx="54">
                  <c:v>-0.0769230631346065</c:v>
                </c:pt>
                <c:pt idx="55">
                  <c:v>0.0297031709223268</c:v>
                </c:pt>
                <c:pt idx="56">
                  <c:v>-0.0776701379666542</c:v>
                </c:pt>
                <c:pt idx="57">
                  <c:v>0.0104164758122993</c:v>
                </c:pt>
                <c:pt idx="58">
                  <c:v>-1.59995540371938e-7</c:v>
                </c:pt>
                <c:pt idx="59">
                  <c:v>-6.89734542813625e-8</c:v>
                </c:pt>
                <c:pt idx="60">
                  <c:v>-0.00999992241999292</c:v>
                </c:pt>
                <c:pt idx="61">
                  <c:v>0.0625000046766067</c:v>
                </c:pt>
                <c:pt idx="62">
                  <c:v>-0.00961539606297446</c:v>
                </c:pt>
                <c:pt idx="63">
                  <c:v>0.0421054254530047</c:v>
                </c:pt>
                <c:pt idx="64">
                  <c:v>-0.0206184839605053</c:v>
                </c:pt>
                <c:pt idx="65">
                  <c:v>1.90428151469746e-7</c:v>
                </c:pt>
                <c:pt idx="66">
                  <c:v>-0.00952374022682678</c:v>
                </c:pt>
                <c:pt idx="67">
                  <c:v>0.0505049612681834</c:v>
                </c:pt>
                <c:pt idx="68">
                  <c:v>-0.0392157360068023</c:v>
                </c:pt>
                <c:pt idx="69">
                  <c:v>0.00970892468857287</c:v>
                </c:pt>
                <c:pt idx="70">
                  <c:v>0.060606468891119</c:v>
                </c:pt>
                <c:pt idx="71">
                  <c:v>0.0421051802377668</c:v>
                </c:pt>
                <c:pt idx="72">
                  <c:v>-0.0101009946186615</c:v>
                </c:pt>
                <c:pt idx="73">
                  <c:v>-0.0769231395570806</c:v>
                </c:pt>
                <c:pt idx="74">
                  <c:v>-0.0384615035152828</c:v>
                </c:pt>
                <c:pt idx="75">
                  <c:v>0.0510202551911243</c:v>
                </c:pt>
                <c:pt idx="76">
                  <c:v>-0.0192310862389712</c:v>
                </c:pt>
                <c:pt idx="77">
                  <c:v>-0.0476192274866495</c:v>
                </c:pt>
                <c:pt idx="78">
                  <c:v>0.0101010738634015</c:v>
                </c:pt>
                <c:pt idx="79">
                  <c:v>3.05327847449632e-7</c:v>
                </c:pt>
                <c:pt idx="80">
                  <c:v>0.0104168906228181</c:v>
                </c:pt>
                <c:pt idx="81">
                  <c:v>0.00999987983556694</c:v>
                </c:pt>
                <c:pt idx="82">
                  <c:v>-0.0679612747412289</c:v>
                </c:pt>
                <c:pt idx="83">
                  <c:v>0.0294119403300106</c:v>
                </c:pt>
                <c:pt idx="84">
                  <c:v>-0.00999998904446409</c:v>
                </c:pt>
                <c:pt idx="85">
                  <c:v>0.0399997985429841</c:v>
                </c:pt>
                <c:pt idx="86">
                  <c:v>-0.48979617291931</c:v>
                </c:pt>
                <c:pt idx="87">
                  <c:v>0.0515464000380137</c:v>
                </c:pt>
                <c:pt idx="88">
                  <c:v>2.3121361958367e-7</c:v>
                </c:pt>
                <c:pt idx="89">
                  <c:v>0.0520835227905028</c:v>
                </c:pt>
                <c:pt idx="90">
                  <c:v>-0.0666669692533814</c:v>
                </c:pt>
                <c:pt idx="91">
                  <c:v>2.36018471433397e-8</c:v>
                </c:pt>
                <c:pt idx="92">
                  <c:v>-0.076922606525024</c:v>
                </c:pt>
                <c:pt idx="93">
                  <c:v>0.940000538008702</c:v>
                </c:pt>
                <c:pt idx="94">
                  <c:v>-0.0686274063663309</c:v>
                </c:pt>
                <c:pt idx="95">
                  <c:v>-0.00990113371237911</c:v>
                </c:pt>
                <c:pt idx="96">
                  <c:v>0.0297029489354315</c:v>
                </c:pt>
                <c:pt idx="97">
                  <c:v>0.0510205637534713</c:v>
                </c:pt>
                <c:pt idx="98">
                  <c:v>-0.0303031031667037</c:v>
                </c:pt>
                <c:pt idx="99">
                  <c:v>0.072916519884354</c:v>
                </c:pt>
                <c:pt idx="100">
                  <c:v>0.73195869172841</c:v>
                </c:pt>
                <c:pt idx="101">
                  <c:v>0.0842101986366213</c:v>
                </c:pt>
                <c:pt idx="102">
                  <c:v>0.00999982201778082</c:v>
                </c:pt>
                <c:pt idx="103">
                  <c:v>-0.0096153237985005</c:v>
                </c:pt>
                <c:pt idx="104">
                  <c:v>-7.55134276220204e-8</c:v>
                </c:pt>
                <c:pt idx="105">
                  <c:v>1.29856428943143e-7</c:v>
                </c:pt>
                <c:pt idx="106">
                  <c:v>-0.00970864346504685</c:v>
                </c:pt>
                <c:pt idx="107">
                  <c:v>-0.428571519465758</c:v>
                </c:pt>
                <c:pt idx="108">
                  <c:v>-0.0776699056228446</c:v>
                </c:pt>
                <c:pt idx="109">
                  <c:v>-0.0396037466662135</c:v>
                </c:pt>
                <c:pt idx="110">
                  <c:v>0.00970865297321311</c:v>
                </c:pt>
                <c:pt idx="111">
                  <c:v>-0.0388346476434195</c:v>
                </c:pt>
                <c:pt idx="112">
                  <c:v>0.0520833050711247</c:v>
                </c:pt>
                <c:pt idx="113">
                  <c:v>0.00980378325069919</c:v>
                </c:pt>
                <c:pt idx="114">
                  <c:v>0.0208333345941791</c:v>
                </c:pt>
                <c:pt idx="115">
                  <c:v>0.0736841944325994</c:v>
                </c:pt>
                <c:pt idx="116">
                  <c:v>-0.0103093519563605</c:v>
                </c:pt>
                <c:pt idx="117">
                  <c:v>1.8860765282902e-7</c:v>
                </c:pt>
                <c:pt idx="118">
                  <c:v>-0.0404044460796755</c:v>
                </c:pt>
                <c:pt idx="119">
                  <c:v>0.00990088278744361</c:v>
                </c:pt>
                <c:pt idx="120">
                  <c:v>-0.0776700297622314</c:v>
                </c:pt>
                <c:pt idx="121">
                  <c:v>0.0306123967203722</c:v>
                </c:pt>
                <c:pt idx="122">
                  <c:v>0.0196077625441498</c:v>
                </c:pt>
                <c:pt idx="123">
                  <c:v>0.031250045098268</c:v>
                </c:pt>
                <c:pt idx="124">
                  <c:v>-2.11001074057471e-7</c:v>
                </c:pt>
                <c:pt idx="125">
                  <c:v>3.12060232765532e-7</c:v>
                </c:pt>
                <c:pt idx="126">
                  <c:v>-0.0196078762626736</c:v>
                </c:pt>
                <c:pt idx="127">
                  <c:v>0.105263005337857</c:v>
                </c:pt>
                <c:pt idx="128">
                  <c:v>0.0297029241129187</c:v>
                </c:pt>
                <c:pt idx="129">
                  <c:v>-0.0576923771449515</c:v>
                </c:pt>
                <c:pt idx="130">
                  <c:v>0.0606058679635257</c:v>
                </c:pt>
                <c:pt idx="131">
                  <c:v>-0.0769230893973468</c:v>
                </c:pt>
                <c:pt idx="132">
                  <c:v>0.0315790483540503</c:v>
                </c:pt>
                <c:pt idx="133">
                  <c:v>-0.0100000143777619</c:v>
                </c:pt>
                <c:pt idx="134">
                  <c:v>1.02351533248779e-7</c:v>
                </c:pt>
                <c:pt idx="135">
                  <c:v>0.00961555830133309</c:v>
                </c:pt>
                <c:pt idx="136">
                  <c:v>0</c:v>
                </c:pt>
                <c:pt idx="137">
                  <c:v>-0.00952359600396369</c:v>
                </c:pt>
                <c:pt idx="138">
                  <c:v>0.0520835277574476</c:v>
                </c:pt>
                <c:pt idx="139">
                  <c:v>-0.0204084800627364</c:v>
                </c:pt>
                <c:pt idx="140">
                  <c:v>-0.0202022232329907</c:v>
                </c:pt>
                <c:pt idx="141">
                  <c:v>-0.0285712979530202</c:v>
                </c:pt>
                <c:pt idx="142">
                  <c:v>-0.0666668785227706</c:v>
                </c:pt>
                <c:pt idx="143">
                  <c:v>0.05102045743018</c:v>
                </c:pt>
                <c:pt idx="144">
                  <c:v>-0.00961553215321764</c:v>
                </c:pt>
                <c:pt idx="145">
                  <c:v>-0.0297032154425017</c:v>
                </c:pt>
                <c:pt idx="146">
                  <c:v>0.0416668291371474</c:v>
                </c:pt>
                <c:pt idx="147">
                  <c:v>0.0206187490563936</c:v>
                </c:pt>
                <c:pt idx="148">
                  <c:v>-0.03921597571446</c:v>
                </c:pt>
                <c:pt idx="149">
                  <c:v>0.0204082980256224</c:v>
                </c:pt>
                <c:pt idx="150">
                  <c:v>0.00970905934926547</c:v>
                </c:pt>
                <c:pt idx="151">
                  <c:v>-0.0776697879969921</c:v>
                </c:pt>
                <c:pt idx="152">
                  <c:v>0.0204083864623184</c:v>
                </c:pt>
                <c:pt idx="153">
                  <c:v>0.0399999566055549</c:v>
                </c:pt>
                <c:pt idx="154">
                  <c:v>0.030303136585075</c:v>
                </c:pt>
                <c:pt idx="155">
                  <c:v>0.0714290915029587</c:v>
                </c:pt>
                <c:pt idx="156">
                  <c:v>-0.0399999867648613</c:v>
                </c:pt>
                <c:pt idx="157">
                  <c:v>-0.057692294464007</c:v>
                </c:pt>
                <c:pt idx="158">
                  <c:v>0.0947368917235942</c:v>
                </c:pt>
                <c:pt idx="159">
                  <c:v>0.0199998232419505</c:v>
                </c:pt>
                <c:pt idx="160">
                  <c:v>-0.0865384724219352</c:v>
                </c:pt>
                <c:pt idx="161">
                  <c:v>-0.068627467934502</c:v>
                </c:pt>
                <c:pt idx="162">
                  <c:v>-0.0285716074587912</c:v>
                </c:pt>
                <c:pt idx="163">
                  <c:v>0.0729169214183452</c:v>
                </c:pt>
                <c:pt idx="164">
                  <c:v>0.0510204310563562</c:v>
                </c:pt>
                <c:pt idx="165">
                  <c:v>-0.0865384899999999</c:v>
                </c:pt>
                <c:pt idx="166">
                  <c:v>0.0196080652516832</c:v>
                </c:pt>
                <c:pt idx="167">
                  <c:v>0.0631582328590437</c:v>
                </c:pt>
                <c:pt idx="168">
                  <c:v>0.0421053138025884</c:v>
                </c:pt>
                <c:pt idx="169">
                  <c:v>-0.0490197864613694</c:v>
                </c:pt>
                <c:pt idx="170">
                  <c:v>-0.0582528474432288</c:v>
                </c:pt>
                <c:pt idx="171">
                  <c:v>-0.0679610686976938</c:v>
                </c:pt>
                <c:pt idx="172">
                  <c:v>0.0842106408513168</c:v>
                </c:pt>
                <c:pt idx="173">
                  <c:v>0.00961537720659611</c:v>
                </c:pt>
                <c:pt idx="174">
                  <c:v>0.0396039738924634</c:v>
                </c:pt>
                <c:pt idx="175">
                  <c:v>0.010100990054438</c:v>
                </c:pt>
                <c:pt idx="176">
                  <c:v>0.0206186076951915</c:v>
                </c:pt>
                <c:pt idx="177">
                  <c:v>0.0618558915230938</c:v>
                </c:pt>
                <c:pt idx="178">
                  <c:v>0.0833330885513297</c:v>
                </c:pt>
                <c:pt idx="179">
                  <c:v>-0.0194177661206083</c:v>
                </c:pt>
                <c:pt idx="180">
                  <c:v>-0.0380952404745282</c:v>
                </c:pt>
                <c:pt idx="181">
                  <c:v>-0.085714531940275</c:v>
                </c:pt>
                <c:pt idx="182">
                  <c:v>-0.00999991837309933</c:v>
                </c:pt>
                <c:pt idx="183">
                  <c:v>0.0404040184707557</c:v>
                </c:pt>
                <c:pt idx="184">
                  <c:v>-0.0194176619124817</c:v>
                </c:pt>
                <c:pt idx="185">
                  <c:v>-0.00961551882785938</c:v>
                </c:pt>
                <c:pt idx="186">
                  <c:v>0.019802139625168</c:v>
                </c:pt>
                <c:pt idx="187">
                  <c:v>0.0198018917621838</c:v>
                </c:pt>
                <c:pt idx="188">
                  <c:v>0.0416667588875854</c:v>
                </c:pt>
                <c:pt idx="189">
                  <c:v>-2.46955665139659e-7</c:v>
                </c:pt>
                <c:pt idx="190">
                  <c:v>-0.0485433019910806</c:v>
                </c:pt>
                <c:pt idx="191">
                  <c:v>-0.0495047836491261</c:v>
                </c:pt>
                <c:pt idx="192">
                  <c:v>0.00970892946661905</c:v>
                </c:pt>
                <c:pt idx="193">
                  <c:v>0.0194173012139953</c:v>
                </c:pt>
                <c:pt idx="194">
                  <c:v>-0.0776700178615408</c:v>
                </c:pt>
                <c:pt idx="195">
                  <c:v>-9.84795798242288e-8</c:v>
                </c:pt>
                <c:pt idx="196">
                  <c:v>1.79550548651264e-7</c:v>
                </c:pt>
                <c:pt idx="197">
                  <c:v>-1.51324307195999e-7</c:v>
                </c:pt>
                <c:pt idx="198">
                  <c:v>0.0208332719308955</c:v>
                </c:pt>
                <c:pt idx="199">
                  <c:v>-0.0673077364408197</c:v>
                </c:pt>
                <c:pt idx="200">
                  <c:v>-0.07619046864013</c:v>
                </c:pt>
                <c:pt idx="201">
                  <c:v>0.084210531971449</c:v>
                </c:pt>
                <c:pt idx="202">
                  <c:v>9.76112004558161e-8</c:v>
                </c:pt>
                <c:pt idx="203">
                  <c:v>-0.0101009852381193</c:v>
                </c:pt>
                <c:pt idx="204">
                  <c:v>0.0102040140824493</c:v>
                </c:pt>
                <c:pt idx="205">
                  <c:v>0.0408164472919963</c:v>
                </c:pt>
                <c:pt idx="206">
                  <c:v>8.51136148227738e-8</c:v>
                </c:pt>
                <c:pt idx="207">
                  <c:v>0.0618558814549017</c:v>
                </c:pt>
                <c:pt idx="208">
                  <c:v>-0.0776699306613393</c:v>
                </c:pt>
                <c:pt idx="209">
                  <c:v>-0.00999997317699686</c:v>
                </c:pt>
                <c:pt idx="210">
                  <c:v>4.72870724799179e-8</c:v>
                </c:pt>
                <c:pt idx="211">
                  <c:v>-1.57097340358625e-7</c:v>
                </c:pt>
                <c:pt idx="212">
                  <c:v>0.00980367531995152</c:v>
                </c:pt>
                <c:pt idx="213">
                  <c:v>-0.0206187151962484</c:v>
                </c:pt>
                <c:pt idx="214">
                  <c:v>0.00970881741740048</c:v>
                </c:pt>
                <c:pt idx="215">
                  <c:v>0.0105263172216454</c:v>
                </c:pt>
                <c:pt idx="216">
                  <c:v>0.0101009760403221</c:v>
                </c:pt>
                <c:pt idx="217">
                  <c:v>0.0612244670769877</c:v>
                </c:pt>
                <c:pt idx="218">
                  <c:v>-0.0101009284822806</c:v>
                </c:pt>
                <c:pt idx="219">
                  <c:v>-0.0485436049138713</c:v>
                </c:pt>
                <c:pt idx="220">
                  <c:v>0.0947370557424281</c:v>
                </c:pt>
                <c:pt idx="221">
                  <c:v>-0.0480769741388174</c:v>
                </c:pt>
                <c:pt idx="222">
                  <c:v>0.0104168929712132</c:v>
                </c:pt>
                <c:pt idx="223">
                  <c:v>0.0199996711459631</c:v>
                </c:pt>
                <c:pt idx="224">
                  <c:v>-0.0384617611324601</c:v>
                </c:pt>
                <c:pt idx="225">
                  <c:v>0.0306119946740266</c:v>
                </c:pt>
                <c:pt idx="226">
                  <c:v>0.020408260104271</c:v>
                </c:pt>
                <c:pt idx="227">
                  <c:v>-0.0480772261044625</c:v>
                </c:pt>
                <c:pt idx="228">
                  <c:v>0.0404039056094838</c:v>
                </c:pt>
                <c:pt idx="229">
                  <c:v>0.0824740179811547</c:v>
                </c:pt>
                <c:pt idx="230">
                  <c:v>-0.0196075223823284</c:v>
                </c:pt>
                <c:pt idx="231">
                  <c:v>-0.0200000444742267</c:v>
                </c:pt>
                <c:pt idx="232">
                  <c:v>0.0198023630819422</c:v>
                </c:pt>
                <c:pt idx="233">
                  <c:v>-0.0200001676270859</c:v>
                </c:pt>
                <c:pt idx="234">
                  <c:v>0.0101010113536462</c:v>
                </c:pt>
                <c:pt idx="235">
                  <c:v>0.00970871255602912</c:v>
                </c:pt>
                <c:pt idx="236">
                  <c:v>-0.00952375601185818</c:v>
                </c:pt>
                <c:pt idx="237">
                  <c:v>0.0300000388804125</c:v>
                </c:pt>
                <c:pt idx="238">
                  <c:v>-0.0306122793770247</c:v>
                </c:pt>
                <c:pt idx="239">
                  <c:v>-0.0194178438870228</c:v>
                </c:pt>
                <c:pt idx="240">
                  <c:v>0.0408165024843301</c:v>
                </c:pt>
                <c:pt idx="241">
                  <c:v>-0.00999975311145584</c:v>
                </c:pt>
                <c:pt idx="242">
                  <c:v>-0.0480767461173729</c:v>
                </c:pt>
                <c:pt idx="243">
                  <c:v>-0.0288460242546811</c:v>
                </c:pt>
                <c:pt idx="244">
                  <c:v>0.0194174318678346</c:v>
                </c:pt>
                <c:pt idx="245">
                  <c:v>0.0210527113308825</c:v>
                </c:pt>
                <c:pt idx="246">
                  <c:v>-0.0297026166137999</c:v>
                </c:pt>
                <c:pt idx="247">
                  <c:v>-0.0392159197483518</c:v>
                </c:pt>
                <c:pt idx="248">
                  <c:v>-0.0202021181779669</c:v>
                </c:pt>
                <c:pt idx="249">
                  <c:v>-0.555555839472612</c:v>
                </c:pt>
                <c:pt idx="250">
                  <c:v>0.0297027937719128</c:v>
                </c:pt>
                <c:pt idx="251">
                  <c:v>-0.0857141854244474</c:v>
                </c:pt>
                <c:pt idx="252">
                  <c:v>0.0618560234915289</c:v>
                </c:pt>
                <c:pt idx="253">
                  <c:v>-0.0306123829274518</c:v>
                </c:pt>
                <c:pt idx="254">
                  <c:v>0.0408168379289215</c:v>
                </c:pt>
                <c:pt idx="255">
                  <c:v>0.0309278708537313</c:v>
                </c:pt>
                <c:pt idx="256">
                  <c:v>1.29545561575381</c:v>
                </c:pt>
                <c:pt idx="257">
                  <c:v>0.00961554184155866</c:v>
                </c:pt>
                <c:pt idx="258">
                  <c:v>0.0833329599421972</c:v>
                </c:pt>
                <c:pt idx="259">
                  <c:v>-0.0485439324434809</c:v>
                </c:pt>
                <c:pt idx="260">
                  <c:v>0.0736842488523057</c:v>
                </c:pt>
                <c:pt idx="261">
                  <c:v>-5.75675688230248e-8</c:v>
                </c:pt>
                <c:pt idx="262">
                  <c:v>-0.0299998298880992</c:v>
                </c:pt>
                <c:pt idx="263">
                  <c:v>-0.00990099745923956</c:v>
                </c:pt>
                <c:pt idx="264">
                  <c:v>-0.0571430634213721</c:v>
                </c:pt>
                <c:pt idx="265">
                  <c:v>-0.0384613977077953</c:v>
                </c:pt>
                <c:pt idx="266">
                  <c:v>-1.24694604086706e-7</c:v>
                </c:pt>
                <c:pt idx="267">
                  <c:v>-0.0294115710320511</c:v>
                </c:pt>
                <c:pt idx="268">
                  <c:v>-0.0490199511045122</c:v>
                </c:pt>
                <c:pt idx="269">
                  <c:v>0.0206185567099435</c:v>
                </c:pt>
                <c:pt idx="270">
                  <c:v>-0.00999998089445631</c:v>
                </c:pt>
                <c:pt idx="271">
                  <c:v>0.0202022760256928</c:v>
                </c:pt>
                <c:pt idx="272">
                  <c:v>-0.00999982821833267</c:v>
                </c:pt>
                <c:pt idx="273">
                  <c:v>0.0612244104265181</c:v>
                </c:pt>
                <c:pt idx="274">
                  <c:v>0.0101007461110598</c:v>
                </c:pt>
                <c:pt idx="275">
                  <c:v>-0.0103091938495847</c:v>
                </c:pt>
                <c:pt idx="276">
                  <c:v>-0.0202023454184089</c:v>
                </c:pt>
                <c:pt idx="277">
                  <c:v>-0.0202021731580923</c:v>
                </c:pt>
                <c:pt idx="278">
                  <c:v>-0.0495048514836673</c:v>
                </c:pt>
                <c:pt idx="279">
                  <c:v>-0.0202020988927498</c:v>
                </c:pt>
                <c:pt idx="280">
                  <c:v>-0.0769230200274581</c:v>
                </c:pt>
                <c:pt idx="281">
                  <c:v>0.0499997930719229</c:v>
                </c:pt>
                <c:pt idx="282">
                  <c:v>-0.0104166749526416</c:v>
                </c:pt>
                <c:pt idx="283">
                  <c:v>0.0618557230839765</c:v>
                </c:pt>
                <c:pt idx="284">
                  <c:v>0.0309279721651512</c:v>
                </c:pt>
                <c:pt idx="285">
                  <c:v>0.0624999028013464</c:v>
                </c:pt>
                <c:pt idx="286">
                  <c:v>0.0721649503418931</c:v>
                </c:pt>
                <c:pt idx="287">
                  <c:v>0.0104170035647391</c:v>
                </c:pt>
                <c:pt idx="288">
                  <c:v>-0.0666664070506829</c:v>
                </c:pt>
                <c:pt idx="289">
                  <c:v>0.105263373755371</c:v>
                </c:pt>
                <c:pt idx="290">
                  <c:v>-0.0388348625125485</c:v>
                </c:pt>
                <c:pt idx="291">
                  <c:v>0.0100001399717704</c:v>
                </c:pt>
                <c:pt idx="292">
                  <c:v>-0.0294118119198842</c:v>
                </c:pt>
                <c:pt idx="293">
                  <c:v>-0.0673075293632996</c:v>
                </c:pt>
                <c:pt idx="294">
                  <c:v>-0.0103095816802378</c:v>
                </c:pt>
                <c:pt idx="295">
                  <c:v>0.0510206453770101</c:v>
                </c:pt>
                <c:pt idx="296">
                  <c:v>-0.0857146213133183</c:v>
                </c:pt>
                <c:pt idx="297">
                  <c:v>0.0505051002278498</c:v>
                </c:pt>
                <c:pt idx="298">
                  <c:v>-0.0495050646697943</c:v>
                </c:pt>
                <c:pt idx="299">
                  <c:v>-1.68106080944419e-7</c:v>
                </c:pt>
                <c:pt idx="300">
                  <c:v>-0.0206185578680338</c:v>
                </c:pt>
                <c:pt idx="301">
                  <c:v>0.0416668799536706</c:v>
                </c:pt>
                <c:pt idx="302">
                  <c:v>-0.0388352798984162</c:v>
                </c:pt>
                <c:pt idx="303">
                  <c:v>-0.0104165794183193</c:v>
                </c:pt>
                <c:pt idx="304">
                  <c:v>-0.0192307472206905</c:v>
                </c:pt>
                <c:pt idx="305">
                  <c:v>0.0625000003619629</c:v>
                </c:pt>
                <c:pt idx="306">
                  <c:v>-0.0404039609123029</c:v>
                </c:pt>
                <c:pt idx="307">
                  <c:v>-6.32316562443336e-8</c:v>
                </c:pt>
                <c:pt idx="308">
                  <c:v>0.0299999480675315</c:v>
                </c:pt>
                <c:pt idx="309">
                  <c:v>0.0303030131247939</c:v>
                </c:pt>
                <c:pt idx="310">
                  <c:v>0.0842105741939356</c:v>
                </c:pt>
                <c:pt idx="311">
                  <c:v>-2.81305573612833e-7</c:v>
                </c:pt>
                <c:pt idx="312">
                  <c:v>-0.0686274812636088</c:v>
                </c:pt>
                <c:pt idx="313">
                  <c:v>-0.57894739660948</c:v>
                </c:pt>
                <c:pt idx="314">
                  <c:v>0.0105263210071738</c:v>
                </c:pt>
                <c:pt idx="315">
                  <c:v>-0.0291260750875896</c:v>
                </c:pt>
                <c:pt idx="316">
                  <c:v>-0.00980383864985779</c:v>
                </c:pt>
                <c:pt idx="317">
                  <c:v>0.00970879297322358</c:v>
                </c:pt>
                <c:pt idx="318">
                  <c:v>0.0196080701778487</c:v>
                </c:pt>
                <c:pt idx="319">
                  <c:v>0.0631578594677351</c:v>
                </c:pt>
                <c:pt idx="320">
                  <c:v>1.50000047343806</c:v>
                </c:pt>
                <c:pt idx="321">
                  <c:v>0.0416664550538084</c:v>
                </c:pt>
                <c:pt idx="322">
                  <c:v>0.0100000036870109</c:v>
                </c:pt>
                <c:pt idx="323">
                  <c:v>0.00990109118682958</c:v>
                </c:pt>
                <c:pt idx="324">
                  <c:v>-0.0673076960238029</c:v>
                </c:pt>
                <c:pt idx="325">
                  <c:v>-0.0576922265483769</c:v>
                </c:pt>
                <c:pt idx="326">
                  <c:v>-0.0495047995480452</c:v>
                </c:pt>
                <c:pt idx="327">
                  <c:v>0.00999995269575549</c:v>
                </c:pt>
                <c:pt idx="328">
                  <c:v>-0.0199997610034733</c:v>
                </c:pt>
                <c:pt idx="329">
                  <c:v>0.0297027071704694</c:v>
                </c:pt>
                <c:pt idx="330">
                  <c:v>-0.0294119163830989</c:v>
                </c:pt>
                <c:pt idx="331">
                  <c:v>0.0721648491224702</c:v>
                </c:pt>
                <c:pt idx="332">
                  <c:v>0.061224117926699</c:v>
                </c:pt>
                <c:pt idx="333">
                  <c:v>0.0520832424203823</c:v>
                </c:pt>
                <c:pt idx="334">
                  <c:v>-0.0297028849307567</c:v>
                </c:pt>
                <c:pt idx="335">
                  <c:v>0.0408158789152007</c:v>
                </c:pt>
                <c:pt idx="336">
                  <c:v>-0.0288459829950509</c:v>
                </c:pt>
                <c:pt idx="337">
                  <c:v>0.020201932494486</c:v>
                </c:pt>
                <c:pt idx="338">
                  <c:v>-0.0384616214094371</c:v>
                </c:pt>
                <c:pt idx="339">
                  <c:v>-0.0769226879583432</c:v>
                </c:pt>
                <c:pt idx="340">
                  <c:v>0.0198019920942396</c:v>
                </c:pt>
                <c:pt idx="341">
                  <c:v>-0.0306124813434097</c:v>
                </c:pt>
                <c:pt idx="342">
                  <c:v>1.37360048224622e-7</c:v>
                </c:pt>
                <c:pt idx="343">
                  <c:v>-0.01980217514574</c:v>
                </c:pt>
                <c:pt idx="344">
                  <c:v>-0.039603597098839</c:v>
                </c:pt>
                <c:pt idx="345">
                  <c:v>-0.00999957272215735</c:v>
                </c:pt>
                <c:pt idx="346">
                  <c:v>0.0208333749380638</c:v>
                </c:pt>
                <c:pt idx="347">
                  <c:v>-0.0679611455867136</c:v>
                </c:pt>
                <c:pt idx="348">
                  <c:v>0.10526313568085</c:v>
                </c:pt>
                <c:pt idx="349">
                  <c:v>-0.0686271525889581</c:v>
                </c:pt>
                <c:pt idx="350">
                  <c:v>1.76128315709789e-7</c:v>
                </c:pt>
                <c:pt idx="351">
                  <c:v>0.0618554343408531</c:v>
                </c:pt>
                <c:pt idx="352">
                  <c:v>0.0404038802802382</c:v>
                </c:pt>
                <c:pt idx="353">
                  <c:v>0.0612243904936747</c:v>
                </c:pt>
                <c:pt idx="354">
                  <c:v>0.0520833348135277</c:v>
                </c:pt>
                <c:pt idx="355">
                  <c:v>2.4168897216903e-7</c:v>
                </c:pt>
                <c:pt idx="356">
                  <c:v>0.0105261547292008</c:v>
                </c:pt>
                <c:pt idx="357">
                  <c:v>3.98487836061889e-8</c:v>
                </c:pt>
                <c:pt idx="358">
                  <c:v>-0.0776700371651262</c:v>
                </c:pt>
              </c:numCache>
            </c:numRef>
          </c:val>
          <c:smooth val="0"/>
        </c:ser>
        <c:dLbls>
          <c:showLegendKey val="0"/>
          <c:showVal val="0"/>
          <c:showCatName val="0"/>
          <c:showSerName val="0"/>
          <c:showPercent val="0"/>
          <c:showBubbleSize val="0"/>
        </c:dLbls>
        <c:marker val="0"/>
        <c:smooth val="0"/>
        <c:axId val="400725416"/>
        <c:axId val="400723848"/>
      </c:lineChart>
      <c:dateAx>
        <c:axId val="40072541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400723848"/>
        <c:crosses val="autoZero"/>
        <c:auto val="1"/>
        <c:lblOffset val="100"/>
        <c:baseTimeUnit val="days"/>
      </c:dateAx>
      <c:valAx>
        <c:axId val="4007238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4007254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p>
      </c:txPr>
    </c:title>
    <c:autoTitleDeleted val="0"/>
    <c:plotArea>
      <c:layout>
        <c:manualLayout>
          <c:layoutTarget val="inner"/>
          <c:xMode val="edge"/>
          <c:yMode val="edge"/>
          <c:x val="0.0523942917253591"/>
          <c:y val="0.122906842957694"/>
          <c:w val="0.913327966150536"/>
          <c:h val="0.74664579832667"/>
        </c:manualLayout>
      </c:layout>
      <c:lineChart>
        <c:grouping val="standard"/>
        <c:varyColors val="0"/>
        <c:ser>
          <c:idx val="0"/>
          <c:order val="0"/>
          <c:tx>
            <c:strRef>
              <c:f>'Supporting Data'!$D$2</c:f>
              <c:strCache>
                <c:ptCount val="1"/>
                <c:pt idx="0">
                  <c:v>Average Discount</c:v>
                </c:pt>
              </c:strCache>
            </c:strRef>
          </c:tx>
          <c:spPr>
            <a:ln w="28575" cap="rnd">
              <a:solidFill>
                <a:schemeClr val="accent1"/>
              </a:solidFill>
              <a:round/>
            </a:ln>
            <a:effectLst/>
          </c:spPr>
          <c:marker>
            <c:symbol val="none"/>
          </c:marker>
          <c:dLbls>
            <c:delete val="1"/>
          </c:dLbls>
          <c:cat>
            <c:numRef>
              <c:f>'Supporting Data'!$B$3:$B$368</c:f>
              <c:numCache>
                <c:formatCode>dd/mm/yyyy</c:formatCode>
                <c:ptCount val="366"/>
                <c:pt idx="0" c:formatCode="dd/mm/yyyy">
                  <c:v>43466</c:v>
                </c:pt>
                <c:pt idx="1" c:formatCode="dd/mm/yyyy">
                  <c:v>43467</c:v>
                </c:pt>
                <c:pt idx="2" c:formatCode="dd/mm/yyyy">
                  <c:v>43468</c:v>
                </c:pt>
                <c:pt idx="3" c:formatCode="dd/mm/yyyy">
                  <c:v>43469</c:v>
                </c:pt>
                <c:pt idx="4" c:formatCode="dd/mm/yyyy">
                  <c:v>43470</c:v>
                </c:pt>
                <c:pt idx="5" c:formatCode="dd/mm/yyyy">
                  <c:v>43471</c:v>
                </c:pt>
                <c:pt idx="6" c:formatCode="dd/mm/yyyy">
                  <c:v>43472</c:v>
                </c:pt>
                <c:pt idx="7" c:formatCode="dd/mm/yyyy">
                  <c:v>43473</c:v>
                </c:pt>
                <c:pt idx="8" c:formatCode="dd/mm/yyyy">
                  <c:v>43474</c:v>
                </c:pt>
                <c:pt idx="9" c:formatCode="dd/mm/yyyy">
                  <c:v>43475</c:v>
                </c:pt>
                <c:pt idx="10" c:formatCode="dd/mm/yyyy">
                  <c:v>43476</c:v>
                </c:pt>
                <c:pt idx="11" c:formatCode="dd/mm/yyyy">
                  <c:v>43477</c:v>
                </c:pt>
                <c:pt idx="12" c:formatCode="dd/mm/yyyy">
                  <c:v>43478</c:v>
                </c:pt>
                <c:pt idx="13" c:formatCode="dd/mm/yyyy">
                  <c:v>43479</c:v>
                </c:pt>
                <c:pt idx="14" c:formatCode="dd/mm/yyyy">
                  <c:v>43480</c:v>
                </c:pt>
                <c:pt idx="15" c:formatCode="dd/mm/yyyy">
                  <c:v>43481</c:v>
                </c:pt>
                <c:pt idx="16" c:formatCode="dd/mm/yyyy">
                  <c:v>43482</c:v>
                </c:pt>
                <c:pt idx="17" c:formatCode="dd/mm/yyyy">
                  <c:v>43483</c:v>
                </c:pt>
                <c:pt idx="18" c:formatCode="dd/mm/yyyy">
                  <c:v>43484</c:v>
                </c:pt>
                <c:pt idx="19" c:formatCode="dd/mm/yyyy">
                  <c:v>43485</c:v>
                </c:pt>
                <c:pt idx="20" c:formatCode="dd/mm/yyyy">
                  <c:v>43486</c:v>
                </c:pt>
                <c:pt idx="21" c:formatCode="dd/mm/yyyy">
                  <c:v>43487</c:v>
                </c:pt>
                <c:pt idx="22" c:formatCode="dd/mm/yyyy">
                  <c:v>43488</c:v>
                </c:pt>
                <c:pt idx="23" c:formatCode="dd/mm/yyyy">
                  <c:v>43489</c:v>
                </c:pt>
                <c:pt idx="24" c:formatCode="dd/mm/yyyy">
                  <c:v>43490</c:v>
                </c:pt>
                <c:pt idx="25" c:formatCode="dd/mm/yyyy">
                  <c:v>43491</c:v>
                </c:pt>
                <c:pt idx="26" c:formatCode="dd/mm/yyyy">
                  <c:v>43492</c:v>
                </c:pt>
                <c:pt idx="27" c:formatCode="dd/mm/yyyy">
                  <c:v>43493</c:v>
                </c:pt>
                <c:pt idx="28" c:formatCode="dd/mm/yyyy">
                  <c:v>43494</c:v>
                </c:pt>
                <c:pt idx="29" c:formatCode="dd/mm/yyyy">
                  <c:v>43495</c:v>
                </c:pt>
                <c:pt idx="30" c:formatCode="dd/mm/yyyy">
                  <c:v>43496</c:v>
                </c:pt>
                <c:pt idx="31" c:formatCode="dd/mm/yyyy">
                  <c:v>43497</c:v>
                </c:pt>
                <c:pt idx="32" c:formatCode="dd/mm/yyyy">
                  <c:v>43498</c:v>
                </c:pt>
                <c:pt idx="33" c:formatCode="dd/mm/yyyy">
                  <c:v>43499</c:v>
                </c:pt>
                <c:pt idx="34" c:formatCode="dd/mm/yyyy">
                  <c:v>43500</c:v>
                </c:pt>
                <c:pt idx="35" c:formatCode="dd/mm/yyyy">
                  <c:v>43501</c:v>
                </c:pt>
                <c:pt idx="36" c:formatCode="dd/mm/yyyy">
                  <c:v>43502</c:v>
                </c:pt>
                <c:pt idx="37" c:formatCode="dd/mm/yyyy">
                  <c:v>43503</c:v>
                </c:pt>
                <c:pt idx="38" c:formatCode="dd/mm/yyyy">
                  <c:v>43504</c:v>
                </c:pt>
                <c:pt idx="39" c:formatCode="dd/mm/yyyy">
                  <c:v>43505</c:v>
                </c:pt>
                <c:pt idx="40" c:formatCode="dd/mm/yyyy">
                  <c:v>43506</c:v>
                </c:pt>
                <c:pt idx="41" c:formatCode="dd/mm/yyyy">
                  <c:v>43507</c:v>
                </c:pt>
                <c:pt idx="42" c:formatCode="dd/mm/yyyy">
                  <c:v>43508</c:v>
                </c:pt>
                <c:pt idx="43" c:formatCode="dd/mm/yyyy">
                  <c:v>43509</c:v>
                </c:pt>
                <c:pt idx="44" c:formatCode="dd/mm/yyyy">
                  <c:v>43510</c:v>
                </c:pt>
                <c:pt idx="45" c:formatCode="dd/mm/yyyy">
                  <c:v>43511</c:v>
                </c:pt>
                <c:pt idx="46" c:formatCode="dd/mm/yyyy">
                  <c:v>43512</c:v>
                </c:pt>
                <c:pt idx="47" c:formatCode="dd/mm/yyyy">
                  <c:v>43513</c:v>
                </c:pt>
                <c:pt idx="48" c:formatCode="dd/mm/yyyy">
                  <c:v>43514</c:v>
                </c:pt>
                <c:pt idx="49" c:formatCode="dd/mm/yyyy">
                  <c:v>43515</c:v>
                </c:pt>
                <c:pt idx="50" c:formatCode="dd/mm/yyyy">
                  <c:v>43516</c:v>
                </c:pt>
                <c:pt idx="51" c:formatCode="dd/mm/yyyy">
                  <c:v>43517</c:v>
                </c:pt>
                <c:pt idx="52" c:formatCode="dd/mm/yyyy">
                  <c:v>43518</c:v>
                </c:pt>
                <c:pt idx="53" c:formatCode="dd/mm/yyyy">
                  <c:v>43519</c:v>
                </c:pt>
                <c:pt idx="54" c:formatCode="dd/mm/yyyy">
                  <c:v>43520</c:v>
                </c:pt>
                <c:pt idx="55" c:formatCode="dd/mm/yyyy">
                  <c:v>43521</c:v>
                </c:pt>
                <c:pt idx="56" c:formatCode="dd/mm/yyyy">
                  <c:v>43522</c:v>
                </c:pt>
                <c:pt idx="57" c:formatCode="dd/mm/yyyy">
                  <c:v>43523</c:v>
                </c:pt>
                <c:pt idx="58" c:formatCode="dd/mm/yyyy">
                  <c:v>43524</c:v>
                </c:pt>
                <c:pt idx="59" c:formatCode="dd/mm/yyyy">
                  <c:v>43525</c:v>
                </c:pt>
                <c:pt idx="60" c:formatCode="dd/mm/yyyy">
                  <c:v>43526</c:v>
                </c:pt>
                <c:pt idx="61" c:formatCode="dd/mm/yyyy">
                  <c:v>43527</c:v>
                </c:pt>
                <c:pt idx="62" c:formatCode="dd/mm/yyyy">
                  <c:v>43528</c:v>
                </c:pt>
                <c:pt idx="63" c:formatCode="dd/mm/yyyy">
                  <c:v>43529</c:v>
                </c:pt>
                <c:pt idx="64" c:formatCode="dd/mm/yyyy">
                  <c:v>43530</c:v>
                </c:pt>
                <c:pt idx="65" c:formatCode="dd/mm/yyyy">
                  <c:v>43531</c:v>
                </c:pt>
                <c:pt idx="66" c:formatCode="dd/mm/yyyy">
                  <c:v>43532</c:v>
                </c:pt>
                <c:pt idx="67" c:formatCode="dd/mm/yyyy">
                  <c:v>43533</c:v>
                </c:pt>
                <c:pt idx="68" c:formatCode="dd/mm/yyyy">
                  <c:v>43534</c:v>
                </c:pt>
                <c:pt idx="69" c:formatCode="dd/mm/yyyy">
                  <c:v>43535</c:v>
                </c:pt>
                <c:pt idx="70" c:formatCode="dd/mm/yyyy">
                  <c:v>43536</c:v>
                </c:pt>
                <c:pt idx="71" c:formatCode="dd/mm/yyyy">
                  <c:v>43537</c:v>
                </c:pt>
                <c:pt idx="72" c:formatCode="dd/mm/yyyy">
                  <c:v>43538</c:v>
                </c:pt>
                <c:pt idx="73" c:formatCode="dd/mm/yyyy">
                  <c:v>43539</c:v>
                </c:pt>
                <c:pt idx="74" c:formatCode="dd/mm/yyyy">
                  <c:v>43540</c:v>
                </c:pt>
                <c:pt idx="75" c:formatCode="dd/mm/yyyy">
                  <c:v>43541</c:v>
                </c:pt>
                <c:pt idx="76" c:formatCode="dd/mm/yyyy">
                  <c:v>43542</c:v>
                </c:pt>
                <c:pt idx="77" c:formatCode="dd/mm/yyyy">
                  <c:v>43543</c:v>
                </c:pt>
                <c:pt idx="78" c:formatCode="dd/mm/yyyy">
                  <c:v>43544</c:v>
                </c:pt>
                <c:pt idx="79" c:formatCode="dd/mm/yyyy">
                  <c:v>43545</c:v>
                </c:pt>
                <c:pt idx="80" c:formatCode="dd/mm/yyyy">
                  <c:v>43546</c:v>
                </c:pt>
                <c:pt idx="81" c:formatCode="dd/mm/yyyy">
                  <c:v>43547</c:v>
                </c:pt>
                <c:pt idx="82" c:formatCode="dd/mm/yyyy">
                  <c:v>43548</c:v>
                </c:pt>
                <c:pt idx="83" c:formatCode="dd/mm/yyyy">
                  <c:v>43549</c:v>
                </c:pt>
                <c:pt idx="84" c:formatCode="dd/mm/yyyy">
                  <c:v>43550</c:v>
                </c:pt>
                <c:pt idx="85" c:formatCode="dd/mm/yyyy">
                  <c:v>43551</c:v>
                </c:pt>
                <c:pt idx="86" c:formatCode="dd/mm/yyyy">
                  <c:v>43552</c:v>
                </c:pt>
                <c:pt idx="87" c:formatCode="dd/mm/yyyy">
                  <c:v>43553</c:v>
                </c:pt>
                <c:pt idx="88" c:formatCode="dd/mm/yyyy">
                  <c:v>43554</c:v>
                </c:pt>
                <c:pt idx="89" c:formatCode="dd/mm/yyyy">
                  <c:v>43555</c:v>
                </c:pt>
                <c:pt idx="90" c:formatCode="dd/mm/yyyy">
                  <c:v>43556</c:v>
                </c:pt>
                <c:pt idx="91" c:formatCode="dd/mm/yyyy">
                  <c:v>43557</c:v>
                </c:pt>
                <c:pt idx="92" c:formatCode="dd/mm/yyyy">
                  <c:v>43558</c:v>
                </c:pt>
                <c:pt idx="93" c:formatCode="dd/mm/yyyy">
                  <c:v>43559</c:v>
                </c:pt>
                <c:pt idx="94" c:formatCode="dd/mm/yyyy">
                  <c:v>43560</c:v>
                </c:pt>
                <c:pt idx="95" c:formatCode="dd/mm/yyyy">
                  <c:v>43561</c:v>
                </c:pt>
                <c:pt idx="96" c:formatCode="dd/mm/yyyy">
                  <c:v>43562</c:v>
                </c:pt>
                <c:pt idx="97" c:formatCode="dd/mm/yyyy">
                  <c:v>43563</c:v>
                </c:pt>
                <c:pt idx="98" c:formatCode="dd/mm/yyyy">
                  <c:v>43564</c:v>
                </c:pt>
                <c:pt idx="99" c:formatCode="dd/mm/yyyy">
                  <c:v>43565</c:v>
                </c:pt>
                <c:pt idx="100" c:formatCode="dd/mm/yyyy">
                  <c:v>43566</c:v>
                </c:pt>
                <c:pt idx="101" c:formatCode="dd/mm/yyyy">
                  <c:v>43567</c:v>
                </c:pt>
                <c:pt idx="102" c:formatCode="dd/mm/yyyy">
                  <c:v>43568</c:v>
                </c:pt>
                <c:pt idx="103" c:formatCode="dd/mm/yyyy">
                  <c:v>43569</c:v>
                </c:pt>
                <c:pt idx="104" c:formatCode="dd/mm/yyyy">
                  <c:v>43570</c:v>
                </c:pt>
                <c:pt idx="105" c:formatCode="dd/mm/yyyy">
                  <c:v>43571</c:v>
                </c:pt>
                <c:pt idx="106" c:formatCode="dd/mm/yyyy">
                  <c:v>43572</c:v>
                </c:pt>
                <c:pt idx="107" c:formatCode="dd/mm/yyyy">
                  <c:v>43573</c:v>
                </c:pt>
                <c:pt idx="108" c:formatCode="dd/mm/yyyy">
                  <c:v>43574</c:v>
                </c:pt>
                <c:pt idx="109" c:formatCode="dd/mm/yyyy">
                  <c:v>43575</c:v>
                </c:pt>
                <c:pt idx="110" c:formatCode="dd/mm/yyyy">
                  <c:v>43576</c:v>
                </c:pt>
                <c:pt idx="111" c:formatCode="dd/mm/yyyy">
                  <c:v>43577</c:v>
                </c:pt>
                <c:pt idx="112" c:formatCode="dd/mm/yyyy">
                  <c:v>43578</c:v>
                </c:pt>
                <c:pt idx="113" c:formatCode="dd/mm/yyyy">
                  <c:v>43579</c:v>
                </c:pt>
                <c:pt idx="114" c:formatCode="dd/mm/yyyy">
                  <c:v>43580</c:v>
                </c:pt>
                <c:pt idx="115" c:formatCode="dd/mm/yyyy">
                  <c:v>43581</c:v>
                </c:pt>
                <c:pt idx="116" c:formatCode="dd/mm/yyyy">
                  <c:v>43582</c:v>
                </c:pt>
                <c:pt idx="117" c:formatCode="dd/mm/yyyy">
                  <c:v>43583</c:v>
                </c:pt>
                <c:pt idx="118" c:formatCode="dd/mm/yyyy">
                  <c:v>43584</c:v>
                </c:pt>
                <c:pt idx="119" c:formatCode="dd/mm/yyyy">
                  <c:v>43585</c:v>
                </c:pt>
                <c:pt idx="120" c:formatCode="dd/mm/yyyy">
                  <c:v>43586</c:v>
                </c:pt>
                <c:pt idx="121" c:formatCode="dd/mm/yyyy">
                  <c:v>43587</c:v>
                </c:pt>
                <c:pt idx="122" c:formatCode="dd/mm/yyyy">
                  <c:v>43588</c:v>
                </c:pt>
                <c:pt idx="123" c:formatCode="dd/mm/yyyy">
                  <c:v>43589</c:v>
                </c:pt>
                <c:pt idx="124" c:formatCode="dd/mm/yyyy">
                  <c:v>43590</c:v>
                </c:pt>
                <c:pt idx="125" c:formatCode="dd/mm/yyyy">
                  <c:v>43591</c:v>
                </c:pt>
                <c:pt idx="126" c:formatCode="dd/mm/yyyy">
                  <c:v>43592</c:v>
                </c:pt>
                <c:pt idx="127" c:formatCode="dd/mm/yyyy">
                  <c:v>43593</c:v>
                </c:pt>
                <c:pt idx="128" c:formatCode="dd/mm/yyyy">
                  <c:v>43594</c:v>
                </c:pt>
                <c:pt idx="129" c:formatCode="dd/mm/yyyy">
                  <c:v>43595</c:v>
                </c:pt>
                <c:pt idx="130" c:formatCode="dd/mm/yyyy">
                  <c:v>43596</c:v>
                </c:pt>
                <c:pt idx="131" c:formatCode="dd/mm/yyyy">
                  <c:v>43597</c:v>
                </c:pt>
                <c:pt idx="132" c:formatCode="dd/mm/yyyy">
                  <c:v>43598</c:v>
                </c:pt>
                <c:pt idx="133" c:formatCode="dd/mm/yyyy">
                  <c:v>43599</c:v>
                </c:pt>
                <c:pt idx="134" c:formatCode="dd/mm/yyyy">
                  <c:v>43600</c:v>
                </c:pt>
                <c:pt idx="135" c:formatCode="dd/mm/yyyy">
                  <c:v>43601</c:v>
                </c:pt>
                <c:pt idx="136" c:formatCode="dd/mm/yyyy">
                  <c:v>43602</c:v>
                </c:pt>
                <c:pt idx="137" c:formatCode="dd/mm/yyyy">
                  <c:v>43603</c:v>
                </c:pt>
                <c:pt idx="138" c:formatCode="dd/mm/yyyy">
                  <c:v>43604</c:v>
                </c:pt>
                <c:pt idx="139" c:formatCode="dd/mm/yyyy">
                  <c:v>43605</c:v>
                </c:pt>
                <c:pt idx="140" c:formatCode="dd/mm/yyyy">
                  <c:v>43606</c:v>
                </c:pt>
                <c:pt idx="141" c:formatCode="dd/mm/yyyy">
                  <c:v>43607</c:v>
                </c:pt>
                <c:pt idx="142" c:formatCode="dd/mm/yyyy">
                  <c:v>43608</c:v>
                </c:pt>
                <c:pt idx="143" c:formatCode="dd/mm/yyyy">
                  <c:v>43609</c:v>
                </c:pt>
                <c:pt idx="144" c:formatCode="dd/mm/yyyy">
                  <c:v>43610</c:v>
                </c:pt>
                <c:pt idx="145" c:formatCode="dd/mm/yyyy">
                  <c:v>43611</c:v>
                </c:pt>
                <c:pt idx="146" c:formatCode="dd/mm/yyyy">
                  <c:v>43612</c:v>
                </c:pt>
                <c:pt idx="147" c:formatCode="dd/mm/yyyy">
                  <c:v>43613</c:v>
                </c:pt>
                <c:pt idx="148" c:formatCode="dd/mm/yyyy">
                  <c:v>43614</c:v>
                </c:pt>
                <c:pt idx="149" c:formatCode="dd/mm/yyyy">
                  <c:v>43615</c:v>
                </c:pt>
                <c:pt idx="150" c:formatCode="dd/mm/yyyy">
                  <c:v>43616</c:v>
                </c:pt>
                <c:pt idx="151" c:formatCode="dd/mm/yyyy">
                  <c:v>43617</c:v>
                </c:pt>
                <c:pt idx="152" c:formatCode="dd/mm/yyyy">
                  <c:v>43618</c:v>
                </c:pt>
                <c:pt idx="153" c:formatCode="dd/mm/yyyy">
                  <c:v>43619</c:v>
                </c:pt>
                <c:pt idx="154" c:formatCode="dd/mm/yyyy">
                  <c:v>43620</c:v>
                </c:pt>
                <c:pt idx="155" c:formatCode="dd/mm/yyyy">
                  <c:v>43621</c:v>
                </c:pt>
                <c:pt idx="156" c:formatCode="dd/mm/yyyy">
                  <c:v>43622</c:v>
                </c:pt>
                <c:pt idx="157" c:formatCode="dd/mm/yyyy">
                  <c:v>43623</c:v>
                </c:pt>
                <c:pt idx="158" c:formatCode="dd/mm/yyyy">
                  <c:v>43624</c:v>
                </c:pt>
                <c:pt idx="159" c:formatCode="dd/mm/yyyy">
                  <c:v>43625</c:v>
                </c:pt>
                <c:pt idx="160" c:formatCode="dd/mm/yyyy">
                  <c:v>43626</c:v>
                </c:pt>
                <c:pt idx="161" c:formatCode="dd/mm/yyyy">
                  <c:v>43627</c:v>
                </c:pt>
                <c:pt idx="162" c:formatCode="dd/mm/yyyy">
                  <c:v>43628</c:v>
                </c:pt>
                <c:pt idx="163" c:formatCode="dd/mm/yyyy">
                  <c:v>43629</c:v>
                </c:pt>
                <c:pt idx="164" c:formatCode="dd/mm/yyyy">
                  <c:v>43630</c:v>
                </c:pt>
                <c:pt idx="165" c:formatCode="dd/mm/yyyy">
                  <c:v>43631</c:v>
                </c:pt>
                <c:pt idx="166" c:formatCode="dd/mm/yyyy">
                  <c:v>43632</c:v>
                </c:pt>
                <c:pt idx="167" c:formatCode="dd/mm/yyyy">
                  <c:v>43633</c:v>
                </c:pt>
                <c:pt idx="168" c:formatCode="dd/mm/yyyy">
                  <c:v>43634</c:v>
                </c:pt>
                <c:pt idx="169" c:formatCode="dd/mm/yyyy">
                  <c:v>43635</c:v>
                </c:pt>
                <c:pt idx="170" c:formatCode="dd/mm/yyyy">
                  <c:v>43636</c:v>
                </c:pt>
                <c:pt idx="171" c:formatCode="dd/mm/yyyy">
                  <c:v>43637</c:v>
                </c:pt>
                <c:pt idx="172" c:formatCode="dd/mm/yyyy">
                  <c:v>43638</c:v>
                </c:pt>
                <c:pt idx="173" c:formatCode="dd/mm/yyyy">
                  <c:v>43639</c:v>
                </c:pt>
                <c:pt idx="174" c:formatCode="dd/mm/yyyy">
                  <c:v>43640</c:v>
                </c:pt>
                <c:pt idx="175" c:formatCode="dd/mm/yyyy">
                  <c:v>43641</c:v>
                </c:pt>
                <c:pt idx="176" c:formatCode="dd/mm/yyyy">
                  <c:v>43642</c:v>
                </c:pt>
                <c:pt idx="177" c:formatCode="dd/mm/yyyy">
                  <c:v>43643</c:v>
                </c:pt>
                <c:pt idx="178" c:formatCode="dd/mm/yyyy">
                  <c:v>43644</c:v>
                </c:pt>
                <c:pt idx="179" c:formatCode="dd/mm/yyyy">
                  <c:v>43645</c:v>
                </c:pt>
                <c:pt idx="180" c:formatCode="dd/mm/yyyy">
                  <c:v>43646</c:v>
                </c:pt>
                <c:pt idx="181" c:formatCode="dd/mm/yyyy">
                  <c:v>43647</c:v>
                </c:pt>
                <c:pt idx="182" c:formatCode="dd/mm/yyyy">
                  <c:v>43648</c:v>
                </c:pt>
                <c:pt idx="183" c:formatCode="dd/mm/yyyy">
                  <c:v>43649</c:v>
                </c:pt>
                <c:pt idx="184" c:formatCode="dd/mm/yyyy">
                  <c:v>43650</c:v>
                </c:pt>
                <c:pt idx="185" c:formatCode="dd/mm/yyyy">
                  <c:v>43651</c:v>
                </c:pt>
                <c:pt idx="186" c:formatCode="dd/mm/yyyy">
                  <c:v>43652</c:v>
                </c:pt>
                <c:pt idx="187" c:formatCode="dd/mm/yyyy">
                  <c:v>43653</c:v>
                </c:pt>
                <c:pt idx="188" c:formatCode="dd/mm/yyyy">
                  <c:v>43654</c:v>
                </c:pt>
                <c:pt idx="189" c:formatCode="dd/mm/yyyy">
                  <c:v>43655</c:v>
                </c:pt>
                <c:pt idx="190" c:formatCode="dd/mm/yyyy">
                  <c:v>43656</c:v>
                </c:pt>
                <c:pt idx="191" c:formatCode="dd/mm/yyyy">
                  <c:v>43657</c:v>
                </c:pt>
                <c:pt idx="192" c:formatCode="dd/mm/yyyy">
                  <c:v>43658</c:v>
                </c:pt>
                <c:pt idx="193" c:formatCode="dd/mm/yyyy">
                  <c:v>43659</c:v>
                </c:pt>
                <c:pt idx="194" c:formatCode="dd/mm/yyyy">
                  <c:v>43660</c:v>
                </c:pt>
                <c:pt idx="195" c:formatCode="dd/mm/yyyy">
                  <c:v>43661</c:v>
                </c:pt>
                <c:pt idx="196" c:formatCode="dd/mm/yyyy">
                  <c:v>43662</c:v>
                </c:pt>
                <c:pt idx="197" c:formatCode="dd/mm/yyyy">
                  <c:v>43663</c:v>
                </c:pt>
                <c:pt idx="198" c:formatCode="dd/mm/yyyy">
                  <c:v>43664</c:v>
                </c:pt>
                <c:pt idx="199" c:formatCode="dd/mm/yyyy">
                  <c:v>43665</c:v>
                </c:pt>
                <c:pt idx="200" c:formatCode="dd/mm/yyyy">
                  <c:v>43666</c:v>
                </c:pt>
                <c:pt idx="201" c:formatCode="dd/mm/yyyy">
                  <c:v>43667</c:v>
                </c:pt>
                <c:pt idx="202" c:formatCode="dd/mm/yyyy">
                  <c:v>43668</c:v>
                </c:pt>
                <c:pt idx="203" c:formatCode="dd/mm/yyyy">
                  <c:v>43669</c:v>
                </c:pt>
                <c:pt idx="204" c:formatCode="dd/mm/yyyy">
                  <c:v>43670</c:v>
                </c:pt>
                <c:pt idx="205" c:formatCode="dd/mm/yyyy">
                  <c:v>43671</c:v>
                </c:pt>
                <c:pt idx="206" c:formatCode="dd/mm/yyyy">
                  <c:v>43672</c:v>
                </c:pt>
                <c:pt idx="207" c:formatCode="dd/mm/yyyy">
                  <c:v>43673</c:v>
                </c:pt>
                <c:pt idx="208" c:formatCode="dd/mm/yyyy">
                  <c:v>43674</c:v>
                </c:pt>
                <c:pt idx="209" c:formatCode="dd/mm/yyyy">
                  <c:v>43675</c:v>
                </c:pt>
                <c:pt idx="210" c:formatCode="dd/mm/yyyy">
                  <c:v>43676</c:v>
                </c:pt>
                <c:pt idx="211" c:formatCode="dd/mm/yyyy">
                  <c:v>43677</c:v>
                </c:pt>
                <c:pt idx="212" c:formatCode="dd/mm/yyyy">
                  <c:v>43678</c:v>
                </c:pt>
                <c:pt idx="213" c:formatCode="dd/mm/yyyy">
                  <c:v>43679</c:v>
                </c:pt>
                <c:pt idx="214" c:formatCode="dd/mm/yyyy">
                  <c:v>43680</c:v>
                </c:pt>
                <c:pt idx="215" c:formatCode="dd/mm/yyyy">
                  <c:v>43681</c:v>
                </c:pt>
                <c:pt idx="216" c:formatCode="dd/mm/yyyy">
                  <c:v>43682</c:v>
                </c:pt>
                <c:pt idx="217" c:formatCode="dd/mm/yyyy">
                  <c:v>43683</c:v>
                </c:pt>
                <c:pt idx="218" c:formatCode="dd/mm/yyyy">
                  <c:v>43684</c:v>
                </c:pt>
                <c:pt idx="219" c:formatCode="dd/mm/yyyy">
                  <c:v>43685</c:v>
                </c:pt>
                <c:pt idx="220" c:formatCode="dd/mm/yyyy">
                  <c:v>43686</c:v>
                </c:pt>
                <c:pt idx="221" c:formatCode="dd/mm/yyyy">
                  <c:v>43687</c:v>
                </c:pt>
                <c:pt idx="222" c:formatCode="dd/mm/yyyy">
                  <c:v>43688</c:v>
                </c:pt>
                <c:pt idx="223" c:formatCode="dd/mm/yyyy">
                  <c:v>43689</c:v>
                </c:pt>
                <c:pt idx="224" c:formatCode="dd/mm/yyyy">
                  <c:v>43690</c:v>
                </c:pt>
                <c:pt idx="225" c:formatCode="dd/mm/yyyy">
                  <c:v>43691</c:v>
                </c:pt>
                <c:pt idx="226" c:formatCode="dd/mm/yyyy">
                  <c:v>43692</c:v>
                </c:pt>
                <c:pt idx="227" c:formatCode="dd/mm/yyyy">
                  <c:v>43693</c:v>
                </c:pt>
                <c:pt idx="228" c:formatCode="dd/mm/yyyy">
                  <c:v>43694</c:v>
                </c:pt>
                <c:pt idx="229" c:formatCode="dd/mm/yyyy">
                  <c:v>43695</c:v>
                </c:pt>
                <c:pt idx="230" c:formatCode="dd/mm/yyyy">
                  <c:v>43696</c:v>
                </c:pt>
                <c:pt idx="231" c:formatCode="dd/mm/yyyy">
                  <c:v>43697</c:v>
                </c:pt>
                <c:pt idx="232" c:formatCode="dd/mm/yyyy">
                  <c:v>43698</c:v>
                </c:pt>
                <c:pt idx="233" c:formatCode="dd/mm/yyyy">
                  <c:v>43699</c:v>
                </c:pt>
                <c:pt idx="234" c:formatCode="dd/mm/yyyy">
                  <c:v>43700</c:v>
                </c:pt>
                <c:pt idx="235" c:formatCode="dd/mm/yyyy">
                  <c:v>43701</c:v>
                </c:pt>
                <c:pt idx="236" c:formatCode="dd/mm/yyyy">
                  <c:v>43702</c:v>
                </c:pt>
                <c:pt idx="237" c:formatCode="dd/mm/yyyy">
                  <c:v>43703</c:v>
                </c:pt>
                <c:pt idx="238" c:formatCode="dd/mm/yyyy">
                  <c:v>43704</c:v>
                </c:pt>
                <c:pt idx="239" c:formatCode="dd/mm/yyyy">
                  <c:v>43705</c:v>
                </c:pt>
                <c:pt idx="240" c:formatCode="dd/mm/yyyy">
                  <c:v>43706</c:v>
                </c:pt>
                <c:pt idx="241" c:formatCode="dd/mm/yyyy">
                  <c:v>43707</c:v>
                </c:pt>
                <c:pt idx="242" c:formatCode="dd/mm/yyyy">
                  <c:v>43708</c:v>
                </c:pt>
                <c:pt idx="243" c:formatCode="dd/mm/yyyy">
                  <c:v>43709</c:v>
                </c:pt>
                <c:pt idx="244" c:formatCode="dd/mm/yyyy">
                  <c:v>43710</c:v>
                </c:pt>
                <c:pt idx="245" c:formatCode="dd/mm/yyyy">
                  <c:v>43711</c:v>
                </c:pt>
                <c:pt idx="246" c:formatCode="dd/mm/yyyy">
                  <c:v>43712</c:v>
                </c:pt>
                <c:pt idx="247" c:formatCode="dd/mm/yyyy">
                  <c:v>43713</c:v>
                </c:pt>
                <c:pt idx="248" c:formatCode="dd/mm/yyyy">
                  <c:v>43714</c:v>
                </c:pt>
                <c:pt idx="249" c:formatCode="dd/mm/yyyy">
                  <c:v>43715</c:v>
                </c:pt>
                <c:pt idx="250" c:formatCode="dd/mm/yyyy">
                  <c:v>43716</c:v>
                </c:pt>
                <c:pt idx="251" c:formatCode="dd/mm/yyyy">
                  <c:v>43717</c:v>
                </c:pt>
                <c:pt idx="252" c:formatCode="dd/mm/yyyy">
                  <c:v>43718</c:v>
                </c:pt>
                <c:pt idx="253" c:formatCode="dd/mm/yyyy">
                  <c:v>43719</c:v>
                </c:pt>
                <c:pt idx="254" c:formatCode="dd/mm/yyyy">
                  <c:v>43720</c:v>
                </c:pt>
                <c:pt idx="255" c:formatCode="dd/mm/yyyy">
                  <c:v>43721</c:v>
                </c:pt>
                <c:pt idx="256" c:formatCode="dd/mm/yyyy">
                  <c:v>43722</c:v>
                </c:pt>
                <c:pt idx="257" c:formatCode="dd/mm/yyyy">
                  <c:v>43723</c:v>
                </c:pt>
                <c:pt idx="258" c:formatCode="dd/mm/yyyy">
                  <c:v>43724</c:v>
                </c:pt>
                <c:pt idx="259" c:formatCode="dd/mm/yyyy">
                  <c:v>43725</c:v>
                </c:pt>
                <c:pt idx="260" c:formatCode="dd/mm/yyyy">
                  <c:v>43726</c:v>
                </c:pt>
                <c:pt idx="261" c:formatCode="dd/mm/yyyy">
                  <c:v>43727</c:v>
                </c:pt>
                <c:pt idx="262" c:formatCode="dd/mm/yyyy">
                  <c:v>43728</c:v>
                </c:pt>
                <c:pt idx="263" c:formatCode="dd/mm/yyyy">
                  <c:v>43729</c:v>
                </c:pt>
                <c:pt idx="264" c:formatCode="dd/mm/yyyy">
                  <c:v>43730</c:v>
                </c:pt>
                <c:pt idx="265" c:formatCode="dd/mm/yyyy">
                  <c:v>43731</c:v>
                </c:pt>
                <c:pt idx="266" c:formatCode="dd/mm/yyyy">
                  <c:v>43732</c:v>
                </c:pt>
                <c:pt idx="267" c:formatCode="dd/mm/yyyy">
                  <c:v>43733</c:v>
                </c:pt>
                <c:pt idx="268" c:formatCode="dd/mm/yyyy">
                  <c:v>43734</c:v>
                </c:pt>
                <c:pt idx="269" c:formatCode="dd/mm/yyyy">
                  <c:v>43735</c:v>
                </c:pt>
                <c:pt idx="270" c:formatCode="dd/mm/yyyy">
                  <c:v>43736</c:v>
                </c:pt>
                <c:pt idx="271" c:formatCode="dd/mm/yyyy">
                  <c:v>43737</c:v>
                </c:pt>
                <c:pt idx="272" c:formatCode="dd/mm/yyyy">
                  <c:v>43738</c:v>
                </c:pt>
                <c:pt idx="273" c:formatCode="dd/mm/yyyy">
                  <c:v>43739</c:v>
                </c:pt>
                <c:pt idx="274" c:formatCode="dd/mm/yyyy">
                  <c:v>43740</c:v>
                </c:pt>
                <c:pt idx="275" c:formatCode="dd/mm/yyyy">
                  <c:v>43741</c:v>
                </c:pt>
                <c:pt idx="276" c:formatCode="dd/mm/yyyy">
                  <c:v>43742</c:v>
                </c:pt>
                <c:pt idx="277" c:formatCode="dd/mm/yyyy">
                  <c:v>43743</c:v>
                </c:pt>
                <c:pt idx="278" c:formatCode="dd/mm/yyyy">
                  <c:v>43744</c:v>
                </c:pt>
                <c:pt idx="279" c:formatCode="dd/mm/yyyy">
                  <c:v>43745</c:v>
                </c:pt>
                <c:pt idx="280" c:formatCode="dd/mm/yyyy">
                  <c:v>43746</c:v>
                </c:pt>
                <c:pt idx="281" c:formatCode="dd/mm/yyyy">
                  <c:v>43747</c:v>
                </c:pt>
                <c:pt idx="282" c:formatCode="dd/mm/yyyy">
                  <c:v>43748</c:v>
                </c:pt>
                <c:pt idx="283" c:formatCode="dd/mm/yyyy">
                  <c:v>43749</c:v>
                </c:pt>
                <c:pt idx="284" c:formatCode="dd/mm/yyyy">
                  <c:v>43750</c:v>
                </c:pt>
                <c:pt idx="285" c:formatCode="dd/mm/yyyy">
                  <c:v>43751</c:v>
                </c:pt>
                <c:pt idx="286" c:formatCode="dd/mm/yyyy">
                  <c:v>43752</c:v>
                </c:pt>
                <c:pt idx="287" c:formatCode="dd/mm/yyyy">
                  <c:v>43753</c:v>
                </c:pt>
                <c:pt idx="288" c:formatCode="dd/mm/yyyy">
                  <c:v>43754</c:v>
                </c:pt>
                <c:pt idx="289" c:formatCode="dd/mm/yyyy">
                  <c:v>43755</c:v>
                </c:pt>
                <c:pt idx="290" c:formatCode="dd/mm/yyyy">
                  <c:v>43756</c:v>
                </c:pt>
                <c:pt idx="291" c:formatCode="dd/mm/yyyy">
                  <c:v>43757</c:v>
                </c:pt>
                <c:pt idx="292" c:formatCode="dd/mm/yyyy">
                  <c:v>43758</c:v>
                </c:pt>
                <c:pt idx="293" c:formatCode="dd/mm/yyyy">
                  <c:v>43759</c:v>
                </c:pt>
                <c:pt idx="294" c:formatCode="dd/mm/yyyy">
                  <c:v>43760</c:v>
                </c:pt>
                <c:pt idx="295" c:formatCode="dd/mm/yyyy">
                  <c:v>43761</c:v>
                </c:pt>
                <c:pt idx="296" c:formatCode="dd/mm/yyyy">
                  <c:v>43762</c:v>
                </c:pt>
                <c:pt idx="297" c:formatCode="dd/mm/yyyy">
                  <c:v>43763</c:v>
                </c:pt>
                <c:pt idx="298" c:formatCode="dd/mm/yyyy">
                  <c:v>43764</c:v>
                </c:pt>
                <c:pt idx="299" c:formatCode="dd/mm/yyyy">
                  <c:v>43765</c:v>
                </c:pt>
                <c:pt idx="300" c:formatCode="dd/mm/yyyy">
                  <c:v>43766</c:v>
                </c:pt>
                <c:pt idx="301" c:formatCode="dd/mm/yyyy">
                  <c:v>43767</c:v>
                </c:pt>
                <c:pt idx="302" c:formatCode="dd/mm/yyyy">
                  <c:v>43768</c:v>
                </c:pt>
                <c:pt idx="303" c:formatCode="dd/mm/yyyy">
                  <c:v>43769</c:v>
                </c:pt>
                <c:pt idx="304" c:formatCode="dd/mm/yyyy">
                  <c:v>43770</c:v>
                </c:pt>
                <c:pt idx="305" c:formatCode="dd/mm/yyyy">
                  <c:v>43771</c:v>
                </c:pt>
                <c:pt idx="306" c:formatCode="dd/mm/yyyy">
                  <c:v>43772</c:v>
                </c:pt>
                <c:pt idx="307" c:formatCode="dd/mm/yyyy">
                  <c:v>43773</c:v>
                </c:pt>
                <c:pt idx="308" c:formatCode="dd/mm/yyyy">
                  <c:v>43774</c:v>
                </c:pt>
                <c:pt idx="309" c:formatCode="dd/mm/yyyy">
                  <c:v>43775</c:v>
                </c:pt>
                <c:pt idx="310" c:formatCode="dd/mm/yyyy">
                  <c:v>43776</c:v>
                </c:pt>
                <c:pt idx="311" c:formatCode="dd/mm/yyyy">
                  <c:v>43777</c:v>
                </c:pt>
                <c:pt idx="312" c:formatCode="dd/mm/yyyy">
                  <c:v>43778</c:v>
                </c:pt>
                <c:pt idx="313" c:formatCode="dd/mm/yyyy">
                  <c:v>43779</c:v>
                </c:pt>
                <c:pt idx="314" c:formatCode="dd/mm/yyyy">
                  <c:v>43780</c:v>
                </c:pt>
                <c:pt idx="315" c:formatCode="dd/mm/yyyy">
                  <c:v>43781</c:v>
                </c:pt>
                <c:pt idx="316" c:formatCode="dd/mm/yyyy">
                  <c:v>43782</c:v>
                </c:pt>
                <c:pt idx="317" c:formatCode="dd/mm/yyyy">
                  <c:v>43783</c:v>
                </c:pt>
                <c:pt idx="318" c:formatCode="dd/mm/yyyy">
                  <c:v>43784</c:v>
                </c:pt>
                <c:pt idx="319" c:formatCode="dd/mm/yyyy">
                  <c:v>43785</c:v>
                </c:pt>
                <c:pt idx="320" c:formatCode="dd/mm/yyyy">
                  <c:v>43786</c:v>
                </c:pt>
                <c:pt idx="321" c:formatCode="dd/mm/yyyy">
                  <c:v>43787</c:v>
                </c:pt>
                <c:pt idx="322" c:formatCode="dd/mm/yyyy">
                  <c:v>43788</c:v>
                </c:pt>
                <c:pt idx="323" c:formatCode="dd/mm/yyyy">
                  <c:v>43789</c:v>
                </c:pt>
                <c:pt idx="324" c:formatCode="dd/mm/yyyy">
                  <c:v>43790</c:v>
                </c:pt>
                <c:pt idx="325" c:formatCode="dd/mm/yyyy">
                  <c:v>43791</c:v>
                </c:pt>
                <c:pt idx="326" c:formatCode="dd/mm/yyyy">
                  <c:v>43792</c:v>
                </c:pt>
                <c:pt idx="327" c:formatCode="dd/mm/yyyy">
                  <c:v>43793</c:v>
                </c:pt>
                <c:pt idx="328" c:formatCode="dd/mm/yyyy">
                  <c:v>43794</c:v>
                </c:pt>
                <c:pt idx="329" c:formatCode="dd/mm/yyyy">
                  <c:v>43795</c:v>
                </c:pt>
                <c:pt idx="330" c:formatCode="dd/mm/yyyy">
                  <c:v>43796</c:v>
                </c:pt>
                <c:pt idx="331" c:formatCode="dd/mm/yyyy">
                  <c:v>43797</c:v>
                </c:pt>
                <c:pt idx="332" c:formatCode="dd/mm/yyyy">
                  <c:v>43798</c:v>
                </c:pt>
                <c:pt idx="333" c:formatCode="dd/mm/yyyy">
                  <c:v>43799</c:v>
                </c:pt>
                <c:pt idx="334" c:formatCode="dd/mm/yyyy">
                  <c:v>43800</c:v>
                </c:pt>
                <c:pt idx="335" c:formatCode="dd/mm/yyyy">
                  <c:v>43801</c:v>
                </c:pt>
                <c:pt idx="336" c:formatCode="dd/mm/yyyy">
                  <c:v>43802</c:v>
                </c:pt>
                <c:pt idx="337" c:formatCode="dd/mm/yyyy">
                  <c:v>43803</c:v>
                </c:pt>
                <c:pt idx="338" c:formatCode="dd/mm/yyyy">
                  <c:v>43804</c:v>
                </c:pt>
                <c:pt idx="339" c:formatCode="dd/mm/yyyy">
                  <c:v>43805</c:v>
                </c:pt>
                <c:pt idx="340" c:formatCode="dd/mm/yyyy">
                  <c:v>43806</c:v>
                </c:pt>
                <c:pt idx="341" c:formatCode="dd/mm/yyyy">
                  <c:v>43807</c:v>
                </c:pt>
                <c:pt idx="342" c:formatCode="dd/mm/yyyy">
                  <c:v>43808</c:v>
                </c:pt>
                <c:pt idx="343" c:formatCode="dd/mm/yyyy">
                  <c:v>43809</c:v>
                </c:pt>
                <c:pt idx="344" c:formatCode="dd/mm/yyyy">
                  <c:v>43810</c:v>
                </c:pt>
                <c:pt idx="345" c:formatCode="dd/mm/yyyy">
                  <c:v>43811</c:v>
                </c:pt>
                <c:pt idx="346" c:formatCode="dd/mm/yyyy">
                  <c:v>43812</c:v>
                </c:pt>
                <c:pt idx="347" c:formatCode="dd/mm/yyyy">
                  <c:v>43813</c:v>
                </c:pt>
                <c:pt idx="348" c:formatCode="dd/mm/yyyy">
                  <c:v>43814</c:v>
                </c:pt>
                <c:pt idx="349" c:formatCode="dd/mm/yyyy">
                  <c:v>43815</c:v>
                </c:pt>
                <c:pt idx="350" c:formatCode="dd/mm/yyyy">
                  <c:v>43816</c:v>
                </c:pt>
                <c:pt idx="351" c:formatCode="dd/mm/yyyy">
                  <c:v>43817</c:v>
                </c:pt>
                <c:pt idx="352" c:formatCode="dd/mm/yyyy">
                  <c:v>43818</c:v>
                </c:pt>
                <c:pt idx="353" c:formatCode="dd/mm/yyyy">
                  <c:v>43819</c:v>
                </c:pt>
                <c:pt idx="354" c:formatCode="dd/mm/yyyy">
                  <c:v>43820</c:v>
                </c:pt>
                <c:pt idx="355" c:formatCode="dd/mm/yyyy">
                  <c:v>43821</c:v>
                </c:pt>
                <c:pt idx="356" c:formatCode="dd/mm/yyyy">
                  <c:v>43822</c:v>
                </c:pt>
                <c:pt idx="357" c:formatCode="dd/mm/yyyy">
                  <c:v>43823</c:v>
                </c:pt>
                <c:pt idx="358" c:formatCode="dd/mm/yyyy">
                  <c:v>43824</c:v>
                </c:pt>
                <c:pt idx="359" c:formatCode="dd/mm/yyyy">
                  <c:v>43825</c:v>
                </c:pt>
                <c:pt idx="360" c:formatCode="dd/mm/yyyy">
                  <c:v>43826</c:v>
                </c:pt>
                <c:pt idx="361" c:formatCode="dd/mm/yyyy">
                  <c:v>43827</c:v>
                </c:pt>
                <c:pt idx="362" c:formatCode="dd/mm/yyyy">
                  <c:v>43828</c:v>
                </c:pt>
                <c:pt idx="363" c:formatCode="dd/mm/yyyy">
                  <c:v>43829</c:v>
                </c:pt>
                <c:pt idx="364" c:formatCode="dd/mm/yyyy">
                  <c:v>43830</c:v>
                </c:pt>
                <c:pt idx="365" c:formatCode="dd/mm/yyyy">
                  <c:v>43831</c:v>
                </c:pt>
              </c:numCache>
            </c:numRef>
          </c:cat>
          <c:val>
            <c:numRef>
              <c:f>'Supporting Data'!$D$3:$D$368</c:f>
              <c:numCache>
                <c:formatCode>0%</c:formatCode>
                <c:ptCount val="366"/>
                <c:pt idx="0">
                  <c:v>0.17</c:v>
                </c:pt>
                <c:pt idx="1">
                  <c:v>0.19</c:v>
                </c:pt>
                <c:pt idx="2">
                  <c:v>0.18</c:v>
                </c:pt>
                <c:pt idx="3">
                  <c:v>0.17</c:v>
                </c:pt>
                <c:pt idx="4">
                  <c:v>0.19</c:v>
                </c:pt>
                <c:pt idx="5">
                  <c:v>0.19</c:v>
                </c:pt>
                <c:pt idx="6">
                  <c:v>0.18</c:v>
                </c:pt>
                <c:pt idx="7">
                  <c:v>0.17</c:v>
                </c:pt>
                <c:pt idx="8">
                  <c:v>0.18</c:v>
                </c:pt>
                <c:pt idx="9">
                  <c:v>0.19</c:v>
                </c:pt>
                <c:pt idx="10">
                  <c:v>0.19</c:v>
                </c:pt>
                <c:pt idx="11">
                  <c:v>0.18</c:v>
                </c:pt>
                <c:pt idx="12">
                  <c:v>0.17</c:v>
                </c:pt>
                <c:pt idx="13">
                  <c:v>0.19</c:v>
                </c:pt>
                <c:pt idx="14">
                  <c:v>0.17</c:v>
                </c:pt>
                <c:pt idx="15">
                  <c:v>0.18</c:v>
                </c:pt>
                <c:pt idx="16">
                  <c:v>0.17</c:v>
                </c:pt>
                <c:pt idx="17">
                  <c:v>0.18</c:v>
                </c:pt>
                <c:pt idx="18">
                  <c:v>0.17</c:v>
                </c:pt>
                <c:pt idx="19">
                  <c:v>0.17</c:v>
                </c:pt>
                <c:pt idx="20">
                  <c:v>0.19</c:v>
                </c:pt>
                <c:pt idx="21">
                  <c:v>0.18</c:v>
                </c:pt>
                <c:pt idx="22">
                  <c:v>0.18</c:v>
                </c:pt>
                <c:pt idx="23">
                  <c:v>0.17</c:v>
                </c:pt>
                <c:pt idx="24">
                  <c:v>0.17</c:v>
                </c:pt>
                <c:pt idx="25">
                  <c:v>0.17</c:v>
                </c:pt>
                <c:pt idx="26">
                  <c:v>0.19</c:v>
                </c:pt>
                <c:pt idx="27">
                  <c:v>0.19</c:v>
                </c:pt>
                <c:pt idx="28">
                  <c:v>0.17</c:v>
                </c:pt>
                <c:pt idx="29">
                  <c:v>0.18</c:v>
                </c:pt>
                <c:pt idx="30">
                  <c:v>0.18</c:v>
                </c:pt>
                <c:pt idx="31">
                  <c:v>0.18</c:v>
                </c:pt>
                <c:pt idx="32">
                  <c:v>0.18</c:v>
                </c:pt>
                <c:pt idx="33">
                  <c:v>0.18</c:v>
                </c:pt>
                <c:pt idx="34">
                  <c:v>0.17</c:v>
                </c:pt>
                <c:pt idx="35">
                  <c:v>0.18</c:v>
                </c:pt>
                <c:pt idx="36">
                  <c:v>0.18</c:v>
                </c:pt>
                <c:pt idx="37">
                  <c:v>0.17</c:v>
                </c:pt>
                <c:pt idx="38">
                  <c:v>0.19</c:v>
                </c:pt>
                <c:pt idx="39">
                  <c:v>0.18</c:v>
                </c:pt>
                <c:pt idx="40">
                  <c:v>0.18</c:v>
                </c:pt>
                <c:pt idx="41">
                  <c:v>0.17</c:v>
                </c:pt>
                <c:pt idx="42">
                  <c:v>0.17</c:v>
                </c:pt>
                <c:pt idx="43">
                  <c:v>0.17</c:v>
                </c:pt>
                <c:pt idx="44">
                  <c:v>0.18</c:v>
                </c:pt>
                <c:pt idx="45">
                  <c:v>0.18</c:v>
                </c:pt>
                <c:pt idx="46">
                  <c:v>0.19</c:v>
                </c:pt>
                <c:pt idx="47">
                  <c:v>0.19</c:v>
                </c:pt>
                <c:pt idx="48">
                  <c:v>0.17</c:v>
                </c:pt>
                <c:pt idx="49">
                  <c:v>0.18</c:v>
                </c:pt>
                <c:pt idx="50">
                  <c:v>0.18</c:v>
                </c:pt>
                <c:pt idx="51">
                  <c:v>0.18</c:v>
                </c:pt>
                <c:pt idx="52">
                  <c:v>0.17</c:v>
                </c:pt>
                <c:pt idx="53">
                  <c:v>0.18</c:v>
                </c:pt>
                <c:pt idx="54">
                  <c:v>0.17</c:v>
                </c:pt>
                <c:pt idx="55">
                  <c:v>0.19</c:v>
                </c:pt>
                <c:pt idx="56">
                  <c:v>0.18</c:v>
                </c:pt>
                <c:pt idx="57">
                  <c:v>0.17</c:v>
                </c:pt>
                <c:pt idx="58">
                  <c:v>0.19</c:v>
                </c:pt>
                <c:pt idx="59">
                  <c:v>0.19</c:v>
                </c:pt>
                <c:pt idx="60">
                  <c:v>0.18</c:v>
                </c:pt>
                <c:pt idx="61">
                  <c:v>0.18</c:v>
                </c:pt>
                <c:pt idx="62">
                  <c:v>0.17</c:v>
                </c:pt>
                <c:pt idx="63">
                  <c:v>0.18</c:v>
                </c:pt>
                <c:pt idx="64">
                  <c:v>0.19</c:v>
                </c:pt>
                <c:pt idx="65">
                  <c:v>0.19</c:v>
                </c:pt>
                <c:pt idx="66">
                  <c:v>0.18</c:v>
                </c:pt>
                <c:pt idx="67">
                  <c:v>0.17</c:v>
                </c:pt>
                <c:pt idx="68">
                  <c:v>0.17</c:v>
                </c:pt>
                <c:pt idx="69">
                  <c:v>0.19</c:v>
                </c:pt>
                <c:pt idx="70">
                  <c:v>0.19</c:v>
                </c:pt>
                <c:pt idx="71">
                  <c:v>0.18</c:v>
                </c:pt>
                <c:pt idx="72">
                  <c:v>0.17</c:v>
                </c:pt>
                <c:pt idx="73">
                  <c:v>0.17</c:v>
                </c:pt>
                <c:pt idx="74">
                  <c:v>0.17</c:v>
                </c:pt>
                <c:pt idx="75">
                  <c:v>0.18</c:v>
                </c:pt>
                <c:pt idx="76">
                  <c:v>0.19</c:v>
                </c:pt>
                <c:pt idx="77">
                  <c:v>0.19</c:v>
                </c:pt>
                <c:pt idx="78">
                  <c:v>0.18</c:v>
                </c:pt>
                <c:pt idx="79">
                  <c:v>0.19</c:v>
                </c:pt>
                <c:pt idx="80">
                  <c:v>0.17</c:v>
                </c:pt>
                <c:pt idx="81">
                  <c:v>0.17</c:v>
                </c:pt>
                <c:pt idx="82">
                  <c:v>0.17</c:v>
                </c:pt>
                <c:pt idx="83">
                  <c:v>0.19</c:v>
                </c:pt>
                <c:pt idx="84">
                  <c:v>0.17</c:v>
                </c:pt>
                <c:pt idx="85">
                  <c:v>0.19</c:v>
                </c:pt>
                <c:pt idx="86">
                  <c:v>0.17</c:v>
                </c:pt>
                <c:pt idx="87">
                  <c:v>0.19</c:v>
                </c:pt>
                <c:pt idx="88">
                  <c:v>0.18</c:v>
                </c:pt>
                <c:pt idx="89">
                  <c:v>0.19</c:v>
                </c:pt>
                <c:pt idx="90">
                  <c:v>0.17</c:v>
                </c:pt>
                <c:pt idx="91">
                  <c:v>0.19</c:v>
                </c:pt>
                <c:pt idx="92">
                  <c:v>0.17</c:v>
                </c:pt>
                <c:pt idx="93">
                  <c:v>0.1</c:v>
                </c:pt>
                <c:pt idx="94">
                  <c:v>0.18</c:v>
                </c:pt>
                <c:pt idx="95">
                  <c:v>0.17</c:v>
                </c:pt>
                <c:pt idx="96">
                  <c:v>0.18</c:v>
                </c:pt>
                <c:pt idx="97">
                  <c:v>0.19</c:v>
                </c:pt>
                <c:pt idx="98">
                  <c:v>0.19</c:v>
                </c:pt>
                <c:pt idx="99">
                  <c:v>0.19</c:v>
                </c:pt>
                <c:pt idx="100">
                  <c:v>0.18</c:v>
                </c:pt>
                <c:pt idx="101">
                  <c:v>0.17</c:v>
                </c:pt>
                <c:pt idx="102">
                  <c:v>0.17</c:v>
                </c:pt>
                <c:pt idx="103">
                  <c:v>0.17</c:v>
                </c:pt>
                <c:pt idx="104">
                  <c:v>0.17</c:v>
                </c:pt>
                <c:pt idx="105">
                  <c:v>0.18</c:v>
                </c:pt>
                <c:pt idx="106">
                  <c:v>0.18</c:v>
                </c:pt>
                <c:pt idx="107">
                  <c:v>0.29</c:v>
                </c:pt>
                <c:pt idx="108">
                  <c:v>0.18</c:v>
                </c:pt>
                <c:pt idx="109">
                  <c:v>0.18</c:v>
                </c:pt>
                <c:pt idx="110">
                  <c:v>0.17</c:v>
                </c:pt>
                <c:pt idx="111">
                  <c:v>0.19</c:v>
                </c:pt>
                <c:pt idx="112">
                  <c:v>0.18</c:v>
                </c:pt>
                <c:pt idx="113">
                  <c:v>0.17</c:v>
                </c:pt>
                <c:pt idx="114">
                  <c:v>0.17</c:v>
                </c:pt>
                <c:pt idx="115">
                  <c:v>0.17</c:v>
                </c:pt>
                <c:pt idx="116">
                  <c:v>0.19</c:v>
                </c:pt>
                <c:pt idx="117">
                  <c:v>0.18</c:v>
                </c:pt>
                <c:pt idx="118">
                  <c:v>0.18</c:v>
                </c:pt>
                <c:pt idx="119">
                  <c:v>0.17</c:v>
                </c:pt>
                <c:pt idx="120">
                  <c:v>0.18</c:v>
                </c:pt>
                <c:pt idx="121">
                  <c:v>0.19</c:v>
                </c:pt>
                <c:pt idx="122">
                  <c:v>0.18</c:v>
                </c:pt>
                <c:pt idx="123">
                  <c:v>0.19</c:v>
                </c:pt>
                <c:pt idx="124">
                  <c:v>0.18</c:v>
                </c:pt>
                <c:pt idx="125">
                  <c:v>0.18</c:v>
                </c:pt>
                <c:pt idx="126">
                  <c:v>0.18</c:v>
                </c:pt>
                <c:pt idx="127">
                  <c:v>0.17</c:v>
                </c:pt>
                <c:pt idx="128">
                  <c:v>0.18</c:v>
                </c:pt>
                <c:pt idx="129">
                  <c:v>0.19</c:v>
                </c:pt>
                <c:pt idx="130">
                  <c:v>0.17</c:v>
                </c:pt>
                <c:pt idx="131">
                  <c:v>0.17</c:v>
                </c:pt>
                <c:pt idx="132">
                  <c:v>0.17</c:v>
                </c:pt>
                <c:pt idx="133">
                  <c:v>0.17</c:v>
                </c:pt>
                <c:pt idx="134">
                  <c:v>0.17</c:v>
                </c:pt>
                <c:pt idx="135">
                  <c:v>0.17</c:v>
                </c:pt>
                <c:pt idx="136">
                  <c:v>0.18</c:v>
                </c:pt>
                <c:pt idx="137">
                  <c:v>0.17</c:v>
                </c:pt>
                <c:pt idx="138">
                  <c:v>0.19</c:v>
                </c:pt>
                <c:pt idx="139">
                  <c:v>0.19</c:v>
                </c:pt>
                <c:pt idx="140">
                  <c:v>0.18</c:v>
                </c:pt>
                <c:pt idx="141">
                  <c:v>0.18</c:v>
                </c:pt>
                <c:pt idx="142">
                  <c:v>0.17</c:v>
                </c:pt>
                <c:pt idx="143">
                  <c:v>0.17</c:v>
                </c:pt>
                <c:pt idx="144">
                  <c:v>0.19</c:v>
                </c:pt>
                <c:pt idx="145">
                  <c:v>0.18</c:v>
                </c:pt>
                <c:pt idx="146">
                  <c:v>0.17</c:v>
                </c:pt>
                <c:pt idx="147">
                  <c:v>0.18</c:v>
                </c:pt>
                <c:pt idx="148">
                  <c:v>0.18</c:v>
                </c:pt>
                <c:pt idx="149">
                  <c:v>0.19</c:v>
                </c:pt>
                <c:pt idx="150">
                  <c:v>0.18</c:v>
                </c:pt>
                <c:pt idx="151">
                  <c:v>0.17</c:v>
                </c:pt>
                <c:pt idx="152">
                  <c:v>0.18</c:v>
                </c:pt>
                <c:pt idx="153">
                  <c:v>0.18</c:v>
                </c:pt>
                <c:pt idx="154">
                  <c:v>0.17</c:v>
                </c:pt>
                <c:pt idx="155">
                  <c:v>0.18</c:v>
                </c:pt>
                <c:pt idx="156">
                  <c:v>0.17</c:v>
                </c:pt>
                <c:pt idx="157">
                  <c:v>0.19</c:v>
                </c:pt>
                <c:pt idx="158">
                  <c:v>0.19</c:v>
                </c:pt>
                <c:pt idx="159">
                  <c:v>0.18</c:v>
                </c:pt>
                <c:pt idx="160">
                  <c:v>0.17</c:v>
                </c:pt>
                <c:pt idx="161">
                  <c:v>0.17</c:v>
                </c:pt>
                <c:pt idx="162">
                  <c:v>0.17</c:v>
                </c:pt>
                <c:pt idx="163">
                  <c:v>0.17</c:v>
                </c:pt>
                <c:pt idx="164">
                  <c:v>0.18</c:v>
                </c:pt>
                <c:pt idx="165">
                  <c:v>0.17</c:v>
                </c:pt>
                <c:pt idx="166">
                  <c:v>0.19</c:v>
                </c:pt>
                <c:pt idx="167">
                  <c:v>0.17</c:v>
                </c:pt>
                <c:pt idx="168">
                  <c:v>0.19</c:v>
                </c:pt>
                <c:pt idx="169">
                  <c:v>0.18</c:v>
                </c:pt>
                <c:pt idx="170">
                  <c:v>0.17</c:v>
                </c:pt>
                <c:pt idx="171">
                  <c:v>0.17</c:v>
                </c:pt>
                <c:pt idx="172">
                  <c:v>0.17</c:v>
                </c:pt>
                <c:pt idx="173">
                  <c:v>0.18</c:v>
                </c:pt>
                <c:pt idx="174">
                  <c:v>0.19</c:v>
                </c:pt>
                <c:pt idx="175">
                  <c:v>0.17</c:v>
                </c:pt>
                <c:pt idx="176">
                  <c:v>0.18</c:v>
                </c:pt>
                <c:pt idx="177">
                  <c:v>0.19</c:v>
                </c:pt>
                <c:pt idx="178">
                  <c:v>0.17</c:v>
                </c:pt>
                <c:pt idx="179">
                  <c:v>0.18</c:v>
                </c:pt>
                <c:pt idx="180">
                  <c:v>0.19</c:v>
                </c:pt>
                <c:pt idx="181">
                  <c:v>0.17</c:v>
                </c:pt>
                <c:pt idx="182">
                  <c:v>0.17</c:v>
                </c:pt>
                <c:pt idx="183">
                  <c:v>0.17</c:v>
                </c:pt>
                <c:pt idx="184">
                  <c:v>0.18</c:v>
                </c:pt>
                <c:pt idx="185">
                  <c:v>0.19</c:v>
                </c:pt>
                <c:pt idx="186">
                  <c:v>0.18</c:v>
                </c:pt>
                <c:pt idx="187">
                  <c:v>0.18</c:v>
                </c:pt>
                <c:pt idx="188">
                  <c:v>0.18</c:v>
                </c:pt>
                <c:pt idx="189">
                  <c:v>0.17</c:v>
                </c:pt>
                <c:pt idx="190">
                  <c:v>0.19</c:v>
                </c:pt>
                <c:pt idx="191">
                  <c:v>0.19</c:v>
                </c:pt>
                <c:pt idx="192">
                  <c:v>0.18</c:v>
                </c:pt>
                <c:pt idx="193">
                  <c:v>0.17</c:v>
                </c:pt>
                <c:pt idx="194">
                  <c:v>0.17</c:v>
                </c:pt>
                <c:pt idx="195">
                  <c:v>0.18</c:v>
                </c:pt>
                <c:pt idx="196">
                  <c:v>0.17</c:v>
                </c:pt>
                <c:pt idx="197">
                  <c:v>0.18</c:v>
                </c:pt>
                <c:pt idx="198">
                  <c:v>0.17</c:v>
                </c:pt>
                <c:pt idx="199">
                  <c:v>0.19</c:v>
                </c:pt>
                <c:pt idx="200">
                  <c:v>0.17</c:v>
                </c:pt>
                <c:pt idx="201">
                  <c:v>0.19</c:v>
                </c:pt>
                <c:pt idx="202">
                  <c:v>0.19</c:v>
                </c:pt>
                <c:pt idx="203">
                  <c:v>0.19</c:v>
                </c:pt>
                <c:pt idx="204">
                  <c:v>0.19</c:v>
                </c:pt>
                <c:pt idx="205">
                  <c:v>0.19</c:v>
                </c:pt>
                <c:pt idx="206">
                  <c:v>0.19</c:v>
                </c:pt>
                <c:pt idx="207">
                  <c:v>0.17</c:v>
                </c:pt>
                <c:pt idx="208">
                  <c:v>0.17</c:v>
                </c:pt>
                <c:pt idx="209">
                  <c:v>0.17</c:v>
                </c:pt>
                <c:pt idx="210">
                  <c:v>0.19</c:v>
                </c:pt>
                <c:pt idx="211">
                  <c:v>0.17</c:v>
                </c:pt>
                <c:pt idx="212">
                  <c:v>0.19</c:v>
                </c:pt>
                <c:pt idx="213">
                  <c:v>0.17</c:v>
                </c:pt>
                <c:pt idx="214">
                  <c:v>0.19</c:v>
                </c:pt>
                <c:pt idx="215">
                  <c:v>0.18</c:v>
                </c:pt>
                <c:pt idx="216">
                  <c:v>0.17</c:v>
                </c:pt>
                <c:pt idx="217">
                  <c:v>0.17</c:v>
                </c:pt>
                <c:pt idx="218">
                  <c:v>0.19</c:v>
                </c:pt>
                <c:pt idx="219">
                  <c:v>0.18</c:v>
                </c:pt>
                <c:pt idx="220">
                  <c:v>0.17</c:v>
                </c:pt>
                <c:pt idx="221">
                  <c:v>0.19</c:v>
                </c:pt>
                <c:pt idx="222">
                  <c:v>0.19</c:v>
                </c:pt>
                <c:pt idx="223">
                  <c:v>0.18</c:v>
                </c:pt>
                <c:pt idx="224">
                  <c:v>0.19</c:v>
                </c:pt>
                <c:pt idx="225">
                  <c:v>0.17</c:v>
                </c:pt>
                <c:pt idx="226">
                  <c:v>0.17</c:v>
                </c:pt>
                <c:pt idx="227">
                  <c:v>0.19</c:v>
                </c:pt>
                <c:pt idx="228">
                  <c:v>0.17</c:v>
                </c:pt>
                <c:pt idx="229">
                  <c:v>0.17</c:v>
                </c:pt>
                <c:pt idx="230">
                  <c:v>0.18</c:v>
                </c:pt>
                <c:pt idx="231">
                  <c:v>0.18</c:v>
                </c:pt>
                <c:pt idx="232">
                  <c:v>0.19</c:v>
                </c:pt>
                <c:pt idx="233">
                  <c:v>0.19</c:v>
                </c:pt>
                <c:pt idx="234">
                  <c:v>0.19</c:v>
                </c:pt>
                <c:pt idx="235">
                  <c:v>0.19</c:v>
                </c:pt>
                <c:pt idx="236">
                  <c:v>0.19</c:v>
                </c:pt>
                <c:pt idx="237">
                  <c:v>0.17</c:v>
                </c:pt>
                <c:pt idx="238">
                  <c:v>0.19</c:v>
                </c:pt>
                <c:pt idx="239">
                  <c:v>0.19</c:v>
                </c:pt>
                <c:pt idx="240">
                  <c:v>0.17</c:v>
                </c:pt>
                <c:pt idx="241">
                  <c:v>0.19</c:v>
                </c:pt>
                <c:pt idx="242">
                  <c:v>0.19</c:v>
                </c:pt>
                <c:pt idx="243">
                  <c:v>0.18</c:v>
                </c:pt>
                <c:pt idx="244">
                  <c:v>0.17</c:v>
                </c:pt>
                <c:pt idx="245">
                  <c:v>0.18</c:v>
                </c:pt>
                <c:pt idx="246">
                  <c:v>0.19</c:v>
                </c:pt>
                <c:pt idx="247">
                  <c:v>0.17</c:v>
                </c:pt>
                <c:pt idx="248">
                  <c:v>0.18</c:v>
                </c:pt>
                <c:pt idx="249">
                  <c:v>0.17</c:v>
                </c:pt>
                <c:pt idx="250">
                  <c:v>0.18</c:v>
                </c:pt>
                <c:pt idx="251">
                  <c:v>0.18</c:v>
                </c:pt>
                <c:pt idx="252">
                  <c:v>0.18</c:v>
                </c:pt>
                <c:pt idx="253">
                  <c:v>0.18</c:v>
                </c:pt>
                <c:pt idx="254">
                  <c:v>0.18</c:v>
                </c:pt>
                <c:pt idx="255">
                  <c:v>0.19</c:v>
                </c:pt>
                <c:pt idx="256">
                  <c:v>0.17</c:v>
                </c:pt>
                <c:pt idx="257">
                  <c:v>0.19</c:v>
                </c:pt>
                <c:pt idx="258">
                  <c:v>0.19</c:v>
                </c:pt>
                <c:pt idx="259">
                  <c:v>0.17</c:v>
                </c:pt>
                <c:pt idx="260">
                  <c:v>0.18</c:v>
                </c:pt>
                <c:pt idx="261">
                  <c:v>0.19</c:v>
                </c:pt>
                <c:pt idx="262">
                  <c:v>0.19</c:v>
                </c:pt>
                <c:pt idx="263">
                  <c:v>0.17</c:v>
                </c:pt>
                <c:pt idx="264">
                  <c:v>0.19</c:v>
                </c:pt>
                <c:pt idx="265">
                  <c:v>0.19</c:v>
                </c:pt>
                <c:pt idx="266">
                  <c:v>0.19</c:v>
                </c:pt>
                <c:pt idx="267">
                  <c:v>0.17</c:v>
                </c:pt>
                <c:pt idx="268">
                  <c:v>0.19</c:v>
                </c:pt>
                <c:pt idx="269">
                  <c:v>0.19</c:v>
                </c:pt>
                <c:pt idx="270">
                  <c:v>0.19</c:v>
                </c:pt>
                <c:pt idx="271">
                  <c:v>0.18</c:v>
                </c:pt>
                <c:pt idx="272">
                  <c:v>0.18</c:v>
                </c:pt>
                <c:pt idx="273">
                  <c:v>0.17</c:v>
                </c:pt>
                <c:pt idx="274">
                  <c:v>0.19</c:v>
                </c:pt>
                <c:pt idx="275">
                  <c:v>0.17</c:v>
                </c:pt>
                <c:pt idx="276">
                  <c:v>0.19</c:v>
                </c:pt>
                <c:pt idx="277">
                  <c:v>0.19</c:v>
                </c:pt>
                <c:pt idx="278">
                  <c:v>0.17</c:v>
                </c:pt>
                <c:pt idx="279">
                  <c:v>0.18</c:v>
                </c:pt>
                <c:pt idx="280">
                  <c:v>0.19</c:v>
                </c:pt>
                <c:pt idx="281">
                  <c:v>0.19</c:v>
                </c:pt>
                <c:pt idx="282">
                  <c:v>0.17</c:v>
                </c:pt>
                <c:pt idx="283">
                  <c:v>0.18</c:v>
                </c:pt>
                <c:pt idx="284">
                  <c:v>0.17</c:v>
                </c:pt>
                <c:pt idx="285">
                  <c:v>0.19</c:v>
                </c:pt>
                <c:pt idx="286">
                  <c:v>0.18</c:v>
                </c:pt>
                <c:pt idx="287">
                  <c:v>0.19</c:v>
                </c:pt>
                <c:pt idx="288">
                  <c:v>0.19</c:v>
                </c:pt>
                <c:pt idx="289">
                  <c:v>0.17</c:v>
                </c:pt>
                <c:pt idx="290">
                  <c:v>0.18</c:v>
                </c:pt>
                <c:pt idx="291">
                  <c:v>0.19</c:v>
                </c:pt>
                <c:pt idx="292">
                  <c:v>0.19</c:v>
                </c:pt>
                <c:pt idx="293">
                  <c:v>0.19</c:v>
                </c:pt>
                <c:pt idx="294">
                  <c:v>0.18</c:v>
                </c:pt>
                <c:pt idx="295">
                  <c:v>0.18</c:v>
                </c:pt>
                <c:pt idx="296">
                  <c:v>0.18</c:v>
                </c:pt>
                <c:pt idx="297">
                  <c:v>0.19</c:v>
                </c:pt>
                <c:pt idx="298">
                  <c:v>0.17</c:v>
                </c:pt>
                <c:pt idx="299">
                  <c:v>0.18</c:v>
                </c:pt>
                <c:pt idx="300">
                  <c:v>0.19</c:v>
                </c:pt>
                <c:pt idx="301">
                  <c:v>0.18</c:v>
                </c:pt>
                <c:pt idx="302">
                  <c:v>0.17</c:v>
                </c:pt>
                <c:pt idx="303">
                  <c:v>0.17</c:v>
                </c:pt>
                <c:pt idx="304">
                  <c:v>0.19</c:v>
                </c:pt>
                <c:pt idx="305">
                  <c:v>0.18</c:v>
                </c:pt>
                <c:pt idx="306">
                  <c:v>0.19</c:v>
                </c:pt>
                <c:pt idx="307">
                  <c:v>0.19</c:v>
                </c:pt>
                <c:pt idx="308">
                  <c:v>0.17</c:v>
                </c:pt>
                <c:pt idx="309">
                  <c:v>0.18</c:v>
                </c:pt>
                <c:pt idx="310">
                  <c:v>0.18</c:v>
                </c:pt>
                <c:pt idx="311">
                  <c:v>0.19</c:v>
                </c:pt>
                <c:pt idx="312">
                  <c:v>0.19</c:v>
                </c:pt>
                <c:pt idx="313">
                  <c:v>0.19</c:v>
                </c:pt>
                <c:pt idx="314">
                  <c:v>0.17</c:v>
                </c:pt>
                <c:pt idx="315">
                  <c:v>0.18</c:v>
                </c:pt>
                <c:pt idx="316">
                  <c:v>0.19</c:v>
                </c:pt>
                <c:pt idx="317">
                  <c:v>0.19</c:v>
                </c:pt>
                <c:pt idx="318">
                  <c:v>0.19</c:v>
                </c:pt>
                <c:pt idx="319">
                  <c:v>0.18</c:v>
                </c:pt>
                <c:pt idx="320">
                  <c:v>0.19</c:v>
                </c:pt>
                <c:pt idx="321">
                  <c:v>0.18</c:v>
                </c:pt>
                <c:pt idx="322">
                  <c:v>0.19</c:v>
                </c:pt>
                <c:pt idx="323">
                  <c:v>0.19</c:v>
                </c:pt>
                <c:pt idx="324">
                  <c:v>0.18</c:v>
                </c:pt>
                <c:pt idx="325">
                  <c:v>0.18</c:v>
                </c:pt>
                <c:pt idx="326">
                  <c:v>0.18</c:v>
                </c:pt>
                <c:pt idx="327">
                  <c:v>0.19</c:v>
                </c:pt>
                <c:pt idx="328">
                  <c:v>0.19</c:v>
                </c:pt>
                <c:pt idx="329">
                  <c:v>0.17</c:v>
                </c:pt>
                <c:pt idx="330">
                  <c:v>0.19</c:v>
                </c:pt>
                <c:pt idx="331">
                  <c:v>0.18</c:v>
                </c:pt>
                <c:pt idx="332">
                  <c:v>0.17</c:v>
                </c:pt>
                <c:pt idx="333">
                  <c:v>0.19</c:v>
                </c:pt>
                <c:pt idx="334">
                  <c:v>0.18</c:v>
                </c:pt>
                <c:pt idx="335">
                  <c:v>0.17</c:v>
                </c:pt>
                <c:pt idx="336">
                  <c:v>0.19</c:v>
                </c:pt>
                <c:pt idx="337">
                  <c:v>0.19</c:v>
                </c:pt>
                <c:pt idx="338">
                  <c:v>0.18</c:v>
                </c:pt>
                <c:pt idx="339">
                  <c:v>0.19</c:v>
                </c:pt>
                <c:pt idx="340">
                  <c:v>0.17</c:v>
                </c:pt>
                <c:pt idx="341">
                  <c:v>0.19</c:v>
                </c:pt>
                <c:pt idx="342">
                  <c:v>0.17</c:v>
                </c:pt>
                <c:pt idx="343">
                  <c:v>0.18</c:v>
                </c:pt>
                <c:pt idx="344">
                  <c:v>0.18</c:v>
                </c:pt>
                <c:pt idx="345">
                  <c:v>0.18</c:v>
                </c:pt>
                <c:pt idx="346">
                  <c:v>0.17</c:v>
                </c:pt>
                <c:pt idx="347">
                  <c:v>0.17</c:v>
                </c:pt>
                <c:pt idx="348">
                  <c:v>0.18</c:v>
                </c:pt>
                <c:pt idx="349">
                  <c:v>0.19</c:v>
                </c:pt>
                <c:pt idx="350">
                  <c:v>0.17</c:v>
                </c:pt>
                <c:pt idx="351">
                  <c:v>0.19</c:v>
                </c:pt>
                <c:pt idx="352">
                  <c:v>0.17</c:v>
                </c:pt>
                <c:pt idx="353">
                  <c:v>0.18</c:v>
                </c:pt>
                <c:pt idx="354">
                  <c:v>0.17</c:v>
                </c:pt>
                <c:pt idx="355">
                  <c:v>0.18</c:v>
                </c:pt>
                <c:pt idx="356">
                  <c:v>0.17</c:v>
                </c:pt>
                <c:pt idx="357">
                  <c:v>0.17</c:v>
                </c:pt>
                <c:pt idx="358">
                  <c:v>0.19</c:v>
                </c:pt>
                <c:pt idx="359">
                  <c:v>0.18</c:v>
                </c:pt>
                <c:pt idx="360">
                  <c:v>0.19</c:v>
                </c:pt>
                <c:pt idx="361">
                  <c:v>0.19</c:v>
                </c:pt>
                <c:pt idx="362">
                  <c:v>0.17</c:v>
                </c:pt>
                <c:pt idx="363">
                  <c:v>0.18</c:v>
                </c:pt>
                <c:pt idx="364">
                  <c:v>0.19</c:v>
                </c:pt>
                <c:pt idx="365">
                  <c:v>0.17</c:v>
                </c:pt>
              </c:numCache>
            </c:numRef>
          </c:val>
          <c:smooth val="0"/>
        </c:ser>
        <c:dLbls>
          <c:showLegendKey val="0"/>
          <c:showVal val="0"/>
          <c:showCatName val="0"/>
          <c:showSerName val="0"/>
          <c:showPercent val="0"/>
          <c:showBubbleSize val="0"/>
        </c:dLbls>
        <c:marker val="0"/>
        <c:smooth val="0"/>
        <c:axId val="511007424"/>
        <c:axId val="511008992"/>
      </c:lineChart>
      <c:dateAx>
        <c:axId val="51100742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511008992"/>
        <c:crosses val="autoZero"/>
        <c:auto val="1"/>
        <c:lblOffset val="100"/>
        <c:baseTimeUnit val="days"/>
      </c:dateAx>
      <c:valAx>
        <c:axId val="5110089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5110074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p>
      </c:txPr>
    </c:title>
    <c:autoTitleDeleted val="0"/>
    <c:plotArea>
      <c:layout>
        <c:manualLayout>
          <c:layoutTarget val="inner"/>
          <c:xMode val="edge"/>
          <c:yMode val="edge"/>
          <c:x val="0.0523942917253591"/>
          <c:y val="0.122906842957694"/>
          <c:w val="0.913327966150536"/>
          <c:h val="0.74664579832667"/>
        </c:manualLayout>
      </c:layout>
      <c:lineChart>
        <c:grouping val="standard"/>
        <c:varyColors val="0"/>
        <c:ser>
          <c:idx val="0"/>
          <c:order val="0"/>
          <c:tx>
            <c:strRef>
              <c:f>'Supporting Data'!$D$2</c:f>
              <c:strCache>
                <c:ptCount val="1"/>
                <c:pt idx="0">
                  <c:v>Average Discount</c:v>
                </c:pt>
              </c:strCache>
            </c:strRef>
          </c:tx>
          <c:spPr>
            <a:ln w="28575" cap="rnd">
              <a:solidFill>
                <a:schemeClr val="accent1"/>
              </a:solidFill>
              <a:round/>
            </a:ln>
            <a:effectLst/>
          </c:spPr>
          <c:marker>
            <c:symbol val="none"/>
          </c:marker>
          <c:dLbls>
            <c:delete val="1"/>
          </c:dLbls>
          <c:cat>
            <c:numRef>
              <c:f>'Supporting Data'!$B$3:$B$368</c:f>
              <c:numCache>
                <c:formatCode>dd/mm/yyyy</c:formatCode>
                <c:ptCount val="366"/>
                <c:pt idx="0" c:formatCode="dd/mm/yyyy">
                  <c:v>43466</c:v>
                </c:pt>
                <c:pt idx="1" c:formatCode="dd/mm/yyyy">
                  <c:v>43467</c:v>
                </c:pt>
                <c:pt idx="2" c:formatCode="dd/mm/yyyy">
                  <c:v>43468</c:v>
                </c:pt>
                <c:pt idx="3" c:formatCode="dd/mm/yyyy">
                  <c:v>43469</c:v>
                </c:pt>
                <c:pt idx="4" c:formatCode="dd/mm/yyyy">
                  <c:v>43470</c:v>
                </c:pt>
                <c:pt idx="5" c:formatCode="dd/mm/yyyy">
                  <c:v>43471</c:v>
                </c:pt>
                <c:pt idx="6" c:formatCode="dd/mm/yyyy">
                  <c:v>43472</c:v>
                </c:pt>
                <c:pt idx="7" c:formatCode="dd/mm/yyyy">
                  <c:v>43473</c:v>
                </c:pt>
                <c:pt idx="8" c:formatCode="dd/mm/yyyy">
                  <c:v>43474</c:v>
                </c:pt>
                <c:pt idx="9" c:formatCode="dd/mm/yyyy">
                  <c:v>43475</c:v>
                </c:pt>
                <c:pt idx="10" c:formatCode="dd/mm/yyyy">
                  <c:v>43476</c:v>
                </c:pt>
                <c:pt idx="11" c:formatCode="dd/mm/yyyy">
                  <c:v>43477</c:v>
                </c:pt>
                <c:pt idx="12" c:formatCode="dd/mm/yyyy">
                  <c:v>43478</c:v>
                </c:pt>
                <c:pt idx="13" c:formatCode="dd/mm/yyyy">
                  <c:v>43479</c:v>
                </c:pt>
                <c:pt idx="14" c:formatCode="dd/mm/yyyy">
                  <c:v>43480</c:v>
                </c:pt>
                <c:pt idx="15" c:formatCode="dd/mm/yyyy">
                  <c:v>43481</c:v>
                </c:pt>
                <c:pt idx="16" c:formatCode="dd/mm/yyyy">
                  <c:v>43482</c:v>
                </c:pt>
                <c:pt idx="17" c:formatCode="dd/mm/yyyy">
                  <c:v>43483</c:v>
                </c:pt>
                <c:pt idx="18" c:formatCode="dd/mm/yyyy">
                  <c:v>43484</c:v>
                </c:pt>
                <c:pt idx="19" c:formatCode="dd/mm/yyyy">
                  <c:v>43485</c:v>
                </c:pt>
                <c:pt idx="20" c:formatCode="dd/mm/yyyy">
                  <c:v>43486</c:v>
                </c:pt>
                <c:pt idx="21" c:formatCode="dd/mm/yyyy">
                  <c:v>43487</c:v>
                </c:pt>
                <c:pt idx="22" c:formatCode="dd/mm/yyyy">
                  <c:v>43488</c:v>
                </c:pt>
                <c:pt idx="23" c:formatCode="dd/mm/yyyy">
                  <c:v>43489</c:v>
                </c:pt>
                <c:pt idx="24" c:formatCode="dd/mm/yyyy">
                  <c:v>43490</c:v>
                </c:pt>
                <c:pt idx="25" c:formatCode="dd/mm/yyyy">
                  <c:v>43491</c:v>
                </c:pt>
                <c:pt idx="26" c:formatCode="dd/mm/yyyy">
                  <c:v>43492</c:v>
                </c:pt>
                <c:pt idx="27" c:formatCode="dd/mm/yyyy">
                  <c:v>43493</c:v>
                </c:pt>
                <c:pt idx="28" c:formatCode="dd/mm/yyyy">
                  <c:v>43494</c:v>
                </c:pt>
                <c:pt idx="29" c:formatCode="dd/mm/yyyy">
                  <c:v>43495</c:v>
                </c:pt>
                <c:pt idx="30" c:formatCode="dd/mm/yyyy">
                  <c:v>43496</c:v>
                </c:pt>
                <c:pt idx="31" c:formatCode="dd/mm/yyyy">
                  <c:v>43497</c:v>
                </c:pt>
                <c:pt idx="32" c:formatCode="dd/mm/yyyy">
                  <c:v>43498</c:v>
                </c:pt>
                <c:pt idx="33" c:formatCode="dd/mm/yyyy">
                  <c:v>43499</c:v>
                </c:pt>
                <c:pt idx="34" c:formatCode="dd/mm/yyyy">
                  <c:v>43500</c:v>
                </c:pt>
                <c:pt idx="35" c:formatCode="dd/mm/yyyy">
                  <c:v>43501</c:v>
                </c:pt>
                <c:pt idx="36" c:formatCode="dd/mm/yyyy">
                  <c:v>43502</c:v>
                </c:pt>
                <c:pt idx="37" c:formatCode="dd/mm/yyyy">
                  <c:v>43503</c:v>
                </c:pt>
                <c:pt idx="38" c:formatCode="dd/mm/yyyy">
                  <c:v>43504</c:v>
                </c:pt>
                <c:pt idx="39" c:formatCode="dd/mm/yyyy">
                  <c:v>43505</c:v>
                </c:pt>
                <c:pt idx="40" c:formatCode="dd/mm/yyyy">
                  <c:v>43506</c:v>
                </c:pt>
                <c:pt idx="41" c:formatCode="dd/mm/yyyy">
                  <c:v>43507</c:v>
                </c:pt>
                <c:pt idx="42" c:formatCode="dd/mm/yyyy">
                  <c:v>43508</c:v>
                </c:pt>
                <c:pt idx="43" c:formatCode="dd/mm/yyyy">
                  <c:v>43509</c:v>
                </c:pt>
                <c:pt idx="44" c:formatCode="dd/mm/yyyy">
                  <c:v>43510</c:v>
                </c:pt>
                <c:pt idx="45" c:formatCode="dd/mm/yyyy">
                  <c:v>43511</c:v>
                </c:pt>
                <c:pt idx="46" c:formatCode="dd/mm/yyyy">
                  <c:v>43512</c:v>
                </c:pt>
                <c:pt idx="47" c:formatCode="dd/mm/yyyy">
                  <c:v>43513</c:v>
                </c:pt>
                <c:pt idx="48" c:formatCode="dd/mm/yyyy">
                  <c:v>43514</c:v>
                </c:pt>
                <c:pt idx="49" c:formatCode="dd/mm/yyyy">
                  <c:v>43515</c:v>
                </c:pt>
                <c:pt idx="50" c:formatCode="dd/mm/yyyy">
                  <c:v>43516</c:v>
                </c:pt>
                <c:pt idx="51" c:formatCode="dd/mm/yyyy">
                  <c:v>43517</c:v>
                </c:pt>
                <c:pt idx="52" c:formatCode="dd/mm/yyyy">
                  <c:v>43518</c:v>
                </c:pt>
                <c:pt idx="53" c:formatCode="dd/mm/yyyy">
                  <c:v>43519</c:v>
                </c:pt>
                <c:pt idx="54" c:formatCode="dd/mm/yyyy">
                  <c:v>43520</c:v>
                </c:pt>
                <c:pt idx="55" c:formatCode="dd/mm/yyyy">
                  <c:v>43521</c:v>
                </c:pt>
                <c:pt idx="56" c:formatCode="dd/mm/yyyy">
                  <c:v>43522</c:v>
                </c:pt>
                <c:pt idx="57" c:formatCode="dd/mm/yyyy">
                  <c:v>43523</c:v>
                </c:pt>
                <c:pt idx="58" c:formatCode="dd/mm/yyyy">
                  <c:v>43524</c:v>
                </c:pt>
                <c:pt idx="59" c:formatCode="dd/mm/yyyy">
                  <c:v>43525</c:v>
                </c:pt>
                <c:pt idx="60" c:formatCode="dd/mm/yyyy">
                  <c:v>43526</c:v>
                </c:pt>
                <c:pt idx="61" c:formatCode="dd/mm/yyyy">
                  <c:v>43527</c:v>
                </c:pt>
                <c:pt idx="62" c:formatCode="dd/mm/yyyy">
                  <c:v>43528</c:v>
                </c:pt>
                <c:pt idx="63" c:formatCode="dd/mm/yyyy">
                  <c:v>43529</c:v>
                </c:pt>
                <c:pt idx="64" c:formatCode="dd/mm/yyyy">
                  <c:v>43530</c:v>
                </c:pt>
                <c:pt idx="65" c:formatCode="dd/mm/yyyy">
                  <c:v>43531</c:v>
                </c:pt>
                <c:pt idx="66" c:formatCode="dd/mm/yyyy">
                  <c:v>43532</c:v>
                </c:pt>
                <c:pt idx="67" c:formatCode="dd/mm/yyyy">
                  <c:v>43533</c:v>
                </c:pt>
                <c:pt idx="68" c:formatCode="dd/mm/yyyy">
                  <c:v>43534</c:v>
                </c:pt>
                <c:pt idx="69" c:formatCode="dd/mm/yyyy">
                  <c:v>43535</c:v>
                </c:pt>
                <c:pt idx="70" c:formatCode="dd/mm/yyyy">
                  <c:v>43536</c:v>
                </c:pt>
                <c:pt idx="71" c:formatCode="dd/mm/yyyy">
                  <c:v>43537</c:v>
                </c:pt>
                <c:pt idx="72" c:formatCode="dd/mm/yyyy">
                  <c:v>43538</c:v>
                </c:pt>
                <c:pt idx="73" c:formatCode="dd/mm/yyyy">
                  <c:v>43539</c:v>
                </c:pt>
                <c:pt idx="74" c:formatCode="dd/mm/yyyy">
                  <c:v>43540</c:v>
                </c:pt>
                <c:pt idx="75" c:formatCode="dd/mm/yyyy">
                  <c:v>43541</c:v>
                </c:pt>
                <c:pt idx="76" c:formatCode="dd/mm/yyyy">
                  <c:v>43542</c:v>
                </c:pt>
                <c:pt idx="77" c:formatCode="dd/mm/yyyy">
                  <c:v>43543</c:v>
                </c:pt>
                <c:pt idx="78" c:formatCode="dd/mm/yyyy">
                  <c:v>43544</c:v>
                </c:pt>
                <c:pt idx="79" c:formatCode="dd/mm/yyyy">
                  <c:v>43545</c:v>
                </c:pt>
                <c:pt idx="80" c:formatCode="dd/mm/yyyy">
                  <c:v>43546</c:v>
                </c:pt>
                <c:pt idx="81" c:formatCode="dd/mm/yyyy">
                  <c:v>43547</c:v>
                </c:pt>
                <c:pt idx="82" c:formatCode="dd/mm/yyyy">
                  <c:v>43548</c:v>
                </c:pt>
                <c:pt idx="83" c:formatCode="dd/mm/yyyy">
                  <c:v>43549</c:v>
                </c:pt>
                <c:pt idx="84" c:formatCode="dd/mm/yyyy">
                  <c:v>43550</c:v>
                </c:pt>
                <c:pt idx="85" c:formatCode="dd/mm/yyyy">
                  <c:v>43551</c:v>
                </c:pt>
                <c:pt idx="86" c:formatCode="dd/mm/yyyy">
                  <c:v>43552</c:v>
                </c:pt>
                <c:pt idx="87" c:formatCode="dd/mm/yyyy">
                  <c:v>43553</c:v>
                </c:pt>
                <c:pt idx="88" c:formatCode="dd/mm/yyyy">
                  <c:v>43554</c:v>
                </c:pt>
                <c:pt idx="89" c:formatCode="dd/mm/yyyy">
                  <c:v>43555</c:v>
                </c:pt>
                <c:pt idx="90" c:formatCode="dd/mm/yyyy">
                  <c:v>43556</c:v>
                </c:pt>
                <c:pt idx="91" c:formatCode="dd/mm/yyyy">
                  <c:v>43557</c:v>
                </c:pt>
                <c:pt idx="92" c:formatCode="dd/mm/yyyy">
                  <c:v>43558</c:v>
                </c:pt>
                <c:pt idx="93" c:formatCode="dd/mm/yyyy">
                  <c:v>43559</c:v>
                </c:pt>
                <c:pt idx="94" c:formatCode="dd/mm/yyyy">
                  <c:v>43560</c:v>
                </c:pt>
                <c:pt idx="95" c:formatCode="dd/mm/yyyy">
                  <c:v>43561</c:v>
                </c:pt>
                <c:pt idx="96" c:formatCode="dd/mm/yyyy">
                  <c:v>43562</c:v>
                </c:pt>
                <c:pt idx="97" c:formatCode="dd/mm/yyyy">
                  <c:v>43563</c:v>
                </c:pt>
                <c:pt idx="98" c:formatCode="dd/mm/yyyy">
                  <c:v>43564</c:v>
                </c:pt>
                <c:pt idx="99" c:formatCode="dd/mm/yyyy">
                  <c:v>43565</c:v>
                </c:pt>
                <c:pt idx="100" c:formatCode="dd/mm/yyyy">
                  <c:v>43566</c:v>
                </c:pt>
                <c:pt idx="101" c:formatCode="dd/mm/yyyy">
                  <c:v>43567</c:v>
                </c:pt>
                <c:pt idx="102" c:formatCode="dd/mm/yyyy">
                  <c:v>43568</c:v>
                </c:pt>
                <c:pt idx="103" c:formatCode="dd/mm/yyyy">
                  <c:v>43569</c:v>
                </c:pt>
                <c:pt idx="104" c:formatCode="dd/mm/yyyy">
                  <c:v>43570</c:v>
                </c:pt>
                <c:pt idx="105" c:formatCode="dd/mm/yyyy">
                  <c:v>43571</c:v>
                </c:pt>
                <c:pt idx="106" c:formatCode="dd/mm/yyyy">
                  <c:v>43572</c:v>
                </c:pt>
                <c:pt idx="107" c:formatCode="dd/mm/yyyy">
                  <c:v>43573</c:v>
                </c:pt>
                <c:pt idx="108" c:formatCode="dd/mm/yyyy">
                  <c:v>43574</c:v>
                </c:pt>
                <c:pt idx="109" c:formatCode="dd/mm/yyyy">
                  <c:v>43575</c:v>
                </c:pt>
                <c:pt idx="110" c:formatCode="dd/mm/yyyy">
                  <c:v>43576</c:v>
                </c:pt>
                <c:pt idx="111" c:formatCode="dd/mm/yyyy">
                  <c:v>43577</c:v>
                </c:pt>
                <c:pt idx="112" c:formatCode="dd/mm/yyyy">
                  <c:v>43578</c:v>
                </c:pt>
                <c:pt idx="113" c:formatCode="dd/mm/yyyy">
                  <c:v>43579</c:v>
                </c:pt>
                <c:pt idx="114" c:formatCode="dd/mm/yyyy">
                  <c:v>43580</c:v>
                </c:pt>
                <c:pt idx="115" c:formatCode="dd/mm/yyyy">
                  <c:v>43581</c:v>
                </c:pt>
                <c:pt idx="116" c:formatCode="dd/mm/yyyy">
                  <c:v>43582</c:v>
                </c:pt>
                <c:pt idx="117" c:formatCode="dd/mm/yyyy">
                  <c:v>43583</c:v>
                </c:pt>
                <c:pt idx="118" c:formatCode="dd/mm/yyyy">
                  <c:v>43584</c:v>
                </c:pt>
                <c:pt idx="119" c:formatCode="dd/mm/yyyy">
                  <c:v>43585</c:v>
                </c:pt>
                <c:pt idx="120" c:formatCode="dd/mm/yyyy">
                  <c:v>43586</c:v>
                </c:pt>
                <c:pt idx="121" c:formatCode="dd/mm/yyyy">
                  <c:v>43587</c:v>
                </c:pt>
                <c:pt idx="122" c:formatCode="dd/mm/yyyy">
                  <c:v>43588</c:v>
                </c:pt>
                <c:pt idx="123" c:formatCode="dd/mm/yyyy">
                  <c:v>43589</c:v>
                </c:pt>
                <c:pt idx="124" c:formatCode="dd/mm/yyyy">
                  <c:v>43590</c:v>
                </c:pt>
                <c:pt idx="125" c:formatCode="dd/mm/yyyy">
                  <c:v>43591</c:v>
                </c:pt>
                <c:pt idx="126" c:formatCode="dd/mm/yyyy">
                  <c:v>43592</c:v>
                </c:pt>
                <c:pt idx="127" c:formatCode="dd/mm/yyyy">
                  <c:v>43593</c:v>
                </c:pt>
                <c:pt idx="128" c:formatCode="dd/mm/yyyy">
                  <c:v>43594</c:v>
                </c:pt>
                <c:pt idx="129" c:formatCode="dd/mm/yyyy">
                  <c:v>43595</c:v>
                </c:pt>
                <c:pt idx="130" c:formatCode="dd/mm/yyyy">
                  <c:v>43596</c:v>
                </c:pt>
                <c:pt idx="131" c:formatCode="dd/mm/yyyy">
                  <c:v>43597</c:v>
                </c:pt>
                <c:pt idx="132" c:formatCode="dd/mm/yyyy">
                  <c:v>43598</c:v>
                </c:pt>
                <c:pt idx="133" c:formatCode="dd/mm/yyyy">
                  <c:v>43599</c:v>
                </c:pt>
                <c:pt idx="134" c:formatCode="dd/mm/yyyy">
                  <c:v>43600</c:v>
                </c:pt>
                <c:pt idx="135" c:formatCode="dd/mm/yyyy">
                  <c:v>43601</c:v>
                </c:pt>
                <c:pt idx="136" c:formatCode="dd/mm/yyyy">
                  <c:v>43602</c:v>
                </c:pt>
                <c:pt idx="137" c:formatCode="dd/mm/yyyy">
                  <c:v>43603</c:v>
                </c:pt>
                <c:pt idx="138" c:formatCode="dd/mm/yyyy">
                  <c:v>43604</c:v>
                </c:pt>
                <c:pt idx="139" c:formatCode="dd/mm/yyyy">
                  <c:v>43605</c:v>
                </c:pt>
                <c:pt idx="140" c:formatCode="dd/mm/yyyy">
                  <c:v>43606</c:v>
                </c:pt>
                <c:pt idx="141" c:formatCode="dd/mm/yyyy">
                  <c:v>43607</c:v>
                </c:pt>
                <c:pt idx="142" c:formatCode="dd/mm/yyyy">
                  <c:v>43608</c:v>
                </c:pt>
                <c:pt idx="143" c:formatCode="dd/mm/yyyy">
                  <c:v>43609</c:v>
                </c:pt>
                <c:pt idx="144" c:formatCode="dd/mm/yyyy">
                  <c:v>43610</c:v>
                </c:pt>
                <c:pt idx="145" c:formatCode="dd/mm/yyyy">
                  <c:v>43611</c:v>
                </c:pt>
                <c:pt idx="146" c:formatCode="dd/mm/yyyy">
                  <c:v>43612</c:v>
                </c:pt>
                <c:pt idx="147" c:formatCode="dd/mm/yyyy">
                  <c:v>43613</c:v>
                </c:pt>
                <c:pt idx="148" c:formatCode="dd/mm/yyyy">
                  <c:v>43614</c:v>
                </c:pt>
                <c:pt idx="149" c:formatCode="dd/mm/yyyy">
                  <c:v>43615</c:v>
                </c:pt>
                <c:pt idx="150" c:formatCode="dd/mm/yyyy">
                  <c:v>43616</c:v>
                </c:pt>
                <c:pt idx="151" c:formatCode="dd/mm/yyyy">
                  <c:v>43617</c:v>
                </c:pt>
                <c:pt idx="152" c:formatCode="dd/mm/yyyy">
                  <c:v>43618</c:v>
                </c:pt>
                <c:pt idx="153" c:formatCode="dd/mm/yyyy">
                  <c:v>43619</c:v>
                </c:pt>
                <c:pt idx="154" c:formatCode="dd/mm/yyyy">
                  <c:v>43620</c:v>
                </c:pt>
                <c:pt idx="155" c:formatCode="dd/mm/yyyy">
                  <c:v>43621</c:v>
                </c:pt>
                <c:pt idx="156" c:formatCode="dd/mm/yyyy">
                  <c:v>43622</c:v>
                </c:pt>
                <c:pt idx="157" c:formatCode="dd/mm/yyyy">
                  <c:v>43623</c:v>
                </c:pt>
                <c:pt idx="158" c:formatCode="dd/mm/yyyy">
                  <c:v>43624</c:v>
                </c:pt>
                <c:pt idx="159" c:formatCode="dd/mm/yyyy">
                  <c:v>43625</c:v>
                </c:pt>
                <c:pt idx="160" c:formatCode="dd/mm/yyyy">
                  <c:v>43626</c:v>
                </c:pt>
                <c:pt idx="161" c:formatCode="dd/mm/yyyy">
                  <c:v>43627</c:v>
                </c:pt>
                <c:pt idx="162" c:formatCode="dd/mm/yyyy">
                  <c:v>43628</c:v>
                </c:pt>
                <c:pt idx="163" c:formatCode="dd/mm/yyyy">
                  <c:v>43629</c:v>
                </c:pt>
                <c:pt idx="164" c:formatCode="dd/mm/yyyy">
                  <c:v>43630</c:v>
                </c:pt>
                <c:pt idx="165" c:formatCode="dd/mm/yyyy">
                  <c:v>43631</c:v>
                </c:pt>
                <c:pt idx="166" c:formatCode="dd/mm/yyyy">
                  <c:v>43632</c:v>
                </c:pt>
                <c:pt idx="167" c:formatCode="dd/mm/yyyy">
                  <c:v>43633</c:v>
                </c:pt>
                <c:pt idx="168" c:formatCode="dd/mm/yyyy">
                  <c:v>43634</c:v>
                </c:pt>
                <c:pt idx="169" c:formatCode="dd/mm/yyyy">
                  <c:v>43635</c:v>
                </c:pt>
                <c:pt idx="170" c:formatCode="dd/mm/yyyy">
                  <c:v>43636</c:v>
                </c:pt>
                <c:pt idx="171" c:formatCode="dd/mm/yyyy">
                  <c:v>43637</c:v>
                </c:pt>
                <c:pt idx="172" c:formatCode="dd/mm/yyyy">
                  <c:v>43638</c:v>
                </c:pt>
                <c:pt idx="173" c:formatCode="dd/mm/yyyy">
                  <c:v>43639</c:v>
                </c:pt>
                <c:pt idx="174" c:formatCode="dd/mm/yyyy">
                  <c:v>43640</c:v>
                </c:pt>
                <c:pt idx="175" c:formatCode="dd/mm/yyyy">
                  <c:v>43641</c:v>
                </c:pt>
                <c:pt idx="176" c:formatCode="dd/mm/yyyy">
                  <c:v>43642</c:v>
                </c:pt>
                <c:pt idx="177" c:formatCode="dd/mm/yyyy">
                  <c:v>43643</c:v>
                </c:pt>
                <c:pt idx="178" c:formatCode="dd/mm/yyyy">
                  <c:v>43644</c:v>
                </c:pt>
                <c:pt idx="179" c:formatCode="dd/mm/yyyy">
                  <c:v>43645</c:v>
                </c:pt>
                <c:pt idx="180" c:formatCode="dd/mm/yyyy">
                  <c:v>43646</c:v>
                </c:pt>
                <c:pt idx="181" c:formatCode="dd/mm/yyyy">
                  <c:v>43647</c:v>
                </c:pt>
                <c:pt idx="182" c:formatCode="dd/mm/yyyy">
                  <c:v>43648</c:v>
                </c:pt>
                <c:pt idx="183" c:formatCode="dd/mm/yyyy">
                  <c:v>43649</c:v>
                </c:pt>
                <c:pt idx="184" c:formatCode="dd/mm/yyyy">
                  <c:v>43650</c:v>
                </c:pt>
                <c:pt idx="185" c:formatCode="dd/mm/yyyy">
                  <c:v>43651</c:v>
                </c:pt>
                <c:pt idx="186" c:formatCode="dd/mm/yyyy">
                  <c:v>43652</c:v>
                </c:pt>
                <c:pt idx="187" c:formatCode="dd/mm/yyyy">
                  <c:v>43653</c:v>
                </c:pt>
                <c:pt idx="188" c:formatCode="dd/mm/yyyy">
                  <c:v>43654</c:v>
                </c:pt>
                <c:pt idx="189" c:formatCode="dd/mm/yyyy">
                  <c:v>43655</c:v>
                </c:pt>
                <c:pt idx="190" c:formatCode="dd/mm/yyyy">
                  <c:v>43656</c:v>
                </c:pt>
                <c:pt idx="191" c:formatCode="dd/mm/yyyy">
                  <c:v>43657</c:v>
                </c:pt>
                <c:pt idx="192" c:formatCode="dd/mm/yyyy">
                  <c:v>43658</c:v>
                </c:pt>
                <c:pt idx="193" c:formatCode="dd/mm/yyyy">
                  <c:v>43659</c:v>
                </c:pt>
                <c:pt idx="194" c:formatCode="dd/mm/yyyy">
                  <c:v>43660</c:v>
                </c:pt>
                <c:pt idx="195" c:formatCode="dd/mm/yyyy">
                  <c:v>43661</c:v>
                </c:pt>
                <c:pt idx="196" c:formatCode="dd/mm/yyyy">
                  <c:v>43662</c:v>
                </c:pt>
                <c:pt idx="197" c:formatCode="dd/mm/yyyy">
                  <c:v>43663</c:v>
                </c:pt>
                <c:pt idx="198" c:formatCode="dd/mm/yyyy">
                  <c:v>43664</c:v>
                </c:pt>
                <c:pt idx="199" c:formatCode="dd/mm/yyyy">
                  <c:v>43665</c:v>
                </c:pt>
                <c:pt idx="200" c:formatCode="dd/mm/yyyy">
                  <c:v>43666</c:v>
                </c:pt>
                <c:pt idx="201" c:formatCode="dd/mm/yyyy">
                  <c:v>43667</c:v>
                </c:pt>
                <c:pt idx="202" c:formatCode="dd/mm/yyyy">
                  <c:v>43668</c:v>
                </c:pt>
                <c:pt idx="203" c:formatCode="dd/mm/yyyy">
                  <c:v>43669</c:v>
                </c:pt>
                <c:pt idx="204" c:formatCode="dd/mm/yyyy">
                  <c:v>43670</c:v>
                </c:pt>
                <c:pt idx="205" c:formatCode="dd/mm/yyyy">
                  <c:v>43671</c:v>
                </c:pt>
                <c:pt idx="206" c:formatCode="dd/mm/yyyy">
                  <c:v>43672</c:v>
                </c:pt>
                <c:pt idx="207" c:formatCode="dd/mm/yyyy">
                  <c:v>43673</c:v>
                </c:pt>
                <c:pt idx="208" c:formatCode="dd/mm/yyyy">
                  <c:v>43674</c:v>
                </c:pt>
                <c:pt idx="209" c:formatCode="dd/mm/yyyy">
                  <c:v>43675</c:v>
                </c:pt>
                <c:pt idx="210" c:formatCode="dd/mm/yyyy">
                  <c:v>43676</c:v>
                </c:pt>
                <c:pt idx="211" c:formatCode="dd/mm/yyyy">
                  <c:v>43677</c:v>
                </c:pt>
                <c:pt idx="212" c:formatCode="dd/mm/yyyy">
                  <c:v>43678</c:v>
                </c:pt>
                <c:pt idx="213" c:formatCode="dd/mm/yyyy">
                  <c:v>43679</c:v>
                </c:pt>
                <c:pt idx="214" c:formatCode="dd/mm/yyyy">
                  <c:v>43680</c:v>
                </c:pt>
                <c:pt idx="215" c:formatCode="dd/mm/yyyy">
                  <c:v>43681</c:v>
                </c:pt>
                <c:pt idx="216" c:formatCode="dd/mm/yyyy">
                  <c:v>43682</c:v>
                </c:pt>
                <c:pt idx="217" c:formatCode="dd/mm/yyyy">
                  <c:v>43683</c:v>
                </c:pt>
                <c:pt idx="218" c:formatCode="dd/mm/yyyy">
                  <c:v>43684</c:v>
                </c:pt>
                <c:pt idx="219" c:formatCode="dd/mm/yyyy">
                  <c:v>43685</c:v>
                </c:pt>
                <c:pt idx="220" c:formatCode="dd/mm/yyyy">
                  <c:v>43686</c:v>
                </c:pt>
                <c:pt idx="221" c:formatCode="dd/mm/yyyy">
                  <c:v>43687</c:v>
                </c:pt>
                <c:pt idx="222" c:formatCode="dd/mm/yyyy">
                  <c:v>43688</c:v>
                </c:pt>
                <c:pt idx="223" c:formatCode="dd/mm/yyyy">
                  <c:v>43689</c:v>
                </c:pt>
                <c:pt idx="224" c:formatCode="dd/mm/yyyy">
                  <c:v>43690</c:v>
                </c:pt>
                <c:pt idx="225" c:formatCode="dd/mm/yyyy">
                  <c:v>43691</c:v>
                </c:pt>
                <c:pt idx="226" c:formatCode="dd/mm/yyyy">
                  <c:v>43692</c:v>
                </c:pt>
                <c:pt idx="227" c:formatCode="dd/mm/yyyy">
                  <c:v>43693</c:v>
                </c:pt>
                <c:pt idx="228" c:formatCode="dd/mm/yyyy">
                  <c:v>43694</c:v>
                </c:pt>
                <c:pt idx="229" c:formatCode="dd/mm/yyyy">
                  <c:v>43695</c:v>
                </c:pt>
                <c:pt idx="230" c:formatCode="dd/mm/yyyy">
                  <c:v>43696</c:v>
                </c:pt>
                <c:pt idx="231" c:formatCode="dd/mm/yyyy">
                  <c:v>43697</c:v>
                </c:pt>
                <c:pt idx="232" c:formatCode="dd/mm/yyyy">
                  <c:v>43698</c:v>
                </c:pt>
                <c:pt idx="233" c:formatCode="dd/mm/yyyy">
                  <c:v>43699</c:v>
                </c:pt>
                <c:pt idx="234" c:formatCode="dd/mm/yyyy">
                  <c:v>43700</c:v>
                </c:pt>
                <c:pt idx="235" c:formatCode="dd/mm/yyyy">
                  <c:v>43701</c:v>
                </c:pt>
                <c:pt idx="236" c:formatCode="dd/mm/yyyy">
                  <c:v>43702</c:v>
                </c:pt>
                <c:pt idx="237" c:formatCode="dd/mm/yyyy">
                  <c:v>43703</c:v>
                </c:pt>
                <c:pt idx="238" c:formatCode="dd/mm/yyyy">
                  <c:v>43704</c:v>
                </c:pt>
                <c:pt idx="239" c:formatCode="dd/mm/yyyy">
                  <c:v>43705</c:v>
                </c:pt>
                <c:pt idx="240" c:formatCode="dd/mm/yyyy">
                  <c:v>43706</c:v>
                </c:pt>
                <c:pt idx="241" c:formatCode="dd/mm/yyyy">
                  <c:v>43707</c:v>
                </c:pt>
                <c:pt idx="242" c:formatCode="dd/mm/yyyy">
                  <c:v>43708</c:v>
                </c:pt>
                <c:pt idx="243" c:formatCode="dd/mm/yyyy">
                  <c:v>43709</c:v>
                </c:pt>
                <c:pt idx="244" c:formatCode="dd/mm/yyyy">
                  <c:v>43710</c:v>
                </c:pt>
                <c:pt idx="245" c:formatCode="dd/mm/yyyy">
                  <c:v>43711</c:v>
                </c:pt>
                <c:pt idx="246" c:formatCode="dd/mm/yyyy">
                  <c:v>43712</c:v>
                </c:pt>
                <c:pt idx="247" c:formatCode="dd/mm/yyyy">
                  <c:v>43713</c:v>
                </c:pt>
                <c:pt idx="248" c:formatCode="dd/mm/yyyy">
                  <c:v>43714</c:v>
                </c:pt>
                <c:pt idx="249" c:formatCode="dd/mm/yyyy">
                  <c:v>43715</c:v>
                </c:pt>
                <c:pt idx="250" c:formatCode="dd/mm/yyyy">
                  <c:v>43716</c:v>
                </c:pt>
                <c:pt idx="251" c:formatCode="dd/mm/yyyy">
                  <c:v>43717</c:v>
                </c:pt>
                <c:pt idx="252" c:formatCode="dd/mm/yyyy">
                  <c:v>43718</c:v>
                </c:pt>
                <c:pt idx="253" c:formatCode="dd/mm/yyyy">
                  <c:v>43719</c:v>
                </c:pt>
                <c:pt idx="254" c:formatCode="dd/mm/yyyy">
                  <c:v>43720</c:v>
                </c:pt>
                <c:pt idx="255" c:formatCode="dd/mm/yyyy">
                  <c:v>43721</c:v>
                </c:pt>
                <c:pt idx="256" c:formatCode="dd/mm/yyyy">
                  <c:v>43722</c:v>
                </c:pt>
                <c:pt idx="257" c:formatCode="dd/mm/yyyy">
                  <c:v>43723</c:v>
                </c:pt>
                <c:pt idx="258" c:formatCode="dd/mm/yyyy">
                  <c:v>43724</c:v>
                </c:pt>
                <c:pt idx="259" c:formatCode="dd/mm/yyyy">
                  <c:v>43725</c:v>
                </c:pt>
                <c:pt idx="260" c:formatCode="dd/mm/yyyy">
                  <c:v>43726</c:v>
                </c:pt>
                <c:pt idx="261" c:formatCode="dd/mm/yyyy">
                  <c:v>43727</c:v>
                </c:pt>
                <c:pt idx="262" c:formatCode="dd/mm/yyyy">
                  <c:v>43728</c:v>
                </c:pt>
                <c:pt idx="263" c:formatCode="dd/mm/yyyy">
                  <c:v>43729</c:v>
                </c:pt>
                <c:pt idx="264" c:formatCode="dd/mm/yyyy">
                  <c:v>43730</c:v>
                </c:pt>
                <c:pt idx="265" c:formatCode="dd/mm/yyyy">
                  <c:v>43731</c:v>
                </c:pt>
                <c:pt idx="266" c:formatCode="dd/mm/yyyy">
                  <c:v>43732</c:v>
                </c:pt>
                <c:pt idx="267" c:formatCode="dd/mm/yyyy">
                  <c:v>43733</c:v>
                </c:pt>
                <c:pt idx="268" c:formatCode="dd/mm/yyyy">
                  <c:v>43734</c:v>
                </c:pt>
                <c:pt idx="269" c:formatCode="dd/mm/yyyy">
                  <c:v>43735</c:v>
                </c:pt>
                <c:pt idx="270" c:formatCode="dd/mm/yyyy">
                  <c:v>43736</c:v>
                </c:pt>
                <c:pt idx="271" c:formatCode="dd/mm/yyyy">
                  <c:v>43737</c:v>
                </c:pt>
                <c:pt idx="272" c:formatCode="dd/mm/yyyy">
                  <c:v>43738</c:v>
                </c:pt>
                <c:pt idx="273" c:formatCode="dd/mm/yyyy">
                  <c:v>43739</c:v>
                </c:pt>
                <c:pt idx="274" c:formatCode="dd/mm/yyyy">
                  <c:v>43740</c:v>
                </c:pt>
                <c:pt idx="275" c:formatCode="dd/mm/yyyy">
                  <c:v>43741</c:v>
                </c:pt>
                <c:pt idx="276" c:formatCode="dd/mm/yyyy">
                  <c:v>43742</c:v>
                </c:pt>
                <c:pt idx="277" c:formatCode="dd/mm/yyyy">
                  <c:v>43743</c:v>
                </c:pt>
                <c:pt idx="278" c:formatCode="dd/mm/yyyy">
                  <c:v>43744</c:v>
                </c:pt>
                <c:pt idx="279" c:formatCode="dd/mm/yyyy">
                  <c:v>43745</c:v>
                </c:pt>
                <c:pt idx="280" c:formatCode="dd/mm/yyyy">
                  <c:v>43746</c:v>
                </c:pt>
                <c:pt idx="281" c:formatCode="dd/mm/yyyy">
                  <c:v>43747</c:v>
                </c:pt>
                <c:pt idx="282" c:formatCode="dd/mm/yyyy">
                  <c:v>43748</c:v>
                </c:pt>
                <c:pt idx="283" c:formatCode="dd/mm/yyyy">
                  <c:v>43749</c:v>
                </c:pt>
                <c:pt idx="284" c:formatCode="dd/mm/yyyy">
                  <c:v>43750</c:v>
                </c:pt>
                <c:pt idx="285" c:formatCode="dd/mm/yyyy">
                  <c:v>43751</c:v>
                </c:pt>
                <c:pt idx="286" c:formatCode="dd/mm/yyyy">
                  <c:v>43752</c:v>
                </c:pt>
                <c:pt idx="287" c:formatCode="dd/mm/yyyy">
                  <c:v>43753</c:v>
                </c:pt>
                <c:pt idx="288" c:formatCode="dd/mm/yyyy">
                  <c:v>43754</c:v>
                </c:pt>
                <c:pt idx="289" c:formatCode="dd/mm/yyyy">
                  <c:v>43755</c:v>
                </c:pt>
                <c:pt idx="290" c:formatCode="dd/mm/yyyy">
                  <c:v>43756</c:v>
                </c:pt>
                <c:pt idx="291" c:formatCode="dd/mm/yyyy">
                  <c:v>43757</c:v>
                </c:pt>
                <c:pt idx="292" c:formatCode="dd/mm/yyyy">
                  <c:v>43758</c:v>
                </c:pt>
                <c:pt idx="293" c:formatCode="dd/mm/yyyy">
                  <c:v>43759</c:v>
                </c:pt>
                <c:pt idx="294" c:formatCode="dd/mm/yyyy">
                  <c:v>43760</c:v>
                </c:pt>
                <c:pt idx="295" c:formatCode="dd/mm/yyyy">
                  <c:v>43761</c:v>
                </c:pt>
                <c:pt idx="296" c:formatCode="dd/mm/yyyy">
                  <c:v>43762</c:v>
                </c:pt>
                <c:pt idx="297" c:formatCode="dd/mm/yyyy">
                  <c:v>43763</c:v>
                </c:pt>
                <c:pt idx="298" c:formatCode="dd/mm/yyyy">
                  <c:v>43764</c:v>
                </c:pt>
                <c:pt idx="299" c:formatCode="dd/mm/yyyy">
                  <c:v>43765</c:v>
                </c:pt>
                <c:pt idx="300" c:formatCode="dd/mm/yyyy">
                  <c:v>43766</c:v>
                </c:pt>
                <c:pt idx="301" c:formatCode="dd/mm/yyyy">
                  <c:v>43767</c:v>
                </c:pt>
                <c:pt idx="302" c:formatCode="dd/mm/yyyy">
                  <c:v>43768</c:v>
                </c:pt>
                <c:pt idx="303" c:formatCode="dd/mm/yyyy">
                  <c:v>43769</c:v>
                </c:pt>
                <c:pt idx="304" c:formatCode="dd/mm/yyyy">
                  <c:v>43770</c:v>
                </c:pt>
                <c:pt idx="305" c:formatCode="dd/mm/yyyy">
                  <c:v>43771</c:v>
                </c:pt>
                <c:pt idx="306" c:formatCode="dd/mm/yyyy">
                  <c:v>43772</c:v>
                </c:pt>
                <c:pt idx="307" c:formatCode="dd/mm/yyyy">
                  <c:v>43773</c:v>
                </c:pt>
                <c:pt idx="308" c:formatCode="dd/mm/yyyy">
                  <c:v>43774</c:v>
                </c:pt>
                <c:pt idx="309" c:formatCode="dd/mm/yyyy">
                  <c:v>43775</c:v>
                </c:pt>
                <c:pt idx="310" c:formatCode="dd/mm/yyyy">
                  <c:v>43776</c:v>
                </c:pt>
                <c:pt idx="311" c:formatCode="dd/mm/yyyy">
                  <c:v>43777</c:v>
                </c:pt>
                <c:pt idx="312" c:formatCode="dd/mm/yyyy">
                  <c:v>43778</c:v>
                </c:pt>
                <c:pt idx="313" c:formatCode="dd/mm/yyyy">
                  <c:v>43779</c:v>
                </c:pt>
                <c:pt idx="314" c:formatCode="dd/mm/yyyy">
                  <c:v>43780</c:v>
                </c:pt>
                <c:pt idx="315" c:formatCode="dd/mm/yyyy">
                  <c:v>43781</c:v>
                </c:pt>
                <c:pt idx="316" c:formatCode="dd/mm/yyyy">
                  <c:v>43782</c:v>
                </c:pt>
                <c:pt idx="317" c:formatCode="dd/mm/yyyy">
                  <c:v>43783</c:v>
                </c:pt>
                <c:pt idx="318" c:formatCode="dd/mm/yyyy">
                  <c:v>43784</c:v>
                </c:pt>
                <c:pt idx="319" c:formatCode="dd/mm/yyyy">
                  <c:v>43785</c:v>
                </c:pt>
                <c:pt idx="320" c:formatCode="dd/mm/yyyy">
                  <c:v>43786</c:v>
                </c:pt>
                <c:pt idx="321" c:formatCode="dd/mm/yyyy">
                  <c:v>43787</c:v>
                </c:pt>
                <c:pt idx="322" c:formatCode="dd/mm/yyyy">
                  <c:v>43788</c:v>
                </c:pt>
                <c:pt idx="323" c:formatCode="dd/mm/yyyy">
                  <c:v>43789</c:v>
                </c:pt>
                <c:pt idx="324" c:formatCode="dd/mm/yyyy">
                  <c:v>43790</c:v>
                </c:pt>
                <c:pt idx="325" c:formatCode="dd/mm/yyyy">
                  <c:v>43791</c:v>
                </c:pt>
                <c:pt idx="326" c:formatCode="dd/mm/yyyy">
                  <c:v>43792</c:v>
                </c:pt>
                <c:pt idx="327" c:formatCode="dd/mm/yyyy">
                  <c:v>43793</c:v>
                </c:pt>
                <c:pt idx="328" c:formatCode="dd/mm/yyyy">
                  <c:v>43794</c:v>
                </c:pt>
                <c:pt idx="329" c:formatCode="dd/mm/yyyy">
                  <c:v>43795</c:v>
                </c:pt>
                <c:pt idx="330" c:formatCode="dd/mm/yyyy">
                  <c:v>43796</c:v>
                </c:pt>
                <c:pt idx="331" c:formatCode="dd/mm/yyyy">
                  <c:v>43797</c:v>
                </c:pt>
                <c:pt idx="332" c:formatCode="dd/mm/yyyy">
                  <c:v>43798</c:v>
                </c:pt>
                <c:pt idx="333" c:formatCode="dd/mm/yyyy">
                  <c:v>43799</c:v>
                </c:pt>
                <c:pt idx="334" c:formatCode="dd/mm/yyyy">
                  <c:v>43800</c:v>
                </c:pt>
                <c:pt idx="335" c:formatCode="dd/mm/yyyy">
                  <c:v>43801</c:v>
                </c:pt>
                <c:pt idx="336" c:formatCode="dd/mm/yyyy">
                  <c:v>43802</c:v>
                </c:pt>
                <c:pt idx="337" c:formatCode="dd/mm/yyyy">
                  <c:v>43803</c:v>
                </c:pt>
                <c:pt idx="338" c:formatCode="dd/mm/yyyy">
                  <c:v>43804</c:v>
                </c:pt>
                <c:pt idx="339" c:formatCode="dd/mm/yyyy">
                  <c:v>43805</c:v>
                </c:pt>
                <c:pt idx="340" c:formatCode="dd/mm/yyyy">
                  <c:v>43806</c:v>
                </c:pt>
                <c:pt idx="341" c:formatCode="dd/mm/yyyy">
                  <c:v>43807</c:v>
                </c:pt>
                <c:pt idx="342" c:formatCode="dd/mm/yyyy">
                  <c:v>43808</c:v>
                </c:pt>
                <c:pt idx="343" c:formatCode="dd/mm/yyyy">
                  <c:v>43809</c:v>
                </c:pt>
                <c:pt idx="344" c:formatCode="dd/mm/yyyy">
                  <c:v>43810</c:v>
                </c:pt>
                <c:pt idx="345" c:formatCode="dd/mm/yyyy">
                  <c:v>43811</c:v>
                </c:pt>
                <c:pt idx="346" c:formatCode="dd/mm/yyyy">
                  <c:v>43812</c:v>
                </c:pt>
                <c:pt idx="347" c:formatCode="dd/mm/yyyy">
                  <c:v>43813</c:v>
                </c:pt>
                <c:pt idx="348" c:formatCode="dd/mm/yyyy">
                  <c:v>43814</c:v>
                </c:pt>
                <c:pt idx="349" c:formatCode="dd/mm/yyyy">
                  <c:v>43815</c:v>
                </c:pt>
                <c:pt idx="350" c:formatCode="dd/mm/yyyy">
                  <c:v>43816</c:v>
                </c:pt>
                <c:pt idx="351" c:formatCode="dd/mm/yyyy">
                  <c:v>43817</c:v>
                </c:pt>
                <c:pt idx="352" c:formatCode="dd/mm/yyyy">
                  <c:v>43818</c:v>
                </c:pt>
                <c:pt idx="353" c:formatCode="dd/mm/yyyy">
                  <c:v>43819</c:v>
                </c:pt>
                <c:pt idx="354" c:formatCode="dd/mm/yyyy">
                  <c:v>43820</c:v>
                </c:pt>
                <c:pt idx="355" c:formatCode="dd/mm/yyyy">
                  <c:v>43821</c:v>
                </c:pt>
                <c:pt idx="356" c:formatCode="dd/mm/yyyy">
                  <c:v>43822</c:v>
                </c:pt>
                <c:pt idx="357" c:formatCode="dd/mm/yyyy">
                  <c:v>43823</c:v>
                </c:pt>
                <c:pt idx="358" c:formatCode="dd/mm/yyyy">
                  <c:v>43824</c:v>
                </c:pt>
                <c:pt idx="359" c:formatCode="dd/mm/yyyy">
                  <c:v>43825</c:v>
                </c:pt>
                <c:pt idx="360" c:formatCode="dd/mm/yyyy">
                  <c:v>43826</c:v>
                </c:pt>
                <c:pt idx="361" c:formatCode="dd/mm/yyyy">
                  <c:v>43827</c:v>
                </c:pt>
                <c:pt idx="362" c:formatCode="dd/mm/yyyy">
                  <c:v>43828</c:v>
                </c:pt>
                <c:pt idx="363" c:formatCode="dd/mm/yyyy">
                  <c:v>43829</c:v>
                </c:pt>
                <c:pt idx="364" c:formatCode="dd/mm/yyyy">
                  <c:v>43830</c:v>
                </c:pt>
                <c:pt idx="365" c:formatCode="dd/mm/yyyy">
                  <c:v>43831</c:v>
                </c:pt>
              </c:numCache>
            </c:numRef>
          </c:cat>
          <c:val>
            <c:numRef>
              <c:f>'Supporting Data'!$D$3:$D$368</c:f>
              <c:numCache>
                <c:formatCode>0%</c:formatCode>
                <c:ptCount val="366"/>
                <c:pt idx="0">
                  <c:v>0.17</c:v>
                </c:pt>
                <c:pt idx="1">
                  <c:v>0.19</c:v>
                </c:pt>
                <c:pt idx="2">
                  <c:v>0.18</c:v>
                </c:pt>
                <c:pt idx="3">
                  <c:v>0.17</c:v>
                </c:pt>
                <c:pt idx="4">
                  <c:v>0.19</c:v>
                </c:pt>
                <c:pt idx="5">
                  <c:v>0.19</c:v>
                </c:pt>
                <c:pt idx="6">
                  <c:v>0.18</c:v>
                </c:pt>
                <c:pt idx="7">
                  <c:v>0.17</c:v>
                </c:pt>
                <c:pt idx="8">
                  <c:v>0.18</c:v>
                </c:pt>
                <c:pt idx="9">
                  <c:v>0.19</c:v>
                </c:pt>
                <c:pt idx="10">
                  <c:v>0.19</c:v>
                </c:pt>
                <c:pt idx="11">
                  <c:v>0.18</c:v>
                </c:pt>
                <c:pt idx="12">
                  <c:v>0.17</c:v>
                </c:pt>
                <c:pt idx="13">
                  <c:v>0.19</c:v>
                </c:pt>
                <c:pt idx="14">
                  <c:v>0.17</c:v>
                </c:pt>
                <c:pt idx="15">
                  <c:v>0.18</c:v>
                </c:pt>
                <c:pt idx="16">
                  <c:v>0.17</c:v>
                </c:pt>
                <c:pt idx="17">
                  <c:v>0.18</c:v>
                </c:pt>
                <c:pt idx="18">
                  <c:v>0.17</c:v>
                </c:pt>
                <c:pt idx="19">
                  <c:v>0.17</c:v>
                </c:pt>
                <c:pt idx="20">
                  <c:v>0.19</c:v>
                </c:pt>
                <c:pt idx="21">
                  <c:v>0.18</c:v>
                </c:pt>
                <c:pt idx="22">
                  <c:v>0.18</c:v>
                </c:pt>
                <c:pt idx="23">
                  <c:v>0.17</c:v>
                </c:pt>
                <c:pt idx="24">
                  <c:v>0.17</c:v>
                </c:pt>
                <c:pt idx="25">
                  <c:v>0.17</c:v>
                </c:pt>
                <c:pt idx="26">
                  <c:v>0.19</c:v>
                </c:pt>
                <c:pt idx="27">
                  <c:v>0.19</c:v>
                </c:pt>
                <c:pt idx="28">
                  <c:v>0.17</c:v>
                </c:pt>
                <c:pt idx="29">
                  <c:v>0.18</c:v>
                </c:pt>
                <c:pt idx="30">
                  <c:v>0.18</c:v>
                </c:pt>
                <c:pt idx="31">
                  <c:v>0.18</c:v>
                </c:pt>
                <c:pt idx="32">
                  <c:v>0.18</c:v>
                </c:pt>
                <c:pt idx="33">
                  <c:v>0.18</c:v>
                </c:pt>
                <c:pt idx="34">
                  <c:v>0.17</c:v>
                </c:pt>
                <c:pt idx="35">
                  <c:v>0.18</c:v>
                </c:pt>
                <c:pt idx="36">
                  <c:v>0.18</c:v>
                </c:pt>
                <c:pt idx="37">
                  <c:v>0.17</c:v>
                </c:pt>
                <c:pt idx="38">
                  <c:v>0.19</c:v>
                </c:pt>
                <c:pt idx="39">
                  <c:v>0.18</c:v>
                </c:pt>
                <c:pt idx="40">
                  <c:v>0.18</c:v>
                </c:pt>
                <c:pt idx="41">
                  <c:v>0.17</c:v>
                </c:pt>
                <c:pt idx="42">
                  <c:v>0.17</c:v>
                </c:pt>
                <c:pt idx="43">
                  <c:v>0.17</c:v>
                </c:pt>
                <c:pt idx="44">
                  <c:v>0.18</c:v>
                </c:pt>
                <c:pt idx="45">
                  <c:v>0.18</c:v>
                </c:pt>
                <c:pt idx="46">
                  <c:v>0.19</c:v>
                </c:pt>
                <c:pt idx="47">
                  <c:v>0.19</c:v>
                </c:pt>
                <c:pt idx="48">
                  <c:v>0.17</c:v>
                </c:pt>
                <c:pt idx="49">
                  <c:v>0.18</c:v>
                </c:pt>
                <c:pt idx="50">
                  <c:v>0.18</c:v>
                </c:pt>
                <c:pt idx="51">
                  <c:v>0.18</c:v>
                </c:pt>
                <c:pt idx="52">
                  <c:v>0.17</c:v>
                </c:pt>
                <c:pt idx="53">
                  <c:v>0.18</c:v>
                </c:pt>
                <c:pt idx="54">
                  <c:v>0.17</c:v>
                </c:pt>
                <c:pt idx="55">
                  <c:v>0.19</c:v>
                </c:pt>
                <c:pt idx="56">
                  <c:v>0.18</c:v>
                </c:pt>
                <c:pt idx="57">
                  <c:v>0.17</c:v>
                </c:pt>
                <c:pt idx="58">
                  <c:v>0.19</c:v>
                </c:pt>
                <c:pt idx="59">
                  <c:v>0.19</c:v>
                </c:pt>
                <c:pt idx="60">
                  <c:v>0.18</c:v>
                </c:pt>
                <c:pt idx="61">
                  <c:v>0.18</c:v>
                </c:pt>
                <c:pt idx="62">
                  <c:v>0.17</c:v>
                </c:pt>
                <c:pt idx="63">
                  <c:v>0.18</c:v>
                </c:pt>
                <c:pt idx="64">
                  <c:v>0.19</c:v>
                </c:pt>
                <c:pt idx="65">
                  <c:v>0.19</c:v>
                </c:pt>
                <c:pt idx="66">
                  <c:v>0.18</c:v>
                </c:pt>
                <c:pt idx="67">
                  <c:v>0.17</c:v>
                </c:pt>
                <c:pt idx="68">
                  <c:v>0.17</c:v>
                </c:pt>
                <c:pt idx="69">
                  <c:v>0.19</c:v>
                </c:pt>
                <c:pt idx="70">
                  <c:v>0.19</c:v>
                </c:pt>
                <c:pt idx="71">
                  <c:v>0.18</c:v>
                </c:pt>
                <c:pt idx="72">
                  <c:v>0.17</c:v>
                </c:pt>
                <c:pt idx="73">
                  <c:v>0.17</c:v>
                </c:pt>
                <c:pt idx="74">
                  <c:v>0.17</c:v>
                </c:pt>
                <c:pt idx="75">
                  <c:v>0.18</c:v>
                </c:pt>
                <c:pt idx="76">
                  <c:v>0.19</c:v>
                </c:pt>
                <c:pt idx="77">
                  <c:v>0.19</c:v>
                </c:pt>
                <c:pt idx="78">
                  <c:v>0.18</c:v>
                </c:pt>
                <c:pt idx="79">
                  <c:v>0.19</c:v>
                </c:pt>
                <c:pt idx="80">
                  <c:v>0.17</c:v>
                </c:pt>
                <c:pt idx="81">
                  <c:v>0.17</c:v>
                </c:pt>
                <c:pt idx="82">
                  <c:v>0.17</c:v>
                </c:pt>
                <c:pt idx="83">
                  <c:v>0.19</c:v>
                </c:pt>
                <c:pt idx="84">
                  <c:v>0.17</c:v>
                </c:pt>
                <c:pt idx="85">
                  <c:v>0.19</c:v>
                </c:pt>
                <c:pt idx="86">
                  <c:v>0.17</c:v>
                </c:pt>
                <c:pt idx="87">
                  <c:v>0.19</c:v>
                </c:pt>
                <c:pt idx="88">
                  <c:v>0.18</c:v>
                </c:pt>
                <c:pt idx="89">
                  <c:v>0.19</c:v>
                </c:pt>
                <c:pt idx="90">
                  <c:v>0.17</c:v>
                </c:pt>
                <c:pt idx="91">
                  <c:v>0.19</c:v>
                </c:pt>
                <c:pt idx="92">
                  <c:v>0.17</c:v>
                </c:pt>
                <c:pt idx="93">
                  <c:v>0.1</c:v>
                </c:pt>
                <c:pt idx="94">
                  <c:v>0.18</c:v>
                </c:pt>
                <c:pt idx="95">
                  <c:v>0.17</c:v>
                </c:pt>
                <c:pt idx="96">
                  <c:v>0.18</c:v>
                </c:pt>
                <c:pt idx="97">
                  <c:v>0.19</c:v>
                </c:pt>
                <c:pt idx="98">
                  <c:v>0.19</c:v>
                </c:pt>
                <c:pt idx="99">
                  <c:v>0.19</c:v>
                </c:pt>
                <c:pt idx="100">
                  <c:v>0.18</c:v>
                </c:pt>
                <c:pt idx="101">
                  <c:v>0.17</c:v>
                </c:pt>
                <c:pt idx="102">
                  <c:v>0.17</c:v>
                </c:pt>
                <c:pt idx="103">
                  <c:v>0.17</c:v>
                </c:pt>
                <c:pt idx="104">
                  <c:v>0.17</c:v>
                </c:pt>
                <c:pt idx="105">
                  <c:v>0.18</c:v>
                </c:pt>
                <c:pt idx="106">
                  <c:v>0.18</c:v>
                </c:pt>
                <c:pt idx="107">
                  <c:v>0.29</c:v>
                </c:pt>
                <c:pt idx="108">
                  <c:v>0.18</c:v>
                </c:pt>
                <c:pt idx="109">
                  <c:v>0.18</c:v>
                </c:pt>
                <c:pt idx="110">
                  <c:v>0.17</c:v>
                </c:pt>
                <c:pt idx="111">
                  <c:v>0.19</c:v>
                </c:pt>
                <c:pt idx="112">
                  <c:v>0.18</c:v>
                </c:pt>
                <c:pt idx="113">
                  <c:v>0.17</c:v>
                </c:pt>
                <c:pt idx="114">
                  <c:v>0.17</c:v>
                </c:pt>
                <c:pt idx="115">
                  <c:v>0.17</c:v>
                </c:pt>
                <c:pt idx="116">
                  <c:v>0.19</c:v>
                </c:pt>
                <c:pt idx="117">
                  <c:v>0.18</c:v>
                </c:pt>
                <c:pt idx="118">
                  <c:v>0.18</c:v>
                </c:pt>
                <c:pt idx="119">
                  <c:v>0.17</c:v>
                </c:pt>
                <c:pt idx="120">
                  <c:v>0.18</c:v>
                </c:pt>
                <c:pt idx="121">
                  <c:v>0.19</c:v>
                </c:pt>
                <c:pt idx="122">
                  <c:v>0.18</c:v>
                </c:pt>
                <c:pt idx="123">
                  <c:v>0.19</c:v>
                </c:pt>
                <c:pt idx="124">
                  <c:v>0.18</c:v>
                </c:pt>
                <c:pt idx="125">
                  <c:v>0.18</c:v>
                </c:pt>
                <c:pt idx="126">
                  <c:v>0.18</c:v>
                </c:pt>
                <c:pt idx="127">
                  <c:v>0.17</c:v>
                </c:pt>
                <c:pt idx="128">
                  <c:v>0.18</c:v>
                </c:pt>
                <c:pt idx="129">
                  <c:v>0.19</c:v>
                </c:pt>
                <c:pt idx="130">
                  <c:v>0.17</c:v>
                </c:pt>
                <c:pt idx="131">
                  <c:v>0.17</c:v>
                </c:pt>
                <c:pt idx="132">
                  <c:v>0.17</c:v>
                </c:pt>
                <c:pt idx="133">
                  <c:v>0.17</c:v>
                </c:pt>
                <c:pt idx="134">
                  <c:v>0.17</c:v>
                </c:pt>
                <c:pt idx="135">
                  <c:v>0.17</c:v>
                </c:pt>
                <c:pt idx="136">
                  <c:v>0.18</c:v>
                </c:pt>
                <c:pt idx="137">
                  <c:v>0.17</c:v>
                </c:pt>
                <c:pt idx="138">
                  <c:v>0.19</c:v>
                </c:pt>
                <c:pt idx="139">
                  <c:v>0.19</c:v>
                </c:pt>
                <c:pt idx="140">
                  <c:v>0.18</c:v>
                </c:pt>
                <c:pt idx="141">
                  <c:v>0.18</c:v>
                </c:pt>
                <c:pt idx="142">
                  <c:v>0.17</c:v>
                </c:pt>
                <c:pt idx="143">
                  <c:v>0.17</c:v>
                </c:pt>
                <c:pt idx="144">
                  <c:v>0.19</c:v>
                </c:pt>
                <c:pt idx="145">
                  <c:v>0.18</c:v>
                </c:pt>
                <c:pt idx="146">
                  <c:v>0.17</c:v>
                </c:pt>
                <c:pt idx="147">
                  <c:v>0.18</c:v>
                </c:pt>
                <c:pt idx="148">
                  <c:v>0.18</c:v>
                </c:pt>
                <c:pt idx="149">
                  <c:v>0.19</c:v>
                </c:pt>
                <c:pt idx="150">
                  <c:v>0.18</c:v>
                </c:pt>
                <c:pt idx="151">
                  <c:v>0.17</c:v>
                </c:pt>
                <c:pt idx="152">
                  <c:v>0.18</c:v>
                </c:pt>
                <c:pt idx="153">
                  <c:v>0.18</c:v>
                </c:pt>
                <c:pt idx="154">
                  <c:v>0.17</c:v>
                </c:pt>
                <c:pt idx="155">
                  <c:v>0.18</c:v>
                </c:pt>
                <c:pt idx="156">
                  <c:v>0.17</c:v>
                </c:pt>
                <c:pt idx="157">
                  <c:v>0.19</c:v>
                </c:pt>
                <c:pt idx="158">
                  <c:v>0.19</c:v>
                </c:pt>
                <c:pt idx="159">
                  <c:v>0.18</c:v>
                </c:pt>
                <c:pt idx="160">
                  <c:v>0.17</c:v>
                </c:pt>
                <c:pt idx="161">
                  <c:v>0.17</c:v>
                </c:pt>
                <c:pt idx="162">
                  <c:v>0.17</c:v>
                </c:pt>
                <c:pt idx="163">
                  <c:v>0.17</c:v>
                </c:pt>
                <c:pt idx="164">
                  <c:v>0.18</c:v>
                </c:pt>
                <c:pt idx="165">
                  <c:v>0.17</c:v>
                </c:pt>
                <c:pt idx="166">
                  <c:v>0.19</c:v>
                </c:pt>
                <c:pt idx="167">
                  <c:v>0.17</c:v>
                </c:pt>
                <c:pt idx="168">
                  <c:v>0.19</c:v>
                </c:pt>
                <c:pt idx="169">
                  <c:v>0.18</c:v>
                </c:pt>
                <c:pt idx="170">
                  <c:v>0.17</c:v>
                </c:pt>
                <c:pt idx="171">
                  <c:v>0.17</c:v>
                </c:pt>
                <c:pt idx="172">
                  <c:v>0.17</c:v>
                </c:pt>
                <c:pt idx="173">
                  <c:v>0.18</c:v>
                </c:pt>
                <c:pt idx="174">
                  <c:v>0.19</c:v>
                </c:pt>
                <c:pt idx="175">
                  <c:v>0.17</c:v>
                </c:pt>
                <c:pt idx="176">
                  <c:v>0.18</c:v>
                </c:pt>
                <c:pt idx="177">
                  <c:v>0.19</c:v>
                </c:pt>
                <c:pt idx="178">
                  <c:v>0.17</c:v>
                </c:pt>
                <c:pt idx="179">
                  <c:v>0.18</c:v>
                </c:pt>
                <c:pt idx="180">
                  <c:v>0.19</c:v>
                </c:pt>
                <c:pt idx="181">
                  <c:v>0.17</c:v>
                </c:pt>
                <c:pt idx="182">
                  <c:v>0.17</c:v>
                </c:pt>
                <c:pt idx="183">
                  <c:v>0.17</c:v>
                </c:pt>
                <c:pt idx="184">
                  <c:v>0.18</c:v>
                </c:pt>
                <c:pt idx="185">
                  <c:v>0.19</c:v>
                </c:pt>
                <c:pt idx="186">
                  <c:v>0.18</c:v>
                </c:pt>
                <c:pt idx="187">
                  <c:v>0.18</c:v>
                </c:pt>
                <c:pt idx="188">
                  <c:v>0.18</c:v>
                </c:pt>
                <c:pt idx="189">
                  <c:v>0.17</c:v>
                </c:pt>
                <c:pt idx="190">
                  <c:v>0.19</c:v>
                </c:pt>
                <c:pt idx="191">
                  <c:v>0.19</c:v>
                </c:pt>
                <c:pt idx="192">
                  <c:v>0.18</c:v>
                </c:pt>
                <c:pt idx="193">
                  <c:v>0.17</c:v>
                </c:pt>
                <c:pt idx="194">
                  <c:v>0.17</c:v>
                </c:pt>
                <c:pt idx="195">
                  <c:v>0.18</c:v>
                </c:pt>
                <c:pt idx="196">
                  <c:v>0.17</c:v>
                </c:pt>
                <c:pt idx="197">
                  <c:v>0.18</c:v>
                </c:pt>
                <c:pt idx="198">
                  <c:v>0.17</c:v>
                </c:pt>
                <c:pt idx="199">
                  <c:v>0.19</c:v>
                </c:pt>
                <c:pt idx="200">
                  <c:v>0.17</c:v>
                </c:pt>
                <c:pt idx="201">
                  <c:v>0.19</c:v>
                </c:pt>
                <c:pt idx="202">
                  <c:v>0.19</c:v>
                </c:pt>
                <c:pt idx="203">
                  <c:v>0.19</c:v>
                </c:pt>
                <c:pt idx="204">
                  <c:v>0.19</c:v>
                </c:pt>
                <c:pt idx="205">
                  <c:v>0.19</c:v>
                </c:pt>
                <c:pt idx="206">
                  <c:v>0.19</c:v>
                </c:pt>
                <c:pt idx="207">
                  <c:v>0.17</c:v>
                </c:pt>
                <c:pt idx="208">
                  <c:v>0.17</c:v>
                </c:pt>
                <c:pt idx="209">
                  <c:v>0.17</c:v>
                </c:pt>
                <c:pt idx="210">
                  <c:v>0.19</c:v>
                </c:pt>
                <c:pt idx="211">
                  <c:v>0.17</c:v>
                </c:pt>
                <c:pt idx="212">
                  <c:v>0.19</c:v>
                </c:pt>
                <c:pt idx="213">
                  <c:v>0.17</c:v>
                </c:pt>
                <c:pt idx="214">
                  <c:v>0.19</c:v>
                </c:pt>
                <c:pt idx="215">
                  <c:v>0.18</c:v>
                </c:pt>
                <c:pt idx="216">
                  <c:v>0.17</c:v>
                </c:pt>
                <c:pt idx="217">
                  <c:v>0.17</c:v>
                </c:pt>
                <c:pt idx="218">
                  <c:v>0.19</c:v>
                </c:pt>
                <c:pt idx="219">
                  <c:v>0.18</c:v>
                </c:pt>
                <c:pt idx="220">
                  <c:v>0.17</c:v>
                </c:pt>
                <c:pt idx="221">
                  <c:v>0.19</c:v>
                </c:pt>
                <c:pt idx="222">
                  <c:v>0.19</c:v>
                </c:pt>
                <c:pt idx="223">
                  <c:v>0.18</c:v>
                </c:pt>
                <c:pt idx="224">
                  <c:v>0.19</c:v>
                </c:pt>
                <c:pt idx="225">
                  <c:v>0.17</c:v>
                </c:pt>
                <c:pt idx="226">
                  <c:v>0.17</c:v>
                </c:pt>
                <c:pt idx="227">
                  <c:v>0.19</c:v>
                </c:pt>
                <c:pt idx="228">
                  <c:v>0.17</c:v>
                </c:pt>
                <c:pt idx="229">
                  <c:v>0.17</c:v>
                </c:pt>
                <c:pt idx="230">
                  <c:v>0.18</c:v>
                </c:pt>
                <c:pt idx="231">
                  <c:v>0.18</c:v>
                </c:pt>
                <c:pt idx="232">
                  <c:v>0.19</c:v>
                </c:pt>
                <c:pt idx="233">
                  <c:v>0.19</c:v>
                </c:pt>
                <c:pt idx="234">
                  <c:v>0.19</c:v>
                </c:pt>
                <c:pt idx="235">
                  <c:v>0.19</c:v>
                </c:pt>
                <c:pt idx="236">
                  <c:v>0.19</c:v>
                </c:pt>
                <c:pt idx="237">
                  <c:v>0.17</c:v>
                </c:pt>
                <c:pt idx="238">
                  <c:v>0.19</c:v>
                </c:pt>
                <c:pt idx="239">
                  <c:v>0.19</c:v>
                </c:pt>
                <c:pt idx="240">
                  <c:v>0.17</c:v>
                </c:pt>
                <c:pt idx="241">
                  <c:v>0.19</c:v>
                </c:pt>
                <c:pt idx="242">
                  <c:v>0.19</c:v>
                </c:pt>
                <c:pt idx="243">
                  <c:v>0.18</c:v>
                </c:pt>
                <c:pt idx="244">
                  <c:v>0.17</c:v>
                </c:pt>
                <c:pt idx="245">
                  <c:v>0.18</c:v>
                </c:pt>
                <c:pt idx="246">
                  <c:v>0.19</c:v>
                </c:pt>
                <c:pt idx="247">
                  <c:v>0.17</c:v>
                </c:pt>
                <c:pt idx="248">
                  <c:v>0.18</c:v>
                </c:pt>
                <c:pt idx="249">
                  <c:v>0.17</c:v>
                </c:pt>
                <c:pt idx="250">
                  <c:v>0.18</c:v>
                </c:pt>
                <c:pt idx="251">
                  <c:v>0.18</c:v>
                </c:pt>
                <c:pt idx="252">
                  <c:v>0.18</c:v>
                </c:pt>
                <c:pt idx="253">
                  <c:v>0.18</c:v>
                </c:pt>
                <c:pt idx="254">
                  <c:v>0.18</c:v>
                </c:pt>
                <c:pt idx="255">
                  <c:v>0.19</c:v>
                </c:pt>
                <c:pt idx="256">
                  <c:v>0.17</c:v>
                </c:pt>
                <c:pt idx="257">
                  <c:v>0.19</c:v>
                </c:pt>
                <c:pt idx="258">
                  <c:v>0.19</c:v>
                </c:pt>
                <c:pt idx="259">
                  <c:v>0.17</c:v>
                </c:pt>
                <c:pt idx="260">
                  <c:v>0.18</c:v>
                </c:pt>
                <c:pt idx="261">
                  <c:v>0.19</c:v>
                </c:pt>
                <c:pt idx="262">
                  <c:v>0.19</c:v>
                </c:pt>
                <c:pt idx="263">
                  <c:v>0.17</c:v>
                </c:pt>
                <c:pt idx="264">
                  <c:v>0.19</c:v>
                </c:pt>
                <c:pt idx="265">
                  <c:v>0.19</c:v>
                </c:pt>
                <c:pt idx="266">
                  <c:v>0.19</c:v>
                </c:pt>
                <c:pt idx="267">
                  <c:v>0.17</c:v>
                </c:pt>
                <c:pt idx="268">
                  <c:v>0.19</c:v>
                </c:pt>
                <c:pt idx="269">
                  <c:v>0.19</c:v>
                </c:pt>
                <c:pt idx="270">
                  <c:v>0.19</c:v>
                </c:pt>
                <c:pt idx="271">
                  <c:v>0.18</c:v>
                </c:pt>
                <c:pt idx="272">
                  <c:v>0.18</c:v>
                </c:pt>
                <c:pt idx="273">
                  <c:v>0.17</c:v>
                </c:pt>
                <c:pt idx="274">
                  <c:v>0.19</c:v>
                </c:pt>
                <c:pt idx="275">
                  <c:v>0.17</c:v>
                </c:pt>
                <c:pt idx="276">
                  <c:v>0.19</c:v>
                </c:pt>
                <c:pt idx="277">
                  <c:v>0.19</c:v>
                </c:pt>
                <c:pt idx="278">
                  <c:v>0.17</c:v>
                </c:pt>
                <c:pt idx="279">
                  <c:v>0.18</c:v>
                </c:pt>
                <c:pt idx="280">
                  <c:v>0.19</c:v>
                </c:pt>
                <c:pt idx="281">
                  <c:v>0.19</c:v>
                </c:pt>
                <c:pt idx="282">
                  <c:v>0.17</c:v>
                </c:pt>
                <c:pt idx="283">
                  <c:v>0.18</c:v>
                </c:pt>
                <c:pt idx="284">
                  <c:v>0.17</c:v>
                </c:pt>
                <c:pt idx="285">
                  <c:v>0.19</c:v>
                </c:pt>
                <c:pt idx="286">
                  <c:v>0.18</c:v>
                </c:pt>
                <c:pt idx="287">
                  <c:v>0.19</c:v>
                </c:pt>
                <c:pt idx="288">
                  <c:v>0.19</c:v>
                </c:pt>
                <c:pt idx="289">
                  <c:v>0.17</c:v>
                </c:pt>
                <c:pt idx="290">
                  <c:v>0.18</c:v>
                </c:pt>
                <c:pt idx="291">
                  <c:v>0.19</c:v>
                </c:pt>
                <c:pt idx="292">
                  <c:v>0.19</c:v>
                </c:pt>
                <c:pt idx="293">
                  <c:v>0.19</c:v>
                </c:pt>
                <c:pt idx="294">
                  <c:v>0.18</c:v>
                </c:pt>
                <c:pt idx="295">
                  <c:v>0.18</c:v>
                </c:pt>
                <c:pt idx="296">
                  <c:v>0.18</c:v>
                </c:pt>
                <c:pt idx="297">
                  <c:v>0.19</c:v>
                </c:pt>
                <c:pt idx="298">
                  <c:v>0.17</c:v>
                </c:pt>
                <c:pt idx="299">
                  <c:v>0.18</c:v>
                </c:pt>
                <c:pt idx="300">
                  <c:v>0.19</c:v>
                </c:pt>
                <c:pt idx="301">
                  <c:v>0.18</c:v>
                </c:pt>
                <c:pt idx="302">
                  <c:v>0.17</c:v>
                </c:pt>
                <c:pt idx="303">
                  <c:v>0.17</c:v>
                </c:pt>
                <c:pt idx="304">
                  <c:v>0.19</c:v>
                </c:pt>
                <c:pt idx="305">
                  <c:v>0.18</c:v>
                </c:pt>
                <c:pt idx="306">
                  <c:v>0.19</c:v>
                </c:pt>
                <c:pt idx="307">
                  <c:v>0.19</c:v>
                </c:pt>
                <c:pt idx="308">
                  <c:v>0.17</c:v>
                </c:pt>
                <c:pt idx="309">
                  <c:v>0.18</c:v>
                </c:pt>
                <c:pt idx="310">
                  <c:v>0.18</c:v>
                </c:pt>
                <c:pt idx="311">
                  <c:v>0.19</c:v>
                </c:pt>
                <c:pt idx="312">
                  <c:v>0.19</c:v>
                </c:pt>
                <c:pt idx="313">
                  <c:v>0.19</c:v>
                </c:pt>
                <c:pt idx="314">
                  <c:v>0.17</c:v>
                </c:pt>
                <c:pt idx="315">
                  <c:v>0.18</c:v>
                </c:pt>
                <c:pt idx="316">
                  <c:v>0.19</c:v>
                </c:pt>
                <c:pt idx="317">
                  <c:v>0.19</c:v>
                </c:pt>
                <c:pt idx="318">
                  <c:v>0.19</c:v>
                </c:pt>
                <c:pt idx="319">
                  <c:v>0.18</c:v>
                </c:pt>
                <c:pt idx="320">
                  <c:v>0.19</c:v>
                </c:pt>
                <c:pt idx="321">
                  <c:v>0.18</c:v>
                </c:pt>
                <c:pt idx="322">
                  <c:v>0.19</c:v>
                </c:pt>
                <c:pt idx="323">
                  <c:v>0.19</c:v>
                </c:pt>
                <c:pt idx="324">
                  <c:v>0.18</c:v>
                </c:pt>
                <c:pt idx="325">
                  <c:v>0.18</c:v>
                </c:pt>
                <c:pt idx="326">
                  <c:v>0.18</c:v>
                </c:pt>
                <c:pt idx="327">
                  <c:v>0.19</c:v>
                </c:pt>
                <c:pt idx="328">
                  <c:v>0.19</c:v>
                </c:pt>
                <c:pt idx="329">
                  <c:v>0.17</c:v>
                </c:pt>
                <c:pt idx="330">
                  <c:v>0.19</c:v>
                </c:pt>
                <c:pt idx="331">
                  <c:v>0.18</c:v>
                </c:pt>
                <c:pt idx="332">
                  <c:v>0.17</c:v>
                </c:pt>
                <c:pt idx="333">
                  <c:v>0.19</c:v>
                </c:pt>
                <c:pt idx="334">
                  <c:v>0.18</c:v>
                </c:pt>
                <c:pt idx="335">
                  <c:v>0.17</c:v>
                </c:pt>
                <c:pt idx="336">
                  <c:v>0.19</c:v>
                </c:pt>
                <c:pt idx="337">
                  <c:v>0.19</c:v>
                </c:pt>
                <c:pt idx="338">
                  <c:v>0.18</c:v>
                </c:pt>
                <c:pt idx="339">
                  <c:v>0.19</c:v>
                </c:pt>
                <c:pt idx="340">
                  <c:v>0.17</c:v>
                </c:pt>
                <c:pt idx="341">
                  <c:v>0.19</c:v>
                </c:pt>
                <c:pt idx="342">
                  <c:v>0.17</c:v>
                </c:pt>
                <c:pt idx="343">
                  <c:v>0.18</c:v>
                </c:pt>
                <c:pt idx="344">
                  <c:v>0.18</c:v>
                </c:pt>
                <c:pt idx="345">
                  <c:v>0.18</c:v>
                </c:pt>
                <c:pt idx="346">
                  <c:v>0.17</c:v>
                </c:pt>
                <c:pt idx="347">
                  <c:v>0.17</c:v>
                </c:pt>
                <c:pt idx="348">
                  <c:v>0.18</c:v>
                </c:pt>
                <c:pt idx="349">
                  <c:v>0.19</c:v>
                </c:pt>
                <c:pt idx="350">
                  <c:v>0.17</c:v>
                </c:pt>
                <c:pt idx="351">
                  <c:v>0.19</c:v>
                </c:pt>
                <c:pt idx="352">
                  <c:v>0.17</c:v>
                </c:pt>
                <c:pt idx="353">
                  <c:v>0.18</c:v>
                </c:pt>
                <c:pt idx="354">
                  <c:v>0.17</c:v>
                </c:pt>
                <c:pt idx="355">
                  <c:v>0.18</c:v>
                </c:pt>
                <c:pt idx="356">
                  <c:v>0.17</c:v>
                </c:pt>
                <c:pt idx="357">
                  <c:v>0.17</c:v>
                </c:pt>
                <c:pt idx="358">
                  <c:v>0.19</c:v>
                </c:pt>
                <c:pt idx="359">
                  <c:v>0.18</c:v>
                </c:pt>
                <c:pt idx="360">
                  <c:v>0.19</c:v>
                </c:pt>
                <c:pt idx="361">
                  <c:v>0.19</c:v>
                </c:pt>
                <c:pt idx="362">
                  <c:v>0.17</c:v>
                </c:pt>
                <c:pt idx="363">
                  <c:v>0.18</c:v>
                </c:pt>
                <c:pt idx="364">
                  <c:v>0.19</c:v>
                </c:pt>
                <c:pt idx="365">
                  <c:v>0.17</c:v>
                </c:pt>
              </c:numCache>
            </c:numRef>
          </c:val>
          <c:smooth val="0"/>
        </c:ser>
        <c:dLbls>
          <c:showLegendKey val="0"/>
          <c:showVal val="0"/>
          <c:showCatName val="0"/>
          <c:showSerName val="0"/>
          <c:showPercent val="0"/>
          <c:showBubbleSize val="0"/>
        </c:dLbls>
        <c:marker val="0"/>
        <c:smooth val="0"/>
        <c:axId val="442439368"/>
        <c:axId val="442440152"/>
      </c:lineChart>
      <c:dateAx>
        <c:axId val="442439368"/>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442440152"/>
        <c:crosses val="autoZero"/>
        <c:auto val="1"/>
        <c:lblOffset val="100"/>
        <c:baseTimeUnit val="days"/>
      </c:dateAx>
      <c:valAx>
        <c:axId val="4424401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4424393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p>
      </c:txPr>
    </c:title>
    <c:autoTitleDeleted val="0"/>
    <c:plotArea>
      <c:layout>
        <c:manualLayout>
          <c:layoutTarget val="inner"/>
          <c:xMode val="edge"/>
          <c:yMode val="edge"/>
          <c:x val="0.0705119743868901"/>
          <c:y val="0.158354945408776"/>
          <c:w val="0.909063064144921"/>
          <c:h val="0.821226765799256"/>
        </c:manualLayout>
      </c:layout>
      <c:lineChart>
        <c:grouping val="standard"/>
        <c:varyColors val="0"/>
        <c:ser>
          <c:idx val="0"/>
          <c:order val="0"/>
          <c:tx>
            <c:strRef>
              <c:f>'Supporting Data'!$K$2:$K$9</c:f>
              <c:strCache>
                <c:ptCount val="1"/>
                <c:pt idx="0">
                  <c:v>M2C(from session details)</c:v>
                </c:pt>
              </c:strCache>
            </c:strRef>
          </c:tx>
          <c:spPr>
            <a:ln w="28575" cap="rnd">
              <a:solidFill>
                <a:schemeClr val="accent1"/>
              </a:solidFill>
              <a:round/>
            </a:ln>
            <a:effectLst/>
          </c:spPr>
          <c:marker>
            <c:symbol val="none"/>
          </c:marker>
          <c:dLbls>
            <c:delete val="1"/>
          </c:dLbls>
          <c:cat>
            <c:numRef>
              <c:f>'Supporting Data'!$B$10:$B$368</c:f>
              <c:numCache>
                <c:formatCode>dd/mm/yyyy</c:formatCode>
                <c:ptCount val="359"/>
                <c:pt idx="0" c:formatCode="dd/mm/yyyy">
                  <c:v>43473</c:v>
                </c:pt>
                <c:pt idx="1" c:formatCode="dd/mm/yyyy">
                  <c:v>43474</c:v>
                </c:pt>
                <c:pt idx="2" c:formatCode="dd/mm/yyyy">
                  <c:v>43475</c:v>
                </c:pt>
                <c:pt idx="3" c:formatCode="dd/mm/yyyy">
                  <c:v>43476</c:v>
                </c:pt>
                <c:pt idx="4" c:formatCode="dd/mm/yyyy">
                  <c:v>43477</c:v>
                </c:pt>
                <c:pt idx="5" c:formatCode="dd/mm/yyyy">
                  <c:v>43478</c:v>
                </c:pt>
                <c:pt idx="6" c:formatCode="dd/mm/yyyy">
                  <c:v>43479</c:v>
                </c:pt>
                <c:pt idx="7" c:formatCode="dd/mm/yyyy">
                  <c:v>43480</c:v>
                </c:pt>
                <c:pt idx="8" c:formatCode="dd/mm/yyyy">
                  <c:v>43481</c:v>
                </c:pt>
                <c:pt idx="9" c:formatCode="dd/mm/yyyy">
                  <c:v>43482</c:v>
                </c:pt>
                <c:pt idx="10" c:formatCode="dd/mm/yyyy">
                  <c:v>43483</c:v>
                </c:pt>
                <c:pt idx="11" c:formatCode="dd/mm/yyyy">
                  <c:v>43484</c:v>
                </c:pt>
                <c:pt idx="12" c:formatCode="dd/mm/yyyy">
                  <c:v>43485</c:v>
                </c:pt>
                <c:pt idx="13" c:formatCode="dd/mm/yyyy">
                  <c:v>43486</c:v>
                </c:pt>
                <c:pt idx="14" c:formatCode="dd/mm/yyyy">
                  <c:v>43487</c:v>
                </c:pt>
                <c:pt idx="15" c:formatCode="dd/mm/yyyy">
                  <c:v>43488</c:v>
                </c:pt>
                <c:pt idx="16" c:formatCode="dd/mm/yyyy">
                  <c:v>43489</c:v>
                </c:pt>
                <c:pt idx="17" c:formatCode="dd/mm/yyyy">
                  <c:v>43490</c:v>
                </c:pt>
                <c:pt idx="18" c:formatCode="dd/mm/yyyy">
                  <c:v>43491</c:v>
                </c:pt>
                <c:pt idx="19" c:formatCode="dd/mm/yyyy">
                  <c:v>43492</c:v>
                </c:pt>
                <c:pt idx="20" c:formatCode="dd/mm/yyyy">
                  <c:v>43493</c:v>
                </c:pt>
                <c:pt idx="21" c:formatCode="dd/mm/yyyy">
                  <c:v>43494</c:v>
                </c:pt>
                <c:pt idx="22" c:formatCode="dd/mm/yyyy">
                  <c:v>43495</c:v>
                </c:pt>
                <c:pt idx="23" c:formatCode="dd/mm/yyyy">
                  <c:v>43496</c:v>
                </c:pt>
                <c:pt idx="24" c:formatCode="dd/mm/yyyy">
                  <c:v>43497</c:v>
                </c:pt>
                <c:pt idx="25" c:formatCode="dd/mm/yyyy">
                  <c:v>43498</c:v>
                </c:pt>
                <c:pt idx="26" c:formatCode="dd/mm/yyyy">
                  <c:v>43499</c:v>
                </c:pt>
                <c:pt idx="27" c:formatCode="dd/mm/yyyy">
                  <c:v>43500</c:v>
                </c:pt>
                <c:pt idx="28" c:formatCode="dd/mm/yyyy">
                  <c:v>43501</c:v>
                </c:pt>
                <c:pt idx="29" c:formatCode="dd/mm/yyyy">
                  <c:v>43502</c:v>
                </c:pt>
                <c:pt idx="30" c:formatCode="dd/mm/yyyy">
                  <c:v>43503</c:v>
                </c:pt>
                <c:pt idx="31" c:formatCode="dd/mm/yyyy">
                  <c:v>43504</c:v>
                </c:pt>
                <c:pt idx="32" c:formatCode="dd/mm/yyyy">
                  <c:v>43505</c:v>
                </c:pt>
                <c:pt idx="33" c:formatCode="dd/mm/yyyy">
                  <c:v>43506</c:v>
                </c:pt>
                <c:pt idx="34" c:formatCode="dd/mm/yyyy">
                  <c:v>43507</c:v>
                </c:pt>
                <c:pt idx="35" c:formatCode="dd/mm/yyyy">
                  <c:v>43508</c:v>
                </c:pt>
                <c:pt idx="36" c:formatCode="dd/mm/yyyy">
                  <c:v>43509</c:v>
                </c:pt>
                <c:pt idx="37" c:formatCode="dd/mm/yyyy">
                  <c:v>43510</c:v>
                </c:pt>
                <c:pt idx="38" c:formatCode="dd/mm/yyyy">
                  <c:v>43511</c:v>
                </c:pt>
                <c:pt idx="39" c:formatCode="dd/mm/yyyy">
                  <c:v>43512</c:v>
                </c:pt>
                <c:pt idx="40" c:formatCode="dd/mm/yyyy">
                  <c:v>43513</c:v>
                </c:pt>
                <c:pt idx="41" c:formatCode="dd/mm/yyyy">
                  <c:v>43514</c:v>
                </c:pt>
                <c:pt idx="42" c:formatCode="dd/mm/yyyy">
                  <c:v>43515</c:v>
                </c:pt>
                <c:pt idx="43" c:formatCode="dd/mm/yyyy">
                  <c:v>43516</c:v>
                </c:pt>
                <c:pt idx="44" c:formatCode="dd/mm/yyyy">
                  <c:v>43517</c:v>
                </c:pt>
                <c:pt idx="45" c:formatCode="dd/mm/yyyy">
                  <c:v>43518</c:v>
                </c:pt>
                <c:pt idx="46" c:formatCode="dd/mm/yyyy">
                  <c:v>43519</c:v>
                </c:pt>
                <c:pt idx="47" c:formatCode="dd/mm/yyyy">
                  <c:v>43520</c:v>
                </c:pt>
                <c:pt idx="48" c:formatCode="dd/mm/yyyy">
                  <c:v>43521</c:v>
                </c:pt>
                <c:pt idx="49" c:formatCode="dd/mm/yyyy">
                  <c:v>43522</c:v>
                </c:pt>
                <c:pt idx="50" c:formatCode="dd/mm/yyyy">
                  <c:v>43523</c:v>
                </c:pt>
                <c:pt idx="51" c:formatCode="dd/mm/yyyy">
                  <c:v>43524</c:v>
                </c:pt>
                <c:pt idx="52" c:formatCode="dd/mm/yyyy">
                  <c:v>43525</c:v>
                </c:pt>
                <c:pt idx="53" c:formatCode="dd/mm/yyyy">
                  <c:v>43526</c:v>
                </c:pt>
                <c:pt idx="54" c:formatCode="dd/mm/yyyy">
                  <c:v>43527</c:v>
                </c:pt>
                <c:pt idx="55" c:formatCode="dd/mm/yyyy">
                  <c:v>43528</c:v>
                </c:pt>
                <c:pt idx="56" c:formatCode="dd/mm/yyyy">
                  <c:v>43529</c:v>
                </c:pt>
                <c:pt idx="57" c:formatCode="dd/mm/yyyy">
                  <c:v>43530</c:v>
                </c:pt>
                <c:pt idx="58" c:formatCode="dd/mm/yyyy">
                  <c:v>43531</c:v>
                </c:pt>
                <c:pt idx="59" c:formatCode="dd/mm/yyyy">
                  <c:v>43532</c:v>
                </c:pt>
                <c:pt idx="60" c:formatCode="dd/mm/yyyy">
                  <c:v>43533</c:v>
                </c:pt>
                <c:pt idx="61" c:formatCode="dd/mm/yyyy">
                  <c:v>43534</c:v>
                </c:pt>
                <c:pt idx="62" c:formatCode="dd/mm/yyyy">
                  <c:v>43535</c:v>
                </c:pt>
                <c:pt idx="63" c:formatCode="dd/mm/yyyy">
                  <c:v>43536</c:v>
                </c:pt>
                <c:pt idx="64" c:formatCode="dd/mm/yyyy">
                  <c:v>43537</c:v>
                </c:pt>
                <c:pt idx="65" c:formatCode="dd/mm/yyyy">
                  <c:v>43538</c:v>
                </c:pt>
                <c:pt idx="66" c:formatCode="dd/mm/yyyy">
                  <c:v>43539</c:v>
                </c:pt>
                <c:pt idx="67" c:formatCode="dd/mm/yyyy">
                  <c:v>43540</c:v>
                </c:pt>
                <c:pt idx="68" c:formatCode="dd/mm/yyyy">
                  <c:v>43541</c:v>
                </c:pt>
                <c:pt idx="69" c:formatCode="dd/mm/yyyy">
                  <c:v>43542</c:v>
                </c:pt>
                <c:pt idx="70" c:formatCode="dd/mm/yyyy">
                  <c:v>43543</c:v>
                </c:pt>
                <c:pt idx="71" c:formatCode="dd/mm/yyyy">
                  <c:v>43544</c:v>
                </c:pt>
                <c:pt idx="72" c:formatCode="dd/mm/yyyy">
                  <c:v>43545</c:v>
                </c:pt>
                <c:pt idx="73" c:formatCode="dd/mm/yyyy">
                  <c:v>43546</c:v>
                </c:pt>
                <c:pt idx="74" c:formatCode="dd/mm/yyyy">
                  <c:v>43547</c:v>
                </c:pt>
                <c:pt idx="75" c:formatCode="dd/mm/yyyy">
                  <c:v>43548</c:v>
                </c:pt>
                <c:pt idx="76" c:formatCode="dd/mm/yyyy">
                  <c:v>43549</c:v>
                </c:pt>
                <c:pt idx="77" c:formatCode="dd/mm/yyyy">
                  <c:v>43550</c:v>
                </c:pt>
                <c:pt idx="78" c:formatCode="dd/mm/yyyy">
                  <c:v>43551</c:v>
                </c:pt>
                <c:pt idx="79" c:formatCode="dd/mm/yyyy">
                  <c:v>43552</c:v>
                </c:pt>
                <c:pt idx="80" c:formatCode="dd/mm/yyyy">
                  <c:v>43553</c:v>
                </c:pt>
                <c:pt idx="81" c:formatCode="dd/mm/yyyy">
                  <c:v>43554</c:v>
                </c:pt>
                <c:pt idx="82" c:formatCode="dd/mm/yyyy">
                  <c:v>43555</c:v>
                </c:pt>
                <c:pt idx="83" c:formatCode="dd/mm/yyyy">
                  <c:v>43556</c:v>
                </c:pt>
                <c:pt idx="84" c:formatCode="dd/mm/yyyy">
                  <c:v>43557</c:v>
                </c:pt>
                <c:pt idx="85" c:formatCode="dd/mm/yyyy">
                  <c:v>43558</c:v>
                </c:pt>
                <c:pt idx="86" c:formatCode="dd/mm/yyyy">
                  <c:v>43559</c:v>
                </c:pt>
                <c:pt idx="87" c:formatCode="dd/mm/yyyy">
                  <c:v>43560</c:v>
                </c:pt>
                <c:pt idx="88" c:formatCode="dd/mm/yyyy">
                  <c:v>43561</c:v>
                </c:pt>
                <c:pt idx="89" c:formatCode="dd/mm/yyyy">
                  <c:v>43562</c:v>
                </c:pt>
                <c:pt idx="90" c:formatCode="dd/mm/yyyy">
                  <c:v>43563</c:v>
                </c:pt>
                <c:pt idx="91" c:formatCode="dd/mm/yyyy">
                  <c:v>43564</c:v>
                </c:pt>
                <c:pt idx="92" c:formatCode="dd/mm/yyyy">
                  <c:v>43565</c:v>
                </c:pt>
                <c:pt idx="93" c:formatCode="dd/mm/yyyy">
                  <c:v>43566</c:v>
                </c:pt>
                <c:pt idx="94" c:formatCode="dd/mm/yyyy">
                  <c:v>43567</c:v>
                </c:pt>
                <c:pt idx="95" c:formatCode="dd/mm/yyyy">
                  <c:v>43568</c:v>
                </c:pt>
                <c:pt idx="96" c:formatCode="dd/mm/yyyy">
                  <c:v>43569</c:v>
                </c:pt>
                <c:pt idx="97" c:formatCode="dd/mm/yyyy">
                  <c:v>43570</c:v>
                </c:pt>
                <c:pt idx="98" c:formatCode="dd/mm/yyyy">
                  <c:v>43571</c:v>
                </c:pt>
                <c:pt idx="99" c:formatCode="dd/mm/yyyy">
                  <c:v>43572</c:v>
                </c:pt>
                <c:pt idx="100" c:formatCode="dd/mm/yyyy">
                  <c:v>43573</c:v>
                </c:pt>
                <c:pt idx="101" c:formatCode="dd/mm/yyyy">
                  <c:v>43574</c:v>
                </c:pt>
                <c:pt idx="102" c:formatCode="dd/mm/yyyy">
                  <c:v>43575</c:v>
                </c:pt>
                <c:pt idx="103" c:formatCode="dd/mm/yyyy">
                  <c:v>43576</c:v>
                </c:pt>
                <c:pt idx="104" c:formatCode="dd/mm/yyyy">
                  <c:v>43577</c:v>
                </c:pt>
                <c:pt idx="105" c:formatCode="dd/mm/yyyy">
                  <c:v>43578</c:v>
                </c:pt>
                <c:pt idx="106" c:formatCode="dd/mm/yyyy">
                  <c:v>43579</c:v>
                </c:pt>
                <c:pt idx="107" c:formatCode="dd/mm/yyyy">
                  <c:v>43580</c:v>
                </c:pt>
                <c:pt idx="108" c:formatCode="dd/mm/yyyy">
                  <c:v>43581</c:v>
                </c:pt>
                <c:pt idx="109" c:formatCode="dd/mm/yyyy">
                  <c:v>43582</c:v>
                </c:pt>
                <c:pt idx="110" c:formatCode="dd/mm/yyyy">
                  <c:v>43583</c:v>
                </c:pt>
                <c:pt idx="111" c:formatCode="dd/mm/yyyy">
                  <c:v>43584</c:v>
                </c:pt>
                <c:pt idx="112" c:formatCode="dd/mm/yyyy">
                  <c:v>43585</c:v>
                </c:pt>
                <c:pt idx="113" c:formatCode="dd/mm/yyyy">
                  <c:v>43586</c:v>
                </c:pt>
                <c:pt idx="114" c:formatCode="dd/mm/yyyy">
                  <c:v>43587</c:v>
                </c:pt>
                <c:pt idx="115" c:formatCode="dd/mm/yyyy">
                  <c:v>43588</c:v>
                </c:pt>
                <c:pt idx="116" c:formatCode="dd/mm/yyyy">
                  <c:v>43589</c:v>
                </c:pt>
                <c:pt idx="117" c:formatCode="dd/mm/yyyy">
                  <c:v>43590</c:v>
                </c:pt>
                <c:pt idx="118" c:formatCode="dd/mm/yyyy">
                  <c:v>43591</c:v>
                </c:pt>
                <c:pt idx="119" c:formatCode="dd/mm/yyyy">
                  <c:v>43592</c:v>
                </c:pt>
                <c:pt idx="120" c:formatCode="dd/mm/yyyy">
                  <c:v>43593</c:v>
                </c:pt>
                <c:pt idx="121" c:formatCode="dd/mm/yyyy">
                  <c:v>43594</c:v>
                </c:pt>
                <c:pt idx="122" c:formatCode="dd/mm/yyyy">
                  <c:v>43595</c:v>
                </c:pt>
                <c:pt idx="123" c:formatCode="dd/mm/yyyy">
                  <c:v>43596</c:v>
                </c:pt>
                <c:pt idx="124" c:formatCode="dd/mm/yyyy">
                  <c:v>43597</c:v>
                </c:pt>
                <c:pt idx="125" c:formatCode="dd/mm/yyyy">
                  <c:v>43598</c:v>
                </c:pt>
                <c:pt idx="126" c:formatCode="dd/mm/yyyy">
                  <c:v>43599</c:v>
                </c:pt>
                <c:pt idx="127" c:formatCode="dd/mm/yyyy">
                  <c:v>43600</c:v>
                </c:pt>
                <c:pt idx="128" c:formatCode="dd/mm/yyyy">
                  <c:v>43601</c:v>
                </c:pt>
                <c:pt idx="129" c:formatCode="dd/mm/yyyy">
                  <c:v>43602</c:v>
                </c:pt>
                <c:pt idx="130" c:formatCode="dd/mm/yyyy">
                  <c:v>43603</c:v>
                </c:pt>
                <c:pt idx="131" c:formatCode="dd/mm/yyyy">
                  <c:v>43604</c:v>
                </c:pt>
                <c:pt idx="132" c:formatCode="dd/mm/yyyy">
                  <c:v>43605</c:v>
                </c:pt>
                <c:pt idx="133" c:formatCode="dd/mm/yyyy">
                  <c:v>43606</c:v>
                </c:pt>
                <c:pt idx="134" c:formatCode="dd/mm/yyyy">
                  <c:v>43607</c:v>
                </c:pt>
                <c:pt idx="135" c:formatCode="dd/mm/yyyy">
                  <c:v>43608</c:v>
                </c:pt>
                <c:pt idx="136" c:formatCode="dd/mm/yyyy">
                  <c:v>43609</c:v>
                </c:pt>
                <c:pt idx="137" c:formatCode="dd/mm/yyyy">
                  <c:v>43610</c:v>
                </c:pt>
                <c:pt idx="138" c:formatCode="dd/mm/yyyy">
                  <c:v>43611</c:v>
                </c:pt>
                <c:pt idx="139" c:formatCode="dd/mm/yyyy">
                  <c:v>43612</c:v>
                </c:pt>
                <c:pt idx="140" c:formatCode="dd/mm/yyyy">
                  <c:v>43613</c:v>
                </c:pt>
                <c:pt idx="141" c:formatCode="dd/mm/yyyy">
                  <c:v>43614</c:v>
                </c:pt>
                <c:pt idx="142" c:formatCode="dd/mm/yyyy">
                  <c:v>43615</c:v>
                </c:pt>
                <c:pt idx="143" c:formatCode="dd/mm/yyyy">
                  <c:v>43616</c:v>
                </c:pt>
                <c:pt idx="144" c:formatCode="dd/mm/yyyy">
                  <c:v>43617</c:v>
                </c:pt>
                <c:pt idx="145" c:formatCode="dd/mm/yyyy">
                  <c:v>43618</c:v>
                </c:pt>
                <c:pt idx="146" c:formatCode="dd/mm/yyyy">
                  <c:v>43619</c:v>
                </c:pt>
                <c:pt idx="147" c:formatCode="dd/mm/yyyy">
                  <c:v>43620</c:v>
                </c:pt>
                <c:pt idx="148" c:formatCode="dd/mm/yyyy">
                  <c:v>43621</c:v>
                </c:pt>
                <c:pt idx="149" c:formatCode="dd/mm/yyyy">
                  <c:v>43622</c:v>
                </c:pt>
                <c:pt idx="150" c:formatCode="dd/mm/yyyy">
                  <c:v>43623</c:v>
                </c:pt>
                <c:pt idx="151" c:formatCode="dd/mm/yyyy">
                  <c:v>43624</c:v>
                </c:pt>
                <c:pt idx="152" c:formatCode="dd/mm/yyyy">
                  <c:v>43625</c:v>
                </c:pt>
                <c:pt idx="153" c:formatCode="dd/mm/yyyy">
                  <c:v>43626</c:v>
                </c:pt>
                <c:pt idx="154" c:formatCode="dd/mm/yyyy">
                  <c:v>43627</c:v>
                </c:pt>
                <c:pt idx="155" c:formatCode="dd/mm/yyyy">
                  <c:v>43628</c:v>
                </c:pt>
                <c:pt idx="156" c:formatCode="dd/mm/yyyy">
                  <c:v>43629</c:v>
                </c:pt>
                <c:pt idx="157" c:formatCode="dd/mm/yyyy">
                  <c:v>43630</c:v>
                </c:pt>
                <c:pt idx="158" c:formatCode="dd/mm/yyyy">
                  <c:v>43631</c:v>
                </c:pt>
                <c:pt idx="159" c:formatCode="dd/mm/yyyy">
                  <c:v>43632</c:v>
                </c:pt>
                <c:pt idx="160" c:formatCode="dd/mm/yyyy">
                  <c:v>43633</c:v>
                </c:pt>
                <c:pt idx="161" c:formatCode="dd/mm/yyyy">
                  <c:v>43634</c:v>
                </c:pt>
                <c:pt idx="162" c:formatCode="dd/mm/yyyy">
                  <c:v>43635</c:v>
                </c:pt>
                <c:pt idx="163" c:formatCode="dd/mm/yyyy">
                  <c:v>43636</c:v>
                </c:pt>
                <c:pt idx="164" c:formatCode="dd/mm/yyyy">
                  <c:v>43637</c:v>
                </c:pt>
                <c:pt idx="165" c:formatCode="dd/mm/yyyy">
                  <c:v>43638</c:v>
                </c:pt>
                <c:pt idx="166" c:formatCode="dd/mm/yyyy">
                  <c:v>43639</c:v>
                </c:pt>
                <c:pt idx="167" c:formatCode="dd/mm/yyyy">
                  <c:v>43640</c:v>
                </c:pt>
                <c:pt idx="168" c:formatCode="dd/mm/yyyy">
                  <c:v>43641</c:v>
                </c:pt>
                <c:pt idx="169" c:formatCode="dd/mm/yyyy">
                  <c:v>43642</c:v>
                </c:pt>
                <c:pt idx="170" c:formatCode="dd/mm/yyyy">
                  <c:v>43643</c:v>
                </c:pt>
                <c:pt idx="171" c:formatCode="dd/mm/yyyy">
                  <c:v>43644</c:v>
                </c:pt>
                <c:pt idx="172" c:formatCode="dd/mm/yyyy">
                  <c:v>43645</c:v>
                </c:pt>
                <c:pt idx="173" c:formatCode="dd/mm/yyyy">
                  <c:v>43646</c:v>
                </c:pt>
                <c:pt idx="174" c:formatCode="dd/mm/yyyy">
                  <c:v>43647</c:v>
                </c:pt>
                <c:pt idx="175" c:formatCode="dd/mm/yyyy">
                  <c:v>43648</c:v>
                </c:pt>
                <c:pt idx="176" c:formatCode="dd/mm/yyyy">
                  <c:v>43649</c:v>
                </c:pt>
                <c:pt idx="177" c:formatCode="dd/mm/yyyy">
                  <c:v>43650</c:v>
                </c:pt>
                <c:pt idx="178" c:formatCode="dd/mm/yyyy">
                  <c:v>43651</c:v>
                </c:pt>
                <c:pt idx="179" c:formatCode="dd/mm/yyyy">
                  <c:v>43652</c:v>
                </c:pt>
                <c:pt idx="180" c:formatCode="dd/mm/yyyy">
                  <c:v>43653</c:v>
                </c:pt>
                <c:pt idx="181" c:formatCode="dd/mm/yyyy">
                  <c:v>43654</c:v>
                </c:pt>
                <c:pt idx="182" c:formatCode="dd/mm/yyyy">
                  <c:v>43655</c:v>
                </c:pt>
                <c:pt idx="183" c:formatCode="dd/mm/yyyy">
                  <c:v>43656</c:v>
                </c:pt>
                <c:pt idx="184" c:formatCode="dd/mm/yyyy">
                  <c:v>43657</c:v>
                </c:pt>
                <c:pt idx="185" c:formatCode="dd/mm/yyyy">
                  <c:v>43658</c:v>
                </c:pt>
                <c:pt idx="186" c:formatCode="dd/mm/yyyy">
                  <c:v>43659</c:v>
                </c:pt>
                <c:pt idx="187" c:formatCode="dd/mm/yyyy">
                  <c:v>43660</c:v>
                </c:pt>
                <c:pt idx="188" c:formatCode="dd/mm/yyyy">
                  <c:v>43661</c:v>
                </c:pt>
                <c:pt idx="189" c:formatCode="dd/mm/yyyy">
                  <c:v>43662</c:v>
                </c:pt>
                <c:pt idx="190" c:formatCode="dd/mm/yyyy">
                  <c:v>43663</c:v>
                </c:pt>
                <c:pt idx="191" c:formatCode="dd/mm/yyyy">
                  <c:v>43664</c:v>
                </c:pt>
                <c:pt idx="192" c:formatCode="dd/mm/yyyy">
                  <c:v>43665</c:v>
                </c:pt>
                <c:pt idx="193" c:formatCode="dd/mm/yyyy">
                  <c:v>43666</c:v>
                </c:pt>
                <c:pt idx="194" c:formatCode="dd/mm/yyyy">
                  <c:v>43667</c:v>
                </c:pt>
                <c:pt idx="195" c:formatCode="dd/mm/yyyy">
                  <c:v>43668</c:v>
                </c:pt>
                <c:pt idx="196" c:formatCode="dd/mm/yyyy">
                  <c:v>43669</c:v>
                </c:pt>
                <c:pt idx="197" c:formatCode="dd/mm/yyyy">
                  <c:v>43670</c:v>
                </c:pt>
                <c:pt idx="198" c:formatCode="dd/mm/yyyy">
                  <c:v>43671</c:v>
                </c:pt>
                <c:pt idx="199" c:formatCode="dd/mm/yyyy">
                  <c:v>43672</c:v>
                </c:pt>
                <c:pt idx="200" c:formatCode="dd/mm/yyyy">
                  <c:v>43673</c:v>
                </c:pt>
                <c:pt idx="201" c:formatCode="dd/mm/yyyy">
                  <c:v>43674</c:v>
                </c:pt>
                <c:pt idx="202" c:formatCode="dd/mm/yyyy">
                  <c:v>43675</c:v>
                </c:pt>
                <c:pt idx="203" c:formatCode="dd/mm/yyyy">
                  <c:v>43676</c:v>
                </c:pt>
                <c:pt idx="204" c:formatCode="dd/mm/yyyy">
                  <c:v>43677</c:v>
                </c:pt>
                <c:pt idx="205" c:formatCode="dd/mm/yyyy">
                  <c:v>43678</c:v>
                </c:pt>
                <c:pt idx="206" c:formatCode="dd/mm/yyyy">
                  <c:v>43679</c:v>
                </c:pt>
                <c:pt idx="207" c:formatCode="dd/mm/yyyy">
                  <c:v>43680</c:v>
                </c:pt>
                <c:pt idx="208" c:formatCode="dd/mm/yyyy">
                  <c:v>43681</c:v>
                </c:pt>
                <c:pt idx="209" c:formatCode="dd/mm/yyyy">
                  <c:v>43682</c:v>
                </c:pt>
                <c:pt idx="210" c:formatCode="dd/mm/yyyy">
                  <c:v>43683</c:v>
                </c:pt>
                <c:pt idx="211" c:formatCode="dd/mm/yyyy">
                  <c:v>43684</c:v>
                </c:pt>
                <c:pt idx="212" c:formatCode="dd/mm/yyyy">
                  <c:v>43685</c:v>
                </c:pt>
                <c:pt idx="213" c:formatCode="dd/mm/yyyy">
                  <c:v>43686</c:v>
                </c:pt>
                <c:pt idx="214" c:formatCode="dd/mm/yyyy">
                  <c:v>43687</c:v>
                </c:pt>
                <c:pt idx="215" c:formatCode="dd/mm/yyyy">
                  <c:v>43688</c:v>
                </c:pt>
                <c:pt idx="216" c:formatCode="dd/mm/yyyy">
                  <c:v>43689</c:v>
                </c:pt>
                <c:pt idx="217" c:formatCode="dd/mm/yyyy">
                  <c:v>43690</c:v>
                </c:pt>
                <c:pt idx="218" c:formatCode="dd/mm/yyyy">
                  <c:v>43691</c:v>
                </c:pt>
                <c:pt idx="219" c:formatCode="dd/mm/yyyy">
                  <c:v>43692</c:v>
                </c:pt>
                <c:pt idx="220" c:formatCode="dd/mm/yyyy">
                  <c:v>43693</c:v>
                </c:pt>
                <c:pt idx="221" c:formatCode="dd/mm/yyyy">
                  <c:v>43694</c:v>
                </c:pt>
                <c:pt idx="222" c:formatCode="dd/mm/yyyy">
                  <c:v>43695</c:v>
                </c:pt>
                <c:pt idx="223" c:formatCode="dd/mm/yyyy">
                  <c:v>43696</c:v>
                </c:pt>
                <c:pt idx="224" c:formatCode="dd/mm/yyyy">
                  <c:v>43697</c:v>
                </c:pt>
                <c:pt idx="225" c:formatCode="dd/mm/yyyy">
                  <c:v>43698</c:v>
                </c:pt>
                <c:pt idx="226" c:formatCode="dd/mm/yyyy">
                  <c:v>43699</c:v>
                </c:pt>
                <c:pt idx="227" c:formatCode="dd/mm/yyyy">
                  <c:v>43700</c:v>
                </c:pt>
                <c:pt idx="228" c:formatCode="dd/mm/yyyy">
                  <c:v>43701</c:v>
                </c:pt>
                <c:pt idx="229" c:formatCode="dd/mm/yyyy">
                  <c:v>43702</c:v>
                </c:pt>
                <c:pt idx="230" c:formatCode="dd/mm/yyyy">
                  <c:v>43703</c:v>
                </c:pt>
                <c:pt idx="231" c:formatCode="dd/mm/yyyy">
                  <c:v>43704</c:v>
                </c:pt>
                <c:pt idx="232" c:formatCode="dd/mm/yyyy">
                  <c:v>43705</c:v>
                </c:pt>
                <c:pt idx="233" c:formatCode="dd/mm/yyyy">
                  <c:v>43706</c:v>
                </c:pt>
                <c:pt idx="234" c:formatCode="dd/mm/yyyy">
                  <c:v>43707</c:v>
                </c:pt>
                <c:pt idx="235" c:formatCode="dd/mm/yyyy">
                  <c:v>43708</c:v>
                </c:pt>
                <c:pt idx="236" c:formatCode="dd/mm/yyyy">
                  <c:v>43709</c:v>
                </c:pt>
                <c:pt idx="237" c:formatCode="dd/mm/yyyy">
                  <c:v>43710</c:v>
                </c:pt>
                <c:pt idx="238" c:formatCode="dd/mm/yyyy">
                  <c:v>43711</c:v>
                </c:pt>
                <c:pt idx="239" c:formatCode="dd/mm/yyyy">
                  <c:v>43712</c:v>
                </c:pt>
                <c:pt idx="240" c:formatCode="dd/mm/yyyy">
                  <c:v>43713</c:v>
                </c:pt>
                <c:pt idx="241" c:formatCode="dd/mm/yyyy">
                  <c:v>43714</c:v>
                </c:pt>
                <c:pt idx="242" c:formatCode="dd/mm/yyyy">
                  <c:v>43715</c:v>
                </c:pt>
                <c:pt idx="243" c:formatCode="dd/mm/yyyy">
                  <c:v>43716</c:v>
                </c:pt>
                <c:pt idx="244" c:formatCode="dd/mm/yyyy">
                  <c:v>43717</c:v>
                </c:pt>
                <c:pt idx="245" c:formatCode="dd/mm/yyyy">
                  <c:v>43718</c:v>
                </c:pt>
                <c:pt idx="246" c:formatCode="dd/mm/yyyy">
                  <c:v>43719</c:v>
                </c:pt>
                <c:pt idx="247" c:formatCode="dd/mm/yyyy">
                  <c:v>43720</c:v>
                </c:pt>
                <c:pt idx="248" c:formatCode="dd/mm/yyyy">
                  <c:v>43721</c:v>
                </c:pt>
                <c:pt idx="249" c:formatCode="dd/mm/yyyy">
                  <c:v>43722</c:v>
                </c:pt>
                <c:pt idx="250" c:formatCode="dd/mm/yyyy">
                  <c:v>43723</c:v>
                </c:pt>
                <c:pt idx="251" c:formatCode="dd/mm/yyyy">
                  <c:v>43724</c:v>
                </c:pt>
                <c:pt idx="252" c:formatCode="dd/mm/yyyy">
                  <c:v>43725</c:v>
                </c:pt>
                <c:pt idx="253" c:formatCode="dd/mm/yyyy">
                  <c:v>43726</c:v>
                </c:pt>
                <c:pt idx="254" c:formatCode="dd/mm/yyyy">
                  <c:v>43727</c:v>
                </c:pt>
                <c:pt idx="255" c:formatCode="dd/mm/yyyy">
                  <c:v>43728</c:v>
                </c:pt>
                <c:pt idx="256" c:formatCode="dd/mm/yyyy">
                  <c:v>43729</c:v>
                </c:pt>
                <c:pt idx="257" c:formatCode="dd/mm/yyyy">
                  <c:v>43730</c:v>
                </c:pt>
                <c:pt idx="258" c:formatCode="dd/mm/yyyy">
                  <c:v>43731</c:v>
                </c:pt>
                <c:pt idx="259" c:formatCode="dd/mm/yyyy">
                  <c:v>43732</c:v>
                </c:pt>
                <c:pt idx="260" c:formatCode="dd/mm/yyyy">
                  <c:v>43733</c:v>
                </c:pt>
                <c:pt idx="261" c:formatCode="dd/mm/yyyy">
                  <c:v>43734</c:v>
                </c:pt>
                <c:pt idx="262" c:formatCode="dd/mm/yyyy">
                  <c:v>43735</c:v>
                </c:pt>
                <c:pt idx="263" c:formatCode="dd/mm/yyyy">
                  <c:v>43736</c:v>
                </c:pt>
                <c:pt idx="264" c:formatCode="dd/mm/yyyy">
                  <c:v>43737</c:v>
                </c:pt>
                <c:pt idx="265" c:formatCode="dd/mm/yyyy">
                  <c:v>43738</c:v>
                </c:pt>
                <c:pt idx="266" c:formatCode="dd/mm/yyyy">
                  <c:v>43739</c:v>
                </c:pt>
                <c:pt idx="267" c:formatCode="dd/mm/yyyy">
                  <c:v>43740</c:v>
                </c:pt>
                <c:pt idx="268" c:formatCode="dd/mm/yyyy">
                  <c:v>43741</c:v>
                </c:pt>
                <c:pt idx="269" c:formatCode="dd/mm/yyyy">
                  <c:v>43742</c:v>
                </c:pt>
                <c:pt idx="270" c:formatCode="dd/mm/yyyy">
                  <c:v>43743</c:v>
                </c:pt>
                <c:pt idx="271" c:formatCode="dd/mm/yyyy">
                  <c:v>43744</c:v>
                </c:pt>
                <c:pt idx="272" c:formatCode="dd/mm/yyyy">
                  <c:v>43745</c:v>
                </c:pt>
                <c:pt idx="273" c:formatCode="dd/mm/yyyy">
                  <c:v>43746</c:v>
                </c:pt>
                <c:pt idx="274" c:formatCode="dd/mm/yyyy">
                  <c:v>43747</c:v>
                </c:pt>
                <c:pt idx="275" c:formatCode="dd/mm/yyyy">
                  <c:v>43748</c:v>
                </c:pt>
                <c:pt idx="276" c:formatCode="dd/mm/yyyy">
                  <c:v>43749</c:v>
                </c:pt>
                <c:pt idx="277" c:formatCode="dd/mm/yyyy">
                  <c:v>43750</c:v>
                </c:pt>
                <c:pt idx="278" c:formatCode="dd/mm/yyyy">
                  <c:v>43751</c:v>
                </c:pt>
                <c:pt idx="279" c:formatCode="dd/mm/yyyy">
                  <c:v>43752</c:v>
                </c:pt>
                <c:pt idx="280" c:formatCode="dd/mm/yyyy">
                  <c:v>43753</c:v>
                </c:pt>
                <c:pt idx="281" c:formatCode="dd/mm/yyyy">
                  <c:v>43754</c:v>
                </c:pt>
                <c:pt idx="282" c:formatCode="dd/mm/yyyy">
                  <c:v>43755</c:v>
                </c:pt>
                <c:pt idx="283" c:formatCode="dd/mm/yyyy">
                  <c:v>43756</c:v>
                </c:pt>
                <c:pt idx="284" c:formatCode="dd/mm/yyyy">
                  <c:v>43757</c:v>
                </c:pt>
                <c:pt idx="285" c:formatCode="dd/mm/yyyy">
                  <c:v>43758</c:v>
                </c:pt>
                <c:pt idx="286" c:formatCode="dd/mm/yyyy">
                  <c:v>43759</c:v>
                </c:pt>
                <c:pt idx="287" c:formatCode="dd/mm/yyyy">
                  <c:v>43760</c:v>
                </c:pt>
                <c:pt idx="288" c:formatCode="dd/mm/yyyy">
                  <c:v>43761</c:v>
                </c:pt>
                <c:pt idx="289" c:formatCode="dd/mm/yyyy">
                  <c:v>43762</c:v>
                </c:pt>
                <c:pt idx="290" c:formatCode="dd/mm/yyyy">
                  <c:v>43763</c:v>
                </c:pt>
                <c:pt idx="291" c:formatCode="dd/mm/yyyy">
                  <c:v>43764</c:v>
                </c:pt>
                <c:pt idx="292" c:formatCode="dd/mm/yyyy">
                  <c:v>43765</c:v>
                </c:pt>
                <c:pt idx="293" c:formatCode="dd/mm/yyyy">
                  <c:v>43766</c:v>
                </c:pt>
                <c:pt idx="294" c:formatCode="dd/mm/yyyy">
                  <c:v>43767</c:v>
                </c:pt>
                <c:pt idx="295" c:formatCode="dd/mm/yyyy">
                  <c:v>43768</c:v>
                </c:pt>
                <c:pt idx="296" c:formatCode="dd/mm/yyyy">
                  <c:v>43769</c:v>
                </c:pt>
                <c:pt idx="297" c:formatCode="dd/mm/yyyy">
                  <c:v>43770</c:v>
                </c:pt>
                <c:pt idx="298" c:formatCode="dd/mm/yyyy">
                  <c:v>43771</c:v>
                </c:pt>
                <c:pt idx="299" c:formatCode="dd/mm/yyyy">
                  <c:v>43772</c:v>
                </c:pt>
                <c:pt idx="300" c:formatCode="dd/mm/yyyy">
                  <c:v>43773</c:v>
                </c:pt>
                <c:pt idx="301" c:formatCode="dd/mm/yyyy">
                  <c:v>43774</c:v>
                </c:pt>
                <c:pt idx="302" c:formatCode="dd/mm/yyyy">
                  <c:v>43775</c:v>
                </c:pt>
                <c:pt idx="303" c:formatCode="dd/mm/yyyy">
                  <c:v>43776</c:v>
                </c:pt>
                <c:pt idx="304" c:formatCode="dd/mm/yyyy">
                  <c:v>43777</c:v>
                </c:pt>
                <c:pt idx="305" c:formatCode="dd/mm/yyyy">
                  <c:v>43778</c:v>
                </c:pt>
                <c:pt idx="306" c:formatCode="dd/mm/yyyy">
                  <c:v>43779</c:v>
                </c:pt>
                <c:pt idx="307" c:formatCode="dd/mm/yyyy">
                  <c:v>43780</c:v>
                </c:pt>
                <c:pt idx="308" c:formatCode="dd/mm/yyyy">
                  <c:v>43781</c:v>
                </c:pt>
                <c:pt idx="309" c:formatCode="dd/mm/yyyy">
                  <c:v>43782</c:v>
                </c:pt>
                <c:pt idx="310" c:formatCode="dd/mm/yyyy">
                  <c:v>43783</c:v>
                </c:pt>
                <c:pt idx="311" c:formatCode="dd/mm/yyyy">
                  <c:v>43784</c:v>
                </c:pt>
                <c:pt idx="312" c:formatCode="dd/mm/yyyy">
                  <c:v>43785</c:v>
                </c:pt>
                <c:pt idx="313" c:formatCode="dd/mm/yyyy">
                  <c:v>43786</c:v>
                </c:pt>
                <c:pt idx="314" c:formatCode="dd/mm/yyyy">
                  <c:v>43787</c:v>
                </c:pt>
                <c:pt idx="315" c:formatCode="dd/mm/yyyy">
                  <c:v>43788</c:v>
                </c:pt>
                <c:pt idx="316" c:formatCode="dd/mm/yyyy">
                  <c:v>43789</c:v>
                </c:pt>
                <c:pt idx="317" c:formatCode="dd/mm/yyyy">
                  <c:v>43790</c:v>
                </c:pt>
                <c:pt idx="318" c:formatCode="dd/mm/yyyy">
                  <c:v>43791</c:v>
                </c:pt>
                <c:pt idx="319" c:formatCode="dd/mm/yyyy">
                  <c:v>43792</c:v>
                </c:pt>
                <c:pt idx="320" c:formatCode="dd/mm/yyyy">
                  <c:v>43793</c:v>
                </c:pt>
                <c:pt idx="321" c:formatCode="dd/mm/yyyy">
                  <c:v>43794</c:v>
                </c:pt>
                <c:pt idx="322" c:formatCode="dd/mm/yyyy">
                  <c:v>43795</c:v>
                </c:pt>
                <c:pt idx="323" c:formatCode="dd/mm/yyyy">
                  <c:v>43796</c:v>
                </c:pt>
                <c:pt idx="324" c:formatCode="dd/mm/yyyy">
                  <c:v>43797</c:v>
                </c:pt>
                <c:pt idx="325" c:formatCode="dd/mm/yyyy">
                  <c:v>43798</c:v>
                </c:pt>
                <c:pt idx="326" c:formatCode="dd/mm/yyyy">
                  <c:v>43799</c:v>
                </c:pt>
                <c:pt idx="327" c:formatCode="dd/mm/yyyy">
                  <c:v>43800</c:v>
                </c:pt>
                <c:pt idx="328" c:formatCode="dd/mm/yyyy">
                  <c:v>43801</c:v>
                </c:pt>
                <c:pt idx="329" c:formatCode="dd/mm/yyyy">
                  <c:v>43802</c:v>
                </c:pt>
                <c:pt idx="330" c:formatCode="dd/mm/yyyy">
                  <c:v>43803</c:v>
                </c:pt>
                <c:pt idx="331" c:formatCode="dd/mm/yyyy">
                  <c:v>43804</c:v>
                </c:pt>
                <c:pt idx="332" c:formatCode="dd/mm/yyyy">
                  <c:v>43805</c:v>
                </c:pt>
                <c:pt idx="333" c:formatCode="dd/mm/yyyy">
                  <c:v>43806</c:v>
                </c:pt>
                <c:pt idx="334" c:formatCode="dd/mm/yyyy">
                  <c:v>43807</c:v>
                </c:pt>
                <c:pt idx="335" c:formatCode="dd/mm/yyyy">
                  <c:v>43808</c:v>
                </c:pt>
                <c:pt idx="336" c:formatCode="dd/mm/yyyy">
                  <c:v>43809</c:v>
                </c:pt>
                <c:pt idx="337" c:formatCode="dd/mm/yyyy">
                  <c:v>43810</c:v>
                </c:pt>
                <c:pt idx="338" c:formatCode="dd/mm/yyyy">
                  <c:v>43811</c:v>
                </c:pt>
                <c:pt idx="339" c:formatCode="dd/mm/yyyy">
                  <c:v>43812</c:v>
                </c:pt>
                <c:pt idx="340" c:formatCode="dd/mm/yyyy">
                  <c:v>43813</c:v>
                </c:pt>
                <c:pt idx="341" c:formatCode="dd/mm/yyyy">
                  <c:v>43814</c:v>
                </c:pt>
                <c:pt idx="342" c:formatCode="dd/mm/yyyy">
                  <c:v>43815</c:v>
                </c:pt>
                <c:pt idx="343" c:formatCode="dd/mm/yyyy">
                  <c:v>43816</c:v>
                </c:pt>
                <c:pt idx="344" c:formatCode="dd/mm/yyyy">
                  <c:v>43817</c:v>
                </c:pt>
                <c:pt idx="345" c:formatCode="dd/mm/yyyy">
                  <c:v>43818</c:v>
                </c:pt>
                <c:pt idx="346" c:formatCode="dd/mm/yyyy">
                  <c:v>43819</c:v>
                </c:pt>
                <c:pt idx="347" c:formatCode="dd/mm/yyyy">
                  <c:v>43820</c:v>
                </c:pt>
                <c:pt idx="348" c:formatCode="dd/mm/yyyy">
                  <c:v>43821</c:v>
                </c:pt>
                <c:pt idx="349" c:formatCode="dd/mm/yyyy">
                  <c:v>43822</c:v>
                </c:pt>
                <c:pt idx="350" c:formatCode="dd/mm/yyyy">
                  <c:v>43823</c:v>
                </c:pt>
                <c:pt idx="351" c:formatCode="dd/mm/yyyy">
                  <c:v>43824</c:v>
                </c:pt>
                <c:pt idx="352" c:formatCode="dd/mm/yyyy">
                  <c:v>43825</c:v>
                </c:pt>
                <c:pt idx="353" c:formatCode="dd/mm/yyyy">
                  <c:v>43826</c:v>
                </c:pt>
                <c:pt idx="354" c:formatCode="dd/mm/yyyy">
                  <c:v>43827</c:v>
                </c:pt>
                <c:pt idx="355" c:formatCode="dd/mm/yyyy">
                  <c:v>43828</c:v>
                </c:pt>
                <c:pt idx="356" c:formatCode="dd/mm/yyyy">
                  <c:v>43829</c:v>
                </c:pt>
                <c:pt idx="357" c:formatCode="dd/mm/yyyy">
                  <c:v>43830</c:v>
                </c:pt>
                <c:pt idx="358" c:formatCode="dd/mm/yyyy">
                  <c:v>43831</c:v>
                </c:pt>
              </c:numCache>
            </c:numRef>
          </c:cat>
          <c:val>
            <c:numRef>
              <c:f>'Supporting Data'!$K$10:$K$368</c:f>
              <c:numCache>
                <c:formatCode>0%</c:formatCode>
                <c:ptCount val="359"/>
                <c:pt idx="0">
                  <c:v>-0.0485436901973031</c:v>
                </c:pt>
                <c:pt idx="1">
                  <c:v>0.0100005117273587</c:v>
                </c:pt>
                <c:pt idx="2">
                  <c:v>0.0104158365333042</c:v>
                </c:pt>
                <c:pt idx="3">
                  <c:v>5.62965623007727e-8</c:v>
                </c:pt>
                <c:pt idx="4">
                  <c:v>0.0204083145816329</c:v>
                </c:pt>
                <c:pt idx="5">
                  <c:v>-0.019802077579766</c:v>
                </c:pt>
                <c:pt idx="6">
                  <c:v>0.0104166824200205</c:v>
                </c:pt>
                <c:pt idx="7">
                  <c:v>0.0306124323780046</c:v>
                </c:pt>
                <c:pt idx="8">
                  <c:v>0.0198017837007778</c:v>
                </c:pt>
                <c:pt idx="9">
                  <c:v>-0.0103088297119401</c:v>
                </c:pt>
                <c:pt idx="10">
                  <c:v>0.029703092977885</c:v>
                </c:pt>
                <c:pt idx="11">
                  <c:v>-0.019999902328494</c:v>
                </c:pt>
                <c:pt idx="12">
                  <c:v>0.0505053222995377</c:v>
                </c:pt>
                <c:pt idx="13">
                  <c:v>0.0721649541418132</c:v>
                </c:pt>
                <c:pt idx="14">
                  <c:v>-0.0495050898352077</c:v>
                </c:pt>
                <c:pt idx="15">
                  <c:v>0.00970858179106981</c:v>
                </c:pt>
                <c:pt idx="16">
                  <c:v>-0.0104164530341209</c:v>
                </c:pt>
                <c:pt idx="17">
                  <c:v>-0.0384614549865062</c:v>
                </c:pt>
                <c:pt idx="18">
                  <c:v>0.0714285898935374</c:v>
                </c:pt>
                <c:pt idx="19">
                  <c:v>-1.09424875049946e-7</c:v>
                </c:pt>
                <c:pt idx="20">
                  <c:v>-0.0673078486393536</c:v>
                </c:pt>
                <c:pt idx="21">
                  <c:v>0.0833325591404945</c:v>
                </c:pt>
                <c:pt idx="22">
                  <c:v>-1.76568064169658e-7</c:v>
                </c:pt>
                <c:pt idx="23">
                  <c:v>0.0631578563360278</c:v>
                </c:pt>
                <c:pt idx="24">
                  <c:v>0.0299997428141277</c:v>
                </c:pt>
                <c:pt idx="25">
                  <c:v>-0.0761904051717932</c:v>
                </c:pt>
                <c:pt idx="26">
                  <c:v>-0.048076917666472</c:v>
                </c:pt>
                <c:pt idx="27">
                  <c:v>0.0206187347927784</c:v>
                </c:pt>
                <c:pt idx="28">
                  <c:v>-0.0288455163585227</c:v>
                </c:pt>
                <c:pt idx="29">
                  <c:v>-0.0384612573491291</c:v>
                </c:pt>
                <c:pt idx="30">
                  <c:v>-0.00990080023233675</c:v>
                </c:pt>
                <c:pt idx="31">
                  <c:v>-0.0194175048424261</c:v>
                </c:pt>
                <c:pt idx="32">
                  <c:v>0.0824741780663214</c:v>
                </c:pt>
                <c:pt idx="33">
                  <c:v>3.82002030008266e-8</c:v>
                </c:pt>
                <c:pt idx="34">
                  <c:v>0.0101008056424434</c:v>
                </c:pt>
                <c:pt idx="35">
                  <c:v>-0.0396038372378179</c:v>
                </c:pt>
                <c:pt idx="36">
                  <c:v>0.0299997604628639</c:v>
                </c:pt>
                <c:pt idx="37">
                  <c:v>-0.0500001825381546</c:v>
                </c:pt>
                <c:pt idx="38">
                  <c:v>2.93833185782688e-7</c:v>
                </c:pt>
                <c:pt idx="39">
                  <c:v>-0.0476191453811029</c:v>
                </c:pt>
                <c:pt idx="40">
                  <c:v>-0.0303029312572085</c:v>
                </c:pt>
                <c:pt idx="41">
                  <c:v>0.0500001623498152</c:v>
                </c:pt>
                <c:pt idx="42">
                  <c:v>-0.567010317347024</c:v>
                </c:pt>
                <c:pt idx="43">
                  <c:v>-0.0582522295140837</c:v>
                </c:pt>
                <c:pt idx="44">
                  <c:v>0.0105263126130974</c:v>
                </c:pt>
                <c:pt idx="45">
                  <c:v>5.67196702938588e-8</c:v>
                </c:pt>
                <c:pt idx="46">
                  <c:v>-0.0500001409057083</c:v>
                </c:pt>
                <c:pt idx="47">
                  <c:v>0.0833332497133046</c:v>
                </c:pt>
                <c:pt idx="48">
                  <c:v>-0.0380953902586886</c:v>
                </c:pt>
                <c:pt idx="49">
                  <c:v>1.45238051583652</c:v>
                </c:pt>
                <c:pt idx="50">
                  <c:v>-0.0103092238435416</c:v>
                </c:pt>
                <c:pt idx="51">
                  <c:v>0.0312499047769075</c:v>
                </c:pt>
                <c:pt idx="52">
                  <c:v>0.0396037757546246</c:v>
                </c:pt>
                <c:pt idx="53">
                  <c:v>0.052631779252142</c:v>
                </c:pt>
                <c:pt idx="54">
                  <c:v>-0.0769230631346065</c:v>
                </c:pt>
                <c:pt idx="55">
                  <c:v>0.0297031709223268</c:v>
                </c:pt>
                <c:pt idx="56">
                  <c:v>-0.0776701379666542</c:v>
                </c:pt>
                <c:pt idx="57">
                  <c:v>0.0104164758122993</c:v>
                </c:pt>
                <c:pt idx="58">
                  <c:v>-1.59995540371938e-7</c:v>
                </c:pt>
                <c:pt idx="59">
                  <c:v>-6.89734542813625e-8</c:v>
                </c:pt>
                <c:pt idx="60">
                  <c:v>-0.00999992241999292</c:v>
                </c:pt>
                <c:pt idx="61">
                  <c:v>0.0625000046766067</c:v>
                </c:pt>
                <c:pt idx="62">
                  <c:v>-0.00961539606297446</c:v>
                </c:pt>
                <c:pt idx="63">
                  <c:v>0.0421054254530047</c:v>
                </c:pt>
                <c:pt idx="64">
                  <c:v>-0.0206184839605053</c:v>
                </c:pt>
                <c:pt idx="65">
                  <c:v>1.90428151469746e-7</c:v>
                </c:pt>
                <c:pt idx="66">
                  <c:v>-0.00952374022682678</c:v>
                </c:pt>
                <c:pt idx="67">
                  <c:v>0.0505049612681834</c:v>
                </c:pt>
                <c:pt idx="68">
                  <c:v>-0.0392157360068023</c:v>
                </c:pt>
                <c:pt idx="69">
                  <c:v>0.00970892468857287</c:v>
                </c:pt>
                <c:pt idx="70">
                  <c:v>0.060606468891119</c:v>
                </c:pt>
                <c:pt idx="71">
                  <c:v>0.0421051802377668</c:v>
                </c:pt>
                <c:pt idx="72">
                  <c:v>-0.0101009946186615</c:v>
                </c:pt>
                <c:pt idx="73">
                  <c:v>-0.0769231395570806</c:v>
                </c:pt>
                <c:pt idx="74">
                  <c:v>-0.0384615035152828</c:v>
                </c:pt>
                <c:pt idx="75">
                  <c:v>0.0510202551911243</c:v>
                </c:pt>
                <c:pt idx="76">
                  <c:v>-0.0192310862389712</c:v>
                </c:pt>
                <c:pt idx="77">
                  <c:v>-0.0476192274866495</c:v>
                </c:pt>
                <c:pt idx="78">
                  <c:v>0.0101010738634015</c:v>
                </c:pt>
                <c:pt idx="79">
                  <c:v>3.05327847449632e-7</c:v>
                </c:pt>
                <c:pt idx="80">
                  <c:v>0.0104168906228181</c:v>
                </c:pt>
                <c:pt idx="81">
                  <c:v>0.00999987983556694</c:v>
                </c:pt>
                <c:pt idx="82">
                  <c:v>-0.0679612747412289</c:v>
                </c:pt>
                <c:pt idx="83">
                  <c:v>0.0294119403300106</c:v>
                </c:pt>
                <c:pt idx="84">
                  <c:v>-0.00999998904446409</c:v>
                </c:pt>
                <c:pt idx="85">
                  <c:v>0.0399997985429841</c:v>
                </c:pt>
                <c:pt idx="86">
                  <c:v>-0.48979617291931</c:v>
                </c:pt>
                <c:pt idx="87">
                  <c:v>0.0515464000380137</c:v>
                </c:pt>
                <c:pt idx="88">
                  <c:v>2.3121361958367e-7</c:v>
                </c:pt>
                <c:pt idx="89">
                  <c:v>0.0520835227905028</c:v>
                </c:pt>
                <c:pt idx="90">
                  <c:v>-0.0666669692533814</c:v>
                </c:pt>
                <c:pt idx="91">
                  <c:v>2.36018471433397e-8</c:v>
                </c:pt>
                <c:pt idx="92">
                  <c:v>-0.076922606525024</c:v>
                </c:pt>
                <c:pt idx="93">
                  <c:v>0.940000538008702</c:v>
                </c:pt>
                <c:pt idx="94">
                  <c:v>-0.0686274063663309</c:v>
                </c:pt>
                <c:pt idx="95">
                  <c:v>-0.00990113371237911</c:v>
                </c:pt>
                <c:pt idx="96">
                  <c:v>0.0297029489354315</c:v>
                </c:pt>
                <c:pt idx="97">
                  <c:v>0.0510205637534713</c:v>
                </c:pt>
                <c:pt idx="98">
                  <c:v>-0.0303031031667037</c:v>
                </c:pt>
                <c:pt idx="99">
                  <c:v>0.072916519884354</c:v>
                </c:pt>
                <c:pt idx="100">
                  <c:v>0.73195869172841</c:v>
                </c:pt>
                <c:pt idx="101">
                  <c:v>0.0842101986366213</c:v>
                </c:pt>
                <c:pt idx="102">
                  <c:v>0.00999982201778082</c:v>
                </c:pt>
                <c:pt idx="103">
                  <c:v>-0.0096153237985005</c:v>
                </c:pt>
                <c:pt idx="104">
                  <c:v>-7.55134276220204e-8</c:v>
                </c:pt>
                <c:pt idx="105">
                  <c:v>1.29856428943143e-7</c:v>
                </c:pt>
                <c:pt idx="106">
                  <c:v>-0.00970864346504685</c:v>
                </c:pt>
                <c:pt idx="107">
                  <c:v>-0.428571519465758</c:v>
                </c:pt>
                <c:pt idx="108">
                  <c:v>-0.0776699056228446</c:v>
                </c:pt>
                <c:pt idx="109">
                  <c:v>-0.0396037466662135</c:v>
                </c:pt>
                <c:pt idx="110">
                  <c:v>0.00970865297321311</c:v>
                </c:pt>
                <c:pt idx="111">
                  <c:v>-0.0388346476434195</c:v>
                </c:pt>
                <c:pt idx="112">
                  <c:v>0.0520833050711247</c:v>
                </c:pt>
                <c:pt idx="113">
                  <c:v>0.00980378325069919</c:v>
                </c:pt>
                <c:pt idx="114">
                  <c:v>0.0208333345941791</c:v>
                </c:pt>
                <c:pt idx="115">
                  <c:v>0.0736841944325994</c:v>
                </c:pt>
                <c:pt idx="116">
                  <c:v>-0.0103093519563605</c:v>
                </c:pt>
                <c:pt idx="117">
                  <c:v>1.8860765282902e-7</c:v>
                </c:pt>
                <c:pt idx="118">
                  <c:v>-0.0404044460796755</c:v>
                </c:pt>
                <c:pt idx="119">
                  <c:v>0.00990088278744361</c:v>
                </c:pt>
                <c:pt idx="120">
                  <c:v>-0.0776700297622314</c:v>
                </c:pt>
                <c:pt idx="121">
                  <c:v>0.0306123967203722</c:v>
                </c:pt>
                <c:pt idx="122">
                  <c:v>0.0196077625441498</c:v>
                </c:pt>
                <c:pt idx="123">
                  <c:v>0.031250045098268</c:v>
                </c:pt>
                <c:pt idx="124">
                  <c:v>-2.11001074057471e-7</c:v>
                </c:pt>
                <c:pt idx="125">
                  <c:v>3.12060232765532e-7</c:v>
                </c:pt>
                <c:pt idx="126">
                  <c:v>-0.0196078762626736</c:v>
                </c:pt>
                <c:pt idx="127">
                  <c:v>0.105263005337857</c:v>
                </c:pt>
                <c:pt idx="128">
                  <c:v>0.0297029241129187</c:v>
                </c:pt>
                <c:pt idx="129">
                  <c:v>-0.0576923771449515</c:v>
                </c:pt>
                <c:pt idx="130">
                  <c:v>0.0606058679635257</c:v>
                </c:pt>
                <c:pt idx="131">
                  <c:v>-0.0769230893973468</c:v>
                </c:pt>
                <c:pt idx="132">
                  <c:v>0.0315790483540503</c:v>
                </c:pt>
                <c:pt idx="133">
                  <c:v>-0.0100000143777619</c:v>
                </c:pt>
                <c:pt idx="134">
                  <c:v>1.02351533248779e-7</c:v>
                </c:pt>
                <c:pt idx="135">
                  <c:v>0.00961555830133309</c:v>
                </c:pt>
                <c:pt idx="136">
                  <c:v>0</c:v>
                </c:pt>
                <c:pt idx="137">
                  <c:v>-0.00952359600396369</c:v>
                </c:pt>
                <c:pt idx="138">
                  <c:v>0.0520835277574476</c:v>
                </c:pt>
                <c:pt idx="139">
                  <c:v>-0.0204084800627364</c:v>
                </c:pt>
                <c:pt idx="140">
                  <c:v>-0.0202022232329907</c:v>
                </c:pt>
                <c:pt idx="141">
                  <c:v>-0.0285712979530202</c:v>
                </c:pt>
                <c:pt idx="142">
                  <c:v>-0.0666668785227706</c:v>
                </c:pt>
                <c:pt idx="143">
                  <c:v>0.05102045743018</c:v>
                </c:pt>
                <c:pt idx="144">
                  <c:v>-0.00961553215321764</c:v>
                </c:pt>
                <c:pt idx="145">
                  <c:v>-0.0297032154425017</c:v>
                </c:pt>
                <c:pt idx="146">
                  <c:v>0.0416668291371474</c:v>
                </c:pt>
                <c:pt idx="147">
                  <c:v>0.0206187490563936</c:v>
                </c:pt>
                <c:pt idx="148">
                  <c:v>-0.03921597571446</c:v>
                </c:pt>
                <c:pt idx="149">
                  <c:v>0.0204082980256224</c:v>
                </c:pt>
                <c:pt idx="150">
                  <c:v>0.00970905934926547</c:v>
                </c:pt>
                <c:pt idx="151">
                  <c:v>-0.0776697879969921</c:v>
                </c:pt>
                <c:pt idx="152">
                  <c:v>0.0204083864623184</c:v>
                </c:pt>
                <c:pt idx="153">
                  <c:v>0.0399999566055549</c:v>
                </c:pt>
                <c:pt idx="154">
                  <c:v>0.030303136585075</c:v>
                </c:pt>
                <c:pt idx="155">
                  <c:v>0.0714290915029587</c:v>
                </c:pt>
                <c:pt idx="156">
                  <c:v>-0.0399999867648613</c:v>
                </c:pt>
                <c:pt idx="157">
                  <c:v>-0.057692294464007</c:v>
                </c:pt>
                <c:pt idx="158">
                  <c:v>0.0947368917235942</c:v>
                </c:pt>
                <c:pt idx="159">
                  <c:v>0.0199998232419505</c:v>
                </c:pt>
                <c:pt idx="160">
                  <c:v>-0.0865384724219352</c:v>
                </c:pt>
                <c:pt idx="161">
                  <c:v>-0.068627467934502</c:v>
                </c:pt>
                <c:pt idx="162">
                  <c:v>-0.0285716074587912</c:v>
                </c:pt>
                <c:pt idx="163">
                  <c:v>0.0729169214183452</c:v>
                </c:pt>
                <c:pt idx="164">
                  <c:v>0.0510204310563562</c:v>
                </c:pt>
                <c:pt idx="165">
                  <c:v>-0.0865384899999999</c:v>
                </c:pt>
                <c:pt idx="166">
                  <c:v>0.0196080652516832</c:v>
                </c:pt>
                <c:pt idx="167">
                  <c:v>0.0631582328590437</c:v>
                </c:pt>
                <c:pt idx="168">
                  <c:v>0.0421053138025884</c:v>
                </c:pt>
                <c:pt idx="169">
                  <c:v>-0.0490197864613694</c:v>
                </c:pt>
                <c:pt idx="170">
                  <c:v>-0.0582528474432288</c:v>
                </c:pt>
                <c:pt idx="171">
                  <c:v>-0.0679610686976938</c:v>
                </c:pt>
                <c:pt idx="172">
                  <c:v>0.0842106408513168</c:v>
                </c:pt>
                <c:pt idx="173">
                  <c:v>0.00961537720659611</c:v>
                </c:pt>
                <c:pt idx="174">
                  <c:v>0.0396039738924634</c:v>
                </c:pt>
                <c:pt idx="175">
                  <c:v>0.010100990054438</c:v>
                </c:pt>
                <c:pt idx="176">
                  <c:v>0.0206186076951915</c:v>
                </c:pt>
                <c:pt idx="177">
                  <c:v>0.0618558915230938</c:v>
                </c:pt>
                <c:pt idx="178">
                  <c:v>0.0833330885513297</c:v>
                </c:pt>
                <c:pt idx="179">
                  <c:v>-0.0194177661206083</c:v>
                </c:pt>
                <c:pt idx="180">
                  <c:v>-0.0380952404745282</c:v>
                </c:pt>
                <c:pt idx="181">
                  <c:v>-0.085714531940275</c:v>
                </c:pt>
                <c:pt idx="182">
                  <c:v>-0.00999991837309933</c:v>
                </c:pt>
                <c:pt idx="183">
                  <c:v>0.0404040184707557</c:v>
                </c:pt>
                <c:pt idx="184">
                  <c:v>-0.0194176619124817</c:v>
                </c:pt>
                <c:pt idx="185">
                  <c:v>-0.00961551882785938</c:v>
                </c:pt>
                <c:pt idx="186">
                  <c:v>0.019802139625168</c:v>
                </c:pt>
                <c:pt idx="187">
                  <c:v>0.0198018917621838</c:v>
                </c:pt>
                <c:pt idx="188">
                  <c:v>0.0416667588875854</c:v>
                </c:pt>
                <c:pt idx="189">
                  <c:v>-2.46955665139659e-7</c:v>
                </c:pt>
                <c:pt idx="190">
                  <c:v>-0.0485433019910806</c:v>
                </c:pt>
                <c:pt idx="191">
                  <c:v>-0.0495047836491261</c:v>
                </c:pt>
                <c:pt idx="192">
                  <c:v>0.00970892946661905</c:v>
                </c:pt>
                <c:pt idx="193">
                  <c:v>0.0194173012139953</c:v>
                </c:pt>
                <c:pt idx="194">
                  <c:v>-0.0776700178615408</c:v>
                </c:pt>
                <c:pt idx="195">
                  <c:v>-9.84795798242288e-8</c:v>
                </c:pt>
                <c:pt idx="196">
                  <c:v>1.79550548651264e-7</c:v>
                </c:pt>
                <c:pt idx="197">
                  <c:v>-1.51324307195999e-7</c:v>
                </c:pt>
                <c:pt idx="198">
                  <c:v>0.0208332719308955</c:v>
                </c:pt>
                <c:pt idx="199">
                  <c:v>-0.0673077364408197</c:v>
                </c:pt>
                <c:pt idx="200">
                  <c:v>-0.07619046864013</c:v>
                </c:pt>
                <c:pt idx="201">
                  <c:v>0.084210531971449</c:v>
                </c:pt>
                <c:pt idx="202">
                  <c:v>9.76112004558161e-8</c:v>
                </c:pt>
                <c:pt idx="203">
                  <c:v>-0.0101009852381193</c:v>
                </c:pt>
                <c:pt idx="204">
                  <c:v>0.0102040140824493</c:v>
                </c:pt>
                <c:pt idx="205">
                  <c:v>0.0408164472919963</c:v>
                </c:pt>
                <c:pt idx="206">
                  <c:v>8.51136148227738e-8</c:v>
                </c:pt>
                <c:pt idx="207">
                  <c:v>0.0618558814549017</c:v>
                </c:pt>
                <c:pt idx="208">
                  <c:v>-0.0776699306613393</c:v>
                </c:pt>
                <c:pt idx="209">
                  <c:v>-0.00999997317699686</c:v>
                </c:pt>
                <c:pt idx="210">
                  <c:v>4.72870724799179e-8</c:v>
                </c:pt>
                <c:pt idx="211">
                  <c:v>-1.57097340358625e-7</c:v>
                </c:pt>
                <c:pt idx="212">
                  <c:v>0.00980367531995152</c:v>
                </c:pt>
                <c:pt idx="213">
                  <c:v>-0.0206187151962484</c:v>
                </c:pt>
                <c:pt idx="214">
                  <c:v>0.00970881741740048</c:v>
                </c:pt>
                <c:pt idx="215">
                  <c:v>0.0105263172216454</c:v>
                </c:pt>
                <c:pt idx="216">
                  <c:v>0.0101009760403221</c:v>
                </c:pt>
                <c:pt idx="217">
                  <c:v>0.0612244670769877</c:v>
                </c:pt>
                <c:pt idx="218">
                  <c:v>-0.0101009284822806</c:v>
                </c:pt>
                <c:pt idx="219">
                  <c:v>-0.0485436049138713</c:v>
                </c:pt>
                <c:pt idx="220">
                  <c:v>0.0947370557424281</c:v>
                </c:pt>
                <c:pt idx="221">
                  <c:v>-0.0480769741388174</c:v>
                </c:pt>
                <c:pt idx="222">
                  <c:v>0.0104168929712132</c:v>
                </c:pt>
                <c:pt idx="223">
                  <c:v>0.0199996711459631</c:v>
                </c:pt>
                <c:pt idx="224">
                  <c:v>-0.0384617611324601</c:v>
                </c:pt>
                <c:pt idx="225">
                  <c:v>0.0306119946740266</c:v>
                </c:pt>
                <c:pt idx="226">
                  <c:v>0.020408260104271</c:v>
                </c:pt>
                <c:pt idx="227">
                  <c:v>-0.0480772261044625</c:v>
                </c:pt>
                <c:pt idx="228">
                  <c:v>0.0404039056094838</c:v>
                </c:pt>
                <c:pt idx="229">
                  <c:v>0.0824740179811547</c:v>
                </c:pt>
                <c:pt idx="230">
                  <c:v>-0.0196075223823284</c:v>
                </c:pt>
                <c:pt idx="231">
                  <c:v>-0.0200000444742267</c:v>
                </c:pt>
                <c:pt idx="232">
                  <c:v>0.0198023630819422</c:v>
                </c:pt>
                <c:pt idx="233">
                  <c:v>-0.0200001676270859</c:v>
                </c:pt>
                <c:pt idx="234">
                  <c:v>0.0101010113536462</c:v>
                </c:pt>
                <c:pt idx="235">
                  <c:v>0.00970871255602912</c:v>
                </c:pt>
                <c:pt idx="236">
                  <c:v>-0.00952375601185818</c:v>
                </c:pt>
                <c:pt idx="237">
                  <c:v>0.0300000388804125</c:v>
                </c:pt>
                <c:pt idx="238">
                  <c:v>-0.0306122793770247</c:v>
                </c:pt>
                <c:pt idx="239">
                  <c:v>-0.0194178438870228</c:v>
                </c:pt>
                <c:pt idx="240">
                  <c:v>0.0408165024843301</c:v>
                </c:pt>
                <c:pt idx="241">
                  <c:v>-0.00999975311145584</c:v>
                </c:pt>
                <c:pt idx="242">
                  <c:v>-0.0480767461173729</c:v>
                </c:pt>
                <c:pt idx="243">
                  <c:v>-0.0288460242546811</c:v>
                </c:pt>
                <c:pt idx="244">
                  <c:v>0.0194174318678346</c:v>
                </c:pt>
                <c:pt idx="245">
                  <c:v>0.0210527113308825</c:v>
                </c:pt>
                <c:pt idx="246">
                  <c:v>-0.0297026166137999</c:v>
                </c:pt>
                <c:pt idx="247">
                  <c:v>-0.0392159197483518</c:v>
                </c:pt>
                <c:pt idx="248">
                  <c:v>-0.0202021181779669</c:v>
                </c:pt>
                <c:pt idx="249">
                  <c:v>-0.555555839472612</c:v>
                </c:pt>
                <c:pt idx="250">
                  <c:v>0.0297027937719128</c:v>
                </c:pt>
                <c:pt idx="251">
                  <c:v>-0.0857141854244474</c:v>
                </c:pt>
                <c:pt idx="252">
                  <c:v>0.0618560234915289</c:v>
                </c:pt>
                <c:pt idx="253">
                  <c:v>-0.0306123829274518</c:v>
                </c:pt>
                <c:pt idx="254">
                  <c:v>0.0408168379289215</c:v>
                </c:pt>
                <c:pt idx="255">
                  <c:v>0.0309278708537313</c:v>
                </c:pt>
                <c:pt idx="256">
                  <c:v>1.29545561575381</c:v>
                </c:pt>
                <c:pt idx="257">
                  <c:v>0.00961554184155866</c:v>
                </c:pt>
                <c:pt idx="258">
                  <c:v>0.0833329599421972</c:v>
                </c:pt>
                <c:pt idx="259">
                  <c:v>-0.0485439324434809</c:v>
                </c:pt>
                <c:pt idx="260">
                  <c:v>0.0736842488523057</c:v>
                </c:pt>
                <c:pt idx="261">
                  <c:v>-5.75675688230248e-8</c:v>
                </c:pt>
                <c:pt idx="262">
                  <c:v>-0.0299998298880992</c:v>
                </c:pt>
                <c:pt idx="263">
                  <c:v>-0.00990099745923956</c:v>
                </c:pt>
                <c:pt idx="264">
                  <c:v>-0.0571430634213721</c:v>
                </c:pt>
                <c:pt idx="265">
                  <c:v>-0.0384613977077953</c:v>
                </c:pt>
                <c:pt idx="266">
                  <c:v>-1.24694604086706e-7</c:v>
                </c:pt>
                <c:pt idx="267">
                  <c:v>-0.0294115710320511</c:v>
                </c:pt>
                <c:pt idx="268">
                  <c:v>-0.0490199511045122</c:v>
                </c:pt>
                <c:pt idx="269">
                  <c:v>0.0206185567099435</c:v>
                </c:pt>
                <c:pt idx="270">
                  <c:v>-0.00999998089445631</c:v>
                </c:pt>
                <c:pt idx="271">
                  <c:v>0.0202022760256928</c:v>
                </c:pt>
                <c:pt idx="272">
                  <c:v>-0.00999982821833267</c:v>
                </c:pt>
                <c:pt idx="273">
                  <c:v>0.0612244104265181</c:v>
                </c:pt>
                <c:pt idx="274">
                  <c:v>0.0101007461110598</c:v>
                </c:pt>
                <c:pt idx="275">
                  <c:v>-0.0103091938495847</c:v>
                </c:pt>
                <c:pt idx="276">
                  <c:v>-0.0202023454184089</c:v>
                </c:pt>
                <c:pt idx="277">
                  <c:v>-0.0202021731580923</c:v>
                </c:pt>
                <c:pt idx="278">
                  <c:v>-0.0495048514836673</c:v>
                </c:pt>
                <c:pt idx="279">
                  <c:v>-0.0202020988927498</c:v>
                </c:pt>
                <c:pt idx="280">
                  <c:v>-0.0769230200274581</c:v>
                </c:pt>
                <c:pt idx="281">
                  <c:v>0.0499997930719229</c:v>
                </c:pt>
                <c:pt idx="282">
                  <c:v>-0.0104166749526416</c:v>
                </c:pt>
                <c:pt idx="283">
                  <c:v>0.0618557230839765</c:v>
                </c:pt>
                <c:pt idx="284">
                  <c:v>0.0309279721651512</c:v>
                </c:pt>
                <c:pt idx="285">
                  <c:v>0.0624999028013464</c:v>
                </c:pt>
                <c:pt idx="286">
                  <c:v>0.0721649503418931</c:v>
                </c:pt>
                <c:pt idx="287">
                  <c:v>0.0104170035647391</c:v>
                </c:pt>
                <c:pt idx="288">
                  <c:v>-0.0666664070506829</c:v>
                </c:pt>
                <c:pt idx="289">
                  <c:v>0.105263373755371</c:v>
                </c:pt>
                <c:pt idx="290">
                  <c:v>-0.0388348625125485</c:v>
                </c:pt>
                <c:pt idx="291">
                  <c:v>0.0100001399717704</c:v>
                </c:pt>
                <c:pt idx="292">
                  <c:v>-0.0294118119198842</c:v>
                </c:pt>
                <c:pt idx="293">
                  <c:v>-0.0673075293632996</c:v>
                </c:pt>
                <c:pt idx="294">
                  <c:v>-0.0103095816802378</c:v>
                </c:pt>
                <c:pt idx="295">
                  <c:v>0.0510206453770101</c:v>
                </c:pt>
                <c:pt idx="296">
                  <c:v>-0.0857146213133183</c:v>
                </c:pt>
                <c:pt idx="297">
                  <c:v>0.0505051002278498</c:v>
                </c:pt>
                <c:pt idx="298">
                  <c:v>-0.0495050646697943</c:v>
                </c:pt>
                <c:pt idx="299">
                  <c:v>-1.68106080944419e-7</c:v>
                </c:pt>
                <c:pt idx="300">
                  <c:v>-0.0206185578680338</c:v>
                </c:pt>
                <c:pt idx="301">
                  <c:v>0.0416668799536706</c:v>
                </c:pt>
                <c:pt idx="302">
                  <c:v>-0.0388352798984162</c:v>
                </c:pt>
                <c:pt idx="303">
                  <c:v>-0.0104165794183193</c:v>
                </c:pt>
                <c:pt idx="304">
                  <c:v>-0.0192307472206905</c:v>
                </c:pt>
                <c:pt idx="305">
                  <c:v>0.0625000003619629</c:v>
                </c:pt>
                <c:pt idx="306">
                  <c:v>-0.0404039609123029</c:v>
                </c:pt>
                <c:pt idx="307">
                  <c:v>-6.32316562443336e-8</c:v>
                </c:pt>
                <c:pt idx="308">
                  <c:v>0.0299999480675315</c:v>
                </c:pt>
                <c:pt idx="309">
                  <c:v>0.0303030131247939</c:v>
                </c:pt>
                <c:pt idx="310">
                  <c:v>0.0842105741939356</c:v>
                </c:pt>
                <c:pt idx="311">
                  <c:v>-2.81305573612833e-7</c:v>
                </c:pt>
                <c:pt idx="312">
                  <c:v>-0.0686274812636088</c:v>
                </c:pt>
                <c:pt idx="313">
                  <c:v>-0.57894739660948</c:v>
                </c:pt>
                <c:pt idx="314">
                  <c:v>0.0105263210071738</c:v>
                </c:pt>
                <c:pt idx="315">
                  <c:v>-0.0291260750875896</c:v>
                </c:pt>
                <c:pt idx="316">
                  <c:v>-0.00980383864985779</c:v>
                </c:pt>
                <c:pt idx="317">
                  <c:v>0.00970879297322358</c:v>
                </c:pt>
                <c:pt idx="318">
                  <c:v>0.0196080701778487</c:v>
                </c:pt>
                <c:pt idx="319">
                  <c:v>0.0631578594677351</c:v>
                </c:pt>
                <c:pt idx="320">
                  <c:v>1.50000047343806</c:v>
                </c:pt>
                <c:pt idx="321">
                  <c:v>0.0416664550538084</c:v>
                </c:pt>
                <c:pt idx="322">
                  <c:v>0.0100000036870109</c:v>
                </c:pt>
                <c:pt idx="323">
                  <c:v>0.00990109118682958</c:v>
                </c:pt>
                <c:pt idx="324">
                  <c:v>-0.0673076960238029</c:v>
                </c:pt>
                <c:pt idx="325">
                  <c:v>-0.0576922265483769</c:v>
                </c:pt>
                <c:pt idx="326">
                  <c:v>-0.0495047995480452</c:v>
                </c:pt>
                <c:pt idx="327">
                  <c:v>0.00999995269575549</c:v>
                </c:pt>
                <c:pt idx="328">
                  <c:v>-0.0199997610034733</c:v>
                </c:pt>
                <c:pt idx="329">
                  <c:v>0.0297027071704694</c:v>
                </c:pt>
                <c:pt idx="330">
                  <c:v>-0.0294119163830989</c:v>
                </c:pt>
                <c:pt idx="331">
                  <c:v>0.0721648491224702</c:v>
                </c:pt>
                <c:pt idx="332">
                  <c:v>0.061224117926699</c:v>
                </c:pt>
                <c:pt idx="333">
                  <c:v>0.0520832424203823</c:v>
                </c:pt>
                <c:pt idx="334">
                  <c:v>-0.0297028849307567</c:v>
                </c:pt>
                <c:pt idx="335">
                  <c:v>0.0408158789152007</c:v>
                </c:pt>
                <c:pt idx="336">
                  <c:v>-0.0288459829950509</c:v>
                </c:pt>
                <c:pt idx="337">
                  <c:v>0.020201932494486</c:v>
                </c:pt>
                <c:pt idx="338">
                  <c:v>-0.0384616214094371</c:v>
                </c:pt>
                <c:pt idx="339">
                  <c:v>-0.0769226879583432</c:v>
                </c:pt>
                <c:pt idx="340">
                  <c:v>0.0198019920942396</c:v>
                </c:pt>
                <c:pt idx="341">
                  <c:v>-0.0306124813434097</c:v>
                </c:pt>
                <c:pt idx="342">
                  <c:v>1.37360048224622e-7</c:v>
                </c:pt>
                <c:pt idx="343">
                  <c:v>-0.01980217514574</c:v>
                </c:pt>
                <c:pt idx="344">
                  <c:v>-0.039603597098839</c:v>
                </c:pt>
                <c:pt idx="345">
                  <c:v>-0.00999957272215735</c:v>
                </c:pt>
                <c:pt idx="346">
                  <c:v>0.0208333749380638</c:v>
                </c:pt>
                <c:pt idx="347">
                  <c:v>-0.0679611455867136</c:v>
                </c:pt>
                <c:pt idx="348">
                  <c:v>0.10526313568085</c:v>
                </c:pt>
                <c:pt idx="349">
                  <c:v>-0.0686271525889581</c:v>
                </c:pt>
                <c:pt idx="350">
                  <c:v>1.76128315709789e-7</c:v>
                </c:pt>
                <c:pt idx="351">
                  <c:v>0.0618554343408531</c:v>
                </c:pt>
                <c:pt idx="352">
                  <c:v>0.0404038802802382</c:v>
                </c:pt>
                <c:pt idx="353">
                  <c:v>0.0612243904936747</c:v>
                </c:pt>
                <c:pt idx="354">
                  <c:v>0.0520833348135277</c:v>
                </c:pt>
                <c:pt idx="355">
                  <c:v>2.4168897216903e-7</c:v>
                </c:pt>
                <c:pt idx="356">
                  <c:v>0.0105261547292008</c:v>
                </c:pt>
                <c:pt idx="357">
                  <c:v>3.98487836061889e-8</c:v>
                </c:pt>
                <c:pt idx="358">
                  <c:v>-0.0776700371651262</c:v>
                </c:pt>
              </c:numCache>
            </c:numRef>
          </c:val>
          <c:smooth val="0"/>
        </c:ser>
        <c:dLbls>
          <c:showLegendKey val="0"/>
          <c:showVal val="0"/>
          <c:showCatName val="0"/>
          <c:showSerName val="0"/>
          <c:showPercent val="0"/>
          <c:showBubbleSize val="0"/>
        </c:dLbls>
        <c:marker val="0"/>
        <c:smooth val="0"/>
        <c:axId val="438672128"/>
        <c:axId val="438672912"/>
      </c:lineChart>
      <c:dateAx>
        <c:axId val="438672128"/>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438672912"/>
        <c:crosses val="autoZero"/>
        <c:auto val="1"/>
        <c:lblOffset val="100"/>
        <c:baseTimeUnit val="days"/>
      </c:dateAx>
      <c:valAx>
        <c:axId val="4386729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4386721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[Funnel Case Study .xlsx]Sheet3!PivotTable4</c:name>
    <c:fmtId val="0"/>
  </c:pivotSource>
  <c:chart>
    <c:autoTitleDeleted val="1"/>
    <c:plotArea>
      <c:layout/>
      <c:barChart>
        <c:barDir val="col"/>
        <c:grouping val="clustered"/>
        <c:varyColors val="0"/>
        <c:ser>
          <c:idx val="0"/>
          <c:order val="0"/>
          <c:tx>
            <c:strRef>
              <c:f>Sheet3!$B$3</c:f>
              <c:strCache>
                <c:ptCount val="1"/>
                <c:pt idx="0">
                  <c:v>Sum of Order Change with respect to same day last week</c:v>
                </c:pt>
              </c:strCache>
            </c:strRef>
          </c:tx>
          <c:spPr>
            <a:solidFill>
              <a:schemeClr val="accent1"/>
            </a:solidFill>
            <a:ln>
              <a:noFill/>
            </a:ln>
            <a:effectLst/>
          </c:spPr>
          <c:invertIfNegative val="0"/>
          <c:dLbls>
            <c:delete val="1"/>
          </c:dLbls>
          <c:cat>
            <c:strRef>
              <c:f>Sheet3!$A$4:$A$370</c:f>
              <c:strCache>
                <c:ptCount val="366"/>
                <c:pt idx="0">
                  <c:v>01-01-2019</c:v>
                </c:pt>
                <c:pt idx="1">
                  <c:v>02-01-2019</c:v>
                </c:pt>
                <c:pt idx="2">
                  <c:v>03-01-2019</c:v>
                </c:pt>
                <c:pt idx="3">
                  <c:v>04-01-2019</c:v>
                </c:pt>
                <c:pt idx="4">
                  <c:v>05-01-2019</c:v>
                </c:pt>
                <c:pt idx="5">
                  <c:v>06-01-2019</c:v>
                </c:pt>
                <c:pt idx="6">
                  <c:v>07-01-2019</c:v>
                </c:pt>
                <c:pt idx="7">
                  <c:v>08-01-2019</c:v>
                </c:pt>
                <c:pt idx="8">
                  <c:v>09-01-2019</c:v>
                </c:pt>
                <c:pt idx="9">
                  <c:v>10-01-2019</c:v>
                </c:pt>
                <c:pt idx="10">
                  <c:v>11-01-2019</c:v>
                </c:pt>
                <c:pt idx="11">
                  <c:v>12-01-2019</c:v>
                </c:pt>
                <c:pt idx="12">
                  <c:v>13-01-2019</c:v>
                </c:pt>
                <c:pt idx="13">
                  <c:v>14-01-2019</c:v>
                </c:pt>
                <c:pt idx="14">
                  <c:v>15-01-2019</c:v>
                </c:pt>
                <c:pt idx="15">
                  <c:v>16-01-2019</c:v>
                </c:pt>
                <c:pt idx="16">
                  <c:v>17-01-2019</c:v>
                </c:pt>
                <c:pt idx="17">
                  <c:v>18-01-2019</c:v>
                </c:pt>
                <c:pt idx="18">
                  <c:v>19-01-2019</c:v>
                </c:pt>
                <c:pt idx="19">
                  <c:v>20-01-2019</c:v>
                </c:pt>
                <c:pt idx="20">
                  <c:v>21-01-2019</c:v>
                </c:pt>
                <c:pt idx="21">
                  <c:v>22-01-2019</c:v>
                </c:pt>
                <c:pt idx="22">
                  <c:v>23-01-2019</c:v>
                </c:pt>
                <c:pt idx="23">
                  <c:v>24-01-2019</c:v>
                </c:pt>
                <c:pt idx="24">
                  <c:v>25-01-2019</c:v>
                </c:pt>
                <c:pt idx="25">
                  <c:v>26-01-2019</c:v>
                </c:pt>
                <c:pt idx="26">
                  <c:v>27-01-2019</c:v>
                </c:pt>
                <c:pt idx="27">
                  <c:v>28-01-2019</c:v>
                </c:pt>
                <c:pt idx="28">
                  <c:v>29-01-2019</c:v>
                </c:pt>
                <c:pt idx="29">
                  <c:v>30-01-2019</c:v>
                </c:pt>
                <c:pt idx="30">
                  <c:v>31-01-2019</c:v>
                </c:pt>
                <c:pt idx="31">
                  <c:v>01-02-2019</c:v>
                </c:pt>
                <c:pt idx="32">
                  <c:v>02-02-2019</c:v>
                </c:pt>
                <c:pt idx="33">
                  <c:v>03-02-2019</c:v>
                </c:pt>
                <c:pt idx="34">
                  <c:v>04-02-2019</c:v>
                </c:pt>
                <c:pt idx="35">
                  <c:v>05-02-2019</c:v>
                </c:pt>
                <c:pt idx="36">
                  <c:v>06-02-2019</c:v>
                </c:pt>
                <c:pt idx="37">
                  <c:v>07-02-2019</c:v>
                </c:pt>
                <c:pt idx="38">
                  <c:v>08-02-2019</c:v>
                </c:pt>
                <c:pt idx="39">
                  <c:v>09-02-2019</c:v>
                </c:pt>
                <c:pt idx="40">
                  <c:v>10-02-2019</c:v>
                </c:pt>
                <c:pt idx="41">
                  <c:v>11-02-2019</c:v>
                </c:pt>
                <c:pt idx="42">
                  <c:v>12-02-2019</c:v>
                </c:pt>
                <c:pt idx="43">
                  <c:v>13-02-2019</c:v>
                </c:pt>
                <c:pt idx="44">
                  <c:v>14-02-2019</c:v>
                </c:pt>
                <c:pt idx="45">
                  <c:v>15-02-2019</c:v>
                </c:pt>
                <c:pt idx="46">
                  <c:v>16-02-2019</c:v>
                </c:pt>
                <c:pt idx="47">
                  <c:v>17-02-2019</c:v>
                </c:pt>
                <c:pt idx="48">
                  <c:v>18-02-2019</c:v>
                </c:pt>
                <c:pt idx="49">
                  <c:v>19-02-2019</c:v>
                </c:pt>
                <c:pt idx="50">
                  <c:v>20-02-2019</c:v>
                </c:pt>
                <c:pt idx="51">
                  <c:v>21-02-2019</c:v>
                </c:pt>
                <c:pt idx="52">
                  <c:v>22-02-2019</c:v>
                </c:pt>
                <c:pt idx="53">
                  <c:v>23-02-2019</c:v>
                </c:pt>
                <c:pt idx="54">
                  <c:v>24-02-2019</c:v>
                </c:pt>
                <c:pt idx="55">
                  <c:v>25-02-2019</c:v>
                </c:pt>
                <c:pt idx="56">
                  <c:v>26-02-2019</c:v>
                </c:pt>
                <c:pt idx="57">
                  <c:v>27-02-2019</c:v>
                </c:pt>
                <c:pt idx="58">
                  <c:v>28-02-2019</c:v>
                </c:pt>
                <c:pt idx="59">
                  <c:v>01-03-2019</c:v>
                </c:pt>
                <c:pt idx="60">
                  <c:v>02-03-2019</c:v>
                </c:pt>
                <c:pt idx="61">
                  <c:v>03-03-2019</c:v>
                </c:pt>
                <c:pt idx="62">
                  <c:v>04-03-2019</c:v>
                </c:pt>
                <c:pt idx="63">
                  <c:v>05-03-2019</c:v>
                </c:pt>
                <c:pt idx="64">
                  <c:v>06-03-2019</c:v>
                </c:pt>
                <c:pt idx="65">
                  <c:v>07-03-2019</c:v>
                </c:pt>
                <c:pt idx="66">
                  <c:v>08-03-2019</c:v>
                </c:pt>
                <c:pt idx="67">
                  <c:v>09-03-2019</c:v>
                </c:pt>
                <c:pt idx="68">
                  <c:v>10-03-2019</c:v>
                </c:pt>
                <c:pt idx="69">
                  <c:v>11-03-2019</c:v>
                </c:pt>
                <c:pt idx="70">
                  <c:v>12-03-2019</c:v>
                </c:pt>
                <c:pt idx="71">
                  <c:v>13-03-2019</c:v>
                </c:pt>
                <c:pt idx="72">
                  <c:v>14-03-2019</c:v>
                </c:pt>
                <c:pt idx="73">
                  <c:v>15-03-2019</c:v>
                </c:pt>
                <c:pt idx="74">
                  <c:v>16-03-2019</c:v>
                </c:pt>
                <c:pt idx="75">
                  <c:v>17-03-2019</c:v>
                </c:pt>
                <c:pt idx="76">
                  <c:v>18-03-2019</c:v>
                </c:pt>
                <c:pt idx="77">
                  <c:v>19-03-2019</c:v>
                </c:pt>
                <c:pt idx="78">
                  <c:v>20-03-2019</c:v>
                </c:pt>
                <c:pt idx="79">
                  <c:v>21-03-2019</c:v>
                </c:pt>
                <c:pt idx="80">
                  <c:v>22-03-2019</c:v>
                </c:pt>
                <c:pt idx="81">
                  <c:v>23-03-2019</c:v>
                </c:pt>
                <c:pt idx="82">
                  <c:v>24-03-2019</c:v>
                </c:pt>
                <c:pt idx="83">
                  <c:v>25-03-2019</c:v>
                </c:pt>
                <c:pt idx="84">
                  <c:v>26-03-2019</c:v>
                </c:pt>
                <c:pt idx="85">
                  <c:v>27-03-2019</c:v>
                </c:pt>
                <c:pt idx="86">
                  <c:v>28-03-2019</c:v>
                </c:pt>
                <c:pt idx="87">
                  <c:v>29-03-2019</c:v>
                </c:pt>
                <c:pt idx="88">
                  <c:v>30-03-2019</c:v>
                </c:pt>
                <c:pt idx="89">
                  <c:v>31-03-2019</c:v>
                </c:pt>
                <c:pt idx="90">
                  <c:v>01-04-2019</c:v>
                </c:pt>
                <c:pt idx="91">
                  <c:v>02-04-2019</c:v>
                </c:pt>
                <c:pt idx="92">
                  <c:v>03-04-2019</c:v>
                </c:pt>
                <c:pt idx="93">
                  <c:v>04-04-2019</c:v>
                </c:pt>
                <c:pt idx="94">
                  <c:v>05-04-2019</c:v>
                </c:pt>
                <c:pt idx="95">
                  <c:v>06-04-2019</c:v>
                </c:pt>
                <c:pt idx="96">
                  <c:v>07-04-2019</c:v>
                </c:pt>
                <c:pt idx="97">
                  <c:v>08-04-2019</c:v>
                </c:pt>
                <c:pt idx="98">
                  <c:v>09-04-2019</c:v>
                </c:pt>
                <c:pt idx="99">
                  <c:v>10-04-2019</c:v>
                </c:pt>
                <c:pt idx="100">
                  <c:v>11-04-2019</c:v>
                </c:pt>
                <c:pt idx="101">
                  <c:v>12-04-2019</c:v>
                </c:pt>
                <c:pt idx="102">
                  <c:v>13-04-2019</c:v>
                </c:pt>
                <c:pt idx="103">
                  <c:v>14-04-2019</c:v>
                </c:pt>
                <c:pt idx="104">
                  <c:v>15-04-2019</c:v>
                </c:pt>
                <c:pt idx="105">
                  <c:v>16-04-2019</c:v>
                </c:pt>
                <c:pt idx="106">
                  <c:v>17-04-2019</c:v>
                </c:pt>
                <c:pt idx="107">
                  <c:v>18-04-2019</c:v>
                </c:pt>
                <c:pt idx="108">
                  <c:v>19-04-2019</c:v>
                </c:pt>
                <c:pt idx="109">
                  <c:v>20-04-2019</c:v>
                </c:pt>
                <c:pt idx="110">
                  <c:v>21-04-2019</c:v>
                </c:pt>
                <c:pt idx="111">
                  <c:v>22-04-2019</c:v>
                </c:pt>
                <c:pt idx="112">
                  <c:v>23-04-2019</c:v>
                </c:pt>
                <c:pt idx="113">
                  <c:v>24-04-2019</c:v>
                </c:pt>
                <c:pt idx="114">
                  <c:v>25-04-2019</c:v>
                </c:pt>
                <c:pt idx="115">
                  <c:v>26-04-2019</c:v>
                </c:pt>
                <c:pt idx="116">
                  <c:v>27-04-2019</c:v>
                </c:pt>
                <c:pt idx="117">
                  <c:v>28-04-2019</c:v>
                </c:pt>
                <c:pt idx="118">
                  <c:v>29-04-2019</c:v>
                </c:pt>
                <c:pt idx="119">
                  <c:v>30-04-2019</c:v>
                </c:pt>
                <c:pt idx="120">
                  <c:v>01-05-2019</c:v>
                </c:pt>
                <c:pt idx="121">
                  <c:v>02-05-2019</c:v>
                </c:pt>
                <c:pt idx="122">
                  <c:v>03-05-2019</c:v>
                </c:pt>
                <c:pt idx="123">
                  <c:v>04-05-2019</c:v>
                </c:pt>
                <c:pt idx="124">
                  <c:v>05-05-2019</c:v>
                </c:pt>
                <c:pt idx="125">
                  <c:v>06-05-2019</c:v>
                </c:pt>
                <c:pt idx="126">
                  <c:v>07-05-2019</c:v>
                </c:pt>
                <c:pt idx="127">
                  <c:v>08-05-2019</c:v>
                </c:pt>
                <c:pt idx="128">
                  <c:v>09-05-2019</c:v>
                </c:pt>
                <c:pt idx="129">
                  <c:v>10-05-2019</c:v>
                </c:pt>
                <c:pt idx="130">
                  <c:v>11-05-2019</c:v>
                </c:pt>
                <c:pt idx="131">
                  <c:v>12-05-2019</c:v>
                </c:pt>
                <c:pt idx="132">
                  <c:v>13-05-2019</c:v>
                </c:pt>
                <c:pt idx="133">
                  <c:v>14-05-2019</c:v>
                </c:pt>
                <c:pt idx="134">
                  <c:v>15-05-2019</c:v>
                </c:pt>
                <c:pt idx="135">
                  <c:v>16-05-2019</c:v>
                </c:pt>
                <c:pt idx="136">
                  <c:v>17-05-2019</c:v>
                </c:pt>
                <c:pt idx="137">
                  <c:v>18-05-2019</c:v>
                </c:pt>
                <c:pt idx="138">
                  <c:v>19-05-2019</c:v>
                </c:pt>
                <c:pt idx="139">
                  <c:v>20-05-2019</c:v>
                </c:pt>
                <c:pt idx="140">
                  <c:v>21-05-2019</c:v>
                </c:pt>
                <c:pt idx="141">
                  <c:v>22-05-2019</c:v>
                </c:pt>
                <c:pt idx="142">
                  <c:v>23-05-2019</c:v>
                </c:pt>
                <c:pt idx="143">
                  <c:v>24-05-2019</c:v>
                </c:pt>
                <c:pt idx="144">
                  <c:v>25-05-2019</c:v>
                </c:pt>
                <c:pt idx="145">
                  <c:v>26-05-2019</c:v>
                </c:pt>
                <c:pt idx="146">
                  <c:v>27-05-2019</c:v>
                </c:pt>
                <c:pt idx="147">
                  <c:v>28-05-2019</c:v>
                </c:pt>
                <c:pt idx="148">
                  <c:v>29-05-2019</c:v>
                </c:pt>
                <c:pt idx="149">
                  <c:v>30-05-2019</c:v>
                </c:pt>
                <c:pt idx="150">
                  <c:v>31-05-2019</c:v>
                </c:pt>
                <c:pt idx="151">
                  <c:v>01-06-2019</c:v>
                </c:pt>
                <c:pt idx="152">
                  <c:v>02-06-2019</c:v>
                </c:pt>
                <c:pt idx="153">
                  <c:v>03-06-2019</c:v>
                </c:pt>
                <c:pt idx="154">
                  <c:v>04-06-2019</c:v>
                </c:pt>
                <c:pt idx="155">
                  <c:v>05-06-2019</c:v>
                </c:pt>
                <c:pt idx="156">
                  <c:v>06-06-2019</c:v>
                </c:pt>
                <c:pt idx="157">
                  <c:v>07-06-2019</c:v>
                </c:pt>
                <c:pt idx="158">
                  <c:v>08-06-2019</c:v>
                </c:pt>
                <c:pt idx="159">
                  <c:v>09-06-2019</c:v>
                </c:pt>
                <c:pt idx="160">
                  <c:v>10-06-2019</c:v>
                </c:pt>
                <c:pt idx="161">
                  <c:v>11-06-2019</c:v>
                </c:pt>
                <c:pt idx="162">
                  <c:v>12-06-2019</c:v>
                </c:pt>
                <c:pt idx="163">
                  <c:v>13-06-2019</c:v>
                </c:pt>
                <c:pt idx="164">
                  <c:v>14-06-2019</c:v>
                </c:pt>
                <c:pt idx="165">
                  <c:v>15-06-2019</c:v>
                </c:pt>
                <c:pt idx="166">
                  <c:v>16-06-2019</c:v>
                </c:pt>
                <c:pt idx="167">
                  <c:v>17-06-2019</c:v>
                </c:pt>
                <c:pt idx="168">
                  <c:v>18-06-2019</c:v>
                </c:pt>
                <c:pt idx="169">
                  <c:v>19-06-2019</c:v>
                </c:pt>
                <c:pt idx="170">
                  <c:v>20-06-2019</c:v>
                </c:pt>
                <c:pt idx="171">
                  <c:v>21-06-2019</c:v>
                </c:pt>
                <c:pt idx="172">
                  <c:v>22-06-2019</c:v>
                </c:pt>
                <c:pt idx="173">
                  <c:v>23-06-2019</c:v>
                </c:pt>
                <c:pt idx="174">
                  <c:v>24-06-2019</c:v>
                </c:pt>
                <c:pt idx="175">
                  <c:v>25-06-2019</c:v>
                </c:pt>
                <c:pt idx="176">
                  <c:v>26-06-2019</c:v>
                </c:pt>
                <c:pt idx="177">
                  <c:v>27-06-2019</c:v>
                </c:pt>
                <c:pt idx="178">
                  <c:v>28-06-2019</c:v>
                </c:pt>
                <c:pt idx="179">
                  <c:v>29-06-2019</c:v>
                </c:pt>
                <c:pt idx="180">
                  <c:v>30-06-2019</c:v>
                </c:pt>
                <c:pt idx="181">
                  <c:v>01-07-2019</c:v>
                </c:pt>
                <c:pt idx="182">
                  <c:v>02-07-2019</c:v>
                </c:pt>
                <c:pt idx="183">
                  <c:v>03-07-2019</c:v>
                </c:pt>
                <c:pt idx="184">
                  <c:v>04-07-2019</c:v>
                </c:pt>
                <c:pt idx="185">
                  <c:v>05-07-2019</c:v>
                </c:pt>
                <c:pt idx="186">
                  <c:v>06-07-2019</c:v>
                </c:pt>
                <c:pt idx="187">
                  <c:v>07-07-2019</c:v>
                </c:pt>
                <c:pt idx="188">
                  <c:v>08-07-2019</c:v>
                </c:pt>
                <c:pt idx="189">
                  <c:v>09-07-2019</c:v>
                </c:pt>
                <c:pt idx="190">
                  <c:v>10-07-2019</c:v>
                </c:pt>
                <c:pt idx="191">
                  <c:v>11-07-2019</c:v>
                </c:pt>
                <c:pt idx="192">
                  <c:v>12-07-2019</c:v>
                </c:pt>
                <c:pt idx="193">
                  <c:v>13-07-2019</c:v>
                </c:pt>
                <c:pt idx="194">
                  <c:v>14-07-2019</c:v>
                </c:pt>
                <c:pt idx="195">
                  <c:v>15-07-2019</c:v>
                </c:pt>
                <c:pt idx="196">
                  <c:v>16-07-2019</c:v>
                </c:pt>
                <c:pt idx="197">
                  <c:v>17-07-2019</c:v>
                </c:pt>
                <c:pt idx="198">
                  <c:v>18-07-2019</c:v>
                </c:pt>
                <c:pt idx="199">
                  <c:v>19-07-2019</c:v>
                </c:pt>
                <c:pt idx="200">
                  <c:v>20-07-2019</c:v>
                </c:pt>
                <c:pt idx="201">
                  <c:v>21-07-2019</c:v>
                </c:pt>
                <c:pt idx="202">
                  <c:v>22-07-2019</c:v>
                </c:pt>
                <c:pt idx="203">
                  <c:v>23-07-2019</c:v>
                </c:pt>
                <c:pt idx="204">
                  <c:v>24-07-2019</c:v>
                </c:pt>
                <c:pt idx="205">
                  <c:v>25-07-2019</c:v>
                </c:pt>
                <c:pt idx="206">
                  <c:v>26-07-2019</c:v>
                </c:pt>
                <c:pt idx="207">
                  <c:v>27-07-2019</c:v>
                </c:pt>
                <c:pt idx="208">
                  <c:v>28-07-2019</c:v>
                </c:pt>
                <c:pt idx="209">
                  <c:v>29-07-2019</c:v>
                </c:pt>
                <c:pt idx="210">
                  <c:v>30-07-2019</c:v>
                </c:pt>
                <c:pt idx="211">
                  <c:v>31-07-2019</c:v>
                </c:pt>
                <c:pt idx="212">
                  <c:v>01-08-2019</c:v>
                </c:pt>
                <c:pt idx="213">
                  <c:v>02-08-2019</c:v>
                </c:pt>
                <c:pt idx="214">
                  <c:v>03-08-2019</c:v>
                </c:pt>
                <c:pt idx="215">
                  <c:v>04-08-2019</c:v>
                </c:pt>
                <c:pt idx="216">
                  <c:v>05-08-2019</c:v>
                </c:pt>
                <c:pt idx="217">
                  <c:v>06-08-2019</c:v>
                </c:pt>
                <c:pt idx="218">
                  <c:v>07-08-2019</c:v>
                </c:pt>
                <c:pt idx="219">
                  <c:v>08-08-2019</c:v>
                </c:pt>
                <c:pt idx="220">
                  <c:v>09-08-2019</c:v>
                </c:pt>
                <c:pt idx="221">
                  <c:v>10-08-2019</c:v>
                </c:pt>
                <c:pt idx="222">
                  <c:v>11-08-2019</c:v>
                </c:pt>
                <c:pt idx="223">
                  <c:v>12-08-2019</c:v>
                </c:pt>
                <c:pt idx="224">
                  <c:v>13-08-2019</c:v>
                </c:pt>
                <c:pt idx="225">
                  <c:v>14-08-2019</c:v>
                </c:pt>
                <c:pt idx="226">
                  <c:v>15-08-2019</c:v>
                </c:pt>
                <c:pt idx="227">
                  <c:v>16-08-2019</c:v>
                </c:pt>
                <c:pt idx="228">
                  <c:v>17-08-2019</c:v>
                </c:pt>
                <c:pt idx="229">
                  <c:v>18-08-2019</c:v>
                </c:pt>
                <c:pt idx="230">
                  <c:v>19-08-2019</c:v>
                </c:pt>
                <c:pt idx="231">
                  <c:v>20-08-2019</c:v>
                </c:pt>
                <c:pt idx="232">
                  <c:v>21-08-2019</c:v>
                </c:pt>
                <c:pt idx="233">
                  <c:v>22-08-2019</c:v>
                </c:pt>
                <c:pt idx="234">
                  <c:v>23-08-2019</c:v>
                </c:pt>
                <c:pt idx="235">
                  <c:v>24-08-2019</c:v>
                </c:pt>
                <c:pt idx="236">
                  <c:v>25-08-2019</c:v>
                </c:pt>
                <c:pt idx="237">
                  <c:v>26-08-2019</c:v>
                </c:pt>
                <c:pt idx="238">
                  <c:v>27-08-2019</c:v>
                </c:pt>
                <c:pt idx="239">
                  <c:v>28-08-2019</c:v>
                </c:pt>
                <c:pt idx="240">
                  <c:v>29-08-2019</c:v>
                </c:pt>
                <c:pt idx="241">
                  <c:v>30-08-2019</c:v>
                </c:pt>
                <c:pt idx="242">
                  <c:v>31-08-2019</c:v>
                </c:pt>
                <c:pt idx="243">
                  <c:v>01-09-2019</c:v>
                </c:pt>
                <c:pt idx="244">
                  <c:v>02-09-2019</c:v>
                </c:pt>
                <c:pt idx="245">
                  <c:v>03-09-2019</c:v>
                </c:pt>
                <c:pt idx="246">
                  <c:v>04-09-2019</c:v>
                </c:pt>
                <c:pt idx="247">
                  <c:v>05-09-2019</c:v>
                </c:pt>
                <c:pt idx="248">
                  <c:v>06-09-2019</c:v>
                </c:pt>
                <c:pt idx="249">
                  <c:v>07-09-2019</c:v>
                </c:pt>
                <c:pt idx="250">
                  <c:v>08-09-2019</c:v>
                </c:pt>
                <c:pt idx="251">
                  <c:v>09-09-2019</c:v>
                </c:pt>
                <c:pt idx="252">
                  <c:v>10-09-2019</c:v>
                </c:pt>
                <c:pt idx="253">
                  <c:v>11-09-2019</c:v>
                </c:pt>
                <c:pt idx="254">
                  <c:v>12-09-2019</c:v>
                </c:pt>
                <c:pt idx="255">
                  <c:v>13-09-2019</c:v>
                </c:pt>
                <c:pt idx="256">
                  <c:v>14-09-2019</c:v>
                </c:pt>
                <c:pt idx="257">
                  <c:v>15-09-2019</c:v>
                </c:pt>
                <c:pt idx="258">
                  <c:v>16-09-2019</c:v>
                </c:pt>
                <c:pt idx="259">
                  <c:v>17-09-2019</c:v>
                </c:pt>
                <c:pt idx="260">
                  <c:v>18-09-2019</c:v>
                </c:pt>
                <c:pt idx="261">
                  <c:v>19-09-2019</c:v>
                </c:pt>
                <c:pt idx="262">
                  <c:v>20-09-2019</c:v>
                </c:pt>
                <c:pt idx="263">
                  <c:v>21-09-2019</c:v>
                </c:pt>
                <c:pt idx="264">
                  <c:v>22-09-2019</c:v>
                </c:pt>
                <c:pt idx="265">
                  <c:v>23-09-2019</c:v>
                </c:pt>
                <c:pt idx="266">
                  <c:v>24-09-2019</c:v>
                </c:pt>
                <c:pt idx="267">
                  <c:v>25-09-2019</c:v>
                </c:pt>
                <c:pt idx="268">
                  <c:v>26-09-2019</c:v>
                </c:pt>
                <c:pt idx="269">
                  <c:v>27-09-2019</c:v>
                </c:pt>
                <c:pt idx="270">
                  <c:v>28-09-2019</c:v>
                </c:pt>
                <c:pt idx="271">
                  <c:v>29-09-2019</c:v>
                </c:pt>
                <c:pt idx="272">
                  <c:v>30-09-2019</c:v>
                </c:pt>
                <c:pt idx="273">
                  <c:v>01-10-2019</c:v>
                </c:pt>
                <c:pt idx="274">
                  <c:v>02-10-2019</c:v>
                </c:pt>
                <c:pt idx="275">
                  <c:v>03-10-2019</c:v>
                </c:pt>
                <c:pt idx="276">
                  <c:v>04-10-2019</c:v>
                </c:pt>
                <c:pt idx="277">
                  <c:v>05-10-2019</c:v>
                </c:pt>
                <c:pt idx="278">
                  <c:v>06-10-2019</c:v>
                </c:pt>
                <c:pt idx="279">
                  <c:v>07-10-2019</c:v>
                </c:pt>
                <c:pt idx="280">
                  <c:v>08-10-2019</c:v>
                </c:pt>
                <c:pt idx="281">
                  <c:v>09-10-2019</c:v>
                </c:pt>
                <c:pt idx="282">
                  <c:v>10-10-2019</c:v>
                </c:pt>
                <c:pt idx="283">
                  <c:v>11-10-2019</c:v>
                </c:pt>
                <c:pt idx="284">
                  <c:v>12-10-2019</c:v>
                </c:pt>
                <c:pt idx="285">
                  <c:v>13-10-2019</c:v>
                </c:pt>
                <c:pt idx="286">
                  <c:v>14-10-2019</c:v>
                </c:pt>
                <c:pt idx="287">
                  <c:v>15-10-2019</c:v>
                </c:pt>
                <c:pt idx="288">
                  <c:v>16-10-2019</c:v>
                </c:pt>
                <c:pt idx="289">
                  <c:v>17-10-2019</c:v>
                </c:pt>
                <c:pt idx="290">
                  <c:v>18-10-2019</c:v>
                </c:pt>
                <c:pt idx="291">
                  <c:v>19-10-2019</c:v>
                </c:pt>
                <c:pt idx="292">
                  <c:v>20-10-2019</c:v>
                </c:pt>
                <c:pt idx="293">
                  <c:v>21-10-2019</c:v>
                </c:pt>
                <c:pt idx="294">
                  <c:v>22-10-2019</c:v>
                </c:pt>
                <c:pt idx="295">
                  <c:v>23-10-2019</c:v>
                </c:pt>
                <c:pt idx="296">
                  <c:v>24-10-2019</c:v>
                </c:pt>
                <c:pt idx="297">
                  <c:v>25-10-2019</c:v>
                </c:pt>
                <c:pt idx="298">
                  <c:v>26-10-2019</c:v>
                </c:pt>
                <c:pt idx="299">
                  <c:v>27-10-2019</c:v>
                </c:pt>
                <c:pt idx="300">
                  <c:v>28-10-2019</c:v>
                </c:pt>
                <c:pt idx="301">
                  <c:v>29-10-2019</c:v>
                </c:pt>
                <c:pt idx="302">
                  <c:v>30-10-2019</c:v>
                </c:pt>
                <c:pt idx="303">
                  <c:v>31-10-2019</c:v>
                </c:pt>
                <c:pt idx="304">
                  <c:v>01-11-2019</c:v>
                </c:pt>
                <c:pt idx="305">
                  <c:v>02-11-2019</c:v>
                </c:pt>
                <c:pt idx="306">
                  <c:v>03-11-2019</c:v>
                </c:pt>
                <c:pt idx="307">
                  <c:v>04-11-2019</c:v>
                </c:pt>
                <c:pt idx="308">
                  <c:v>05-11-2019</c:v>
                </c:pt>
                <c:pt idx="309">
                  <c:v>06-11-2019</c:v>
                </c:pt>
                <c:pt idx="310">
                  <c:v>07-11-2019</c:v>
                </c:pt>
                <c:pt idx="311">
                  <c:v>08-11-2019</c:v>
                </c:pt>
                <c:pt idx="312">
                  <c:v>09-11-2019</c:v>
                </c:pt>
                <c:pt idx="313">
                  <c:v>10-11-2019</c:v>
                </c:pt>
                <c:pt idx="314">
                  <c:v>11-11-2019</c:v>
                </c:pt>
                <c:pt idx="315">
                  <c:v>12-11-2019</c:v>
                </c:pt>
                <c:pt idx="316">
                  <c:v>13-11-2019</c:v>
                </c:pt>
                <c:pt idx="317">
                  <c:v>14-11-2019</c:v>
                </c:pt>
                <c:pt idx="318">
                  <c:v>15-11-2019</c:v>
                </c:pt>
                <c:pt idx="319">
                  <c:v>16-11-2019</c:v>
                </c:pt>
                <c:pt idx="320">
                  <c:v>17-11-2019</c:v>
                </c:pt>
                <c:pt idx="321">
                  <c:v>18-11-2019</c:v>
                </c:pt>
                <c:pt idx="322">
                  <c:v>19-11-2019</c:v>
                </c:pt>
                <c:pt idx="323">
                  <c:v>20-11-2019</c:v>
                </c:pt>
                <c:pt idx="324">
                  <c:v>21-11-2019</c:v>
                </c:pt>
                <c:pt idx="325">
                  <c:v>22-11-2019</c:v>
                </c:pt>
                <c:pt idx="326">
                  <c:v>23-11-2019</c:v>
                </c:pt>
                <c:pt idx="327">
                  <c:v>24-11-2019</c:v>
                </c:pt>
                <c:pt idx="328">
                  <c:v>25-11-2019</c:v>
                </c:pt>
                <c:pt idx="329">
                  <c:v>26-11-2019</c:v>
                </c:pt>
                <c:pt idx="330">
                  <c:v>27-11-2019</c:v>
                </c:pt>
                <c:pt idx="331">
                  <c:v>28-11-2019</c:v>
                </c:pt>
                <c:pt idx="332">
                  <c:v>29-11-2019</c:v>
                </c:pt>
                <c:pt idx="333">
                  <c:v>30-11-2019</c:v>
                </c:pt>
                <c:pt idx="334">
                  <c:v>01-12-2019</c:v>
                </c:pt>
                <c:pt idx="335">
                  <c:v>02-12-2019</c:v>
                </c:pt>
                <c:pt idx="336">
                  <c:v>03-12-2019</c:v>
                </c:pt>
                <c:pt idx="337">
                  <c:v>04-12-2019</c:v>
                </c:pt>
                <c:pt idx="338">
                  <c:v>05-12-2019</c:v>
                </c:pt>
                <c:pt idx="339">
                  <c:v>06-12-2019</c:v>
                </c:pt>
                <c:pt idx="340">
                  <c:v>07-12-2019</c:v>
                </c:pt>
                <c:pt idx="341">
                  <c:v>08-12-2019</c:v>
                </c:pt>
                <c:pt idx="342">
                  <c:v>09-12-2019</c:v>
                </c:pt>
                <c:pt idx="343">
                  <c:v>10-12-2019</c:v>
                </c:pt>
                <c:pt idx="344">
                  <c:v>11-12-2019</c:v>
                </c:pt>
                <c:pt idx="345">
                  <c:v>12-12-2019</c:v>
                </c:pt>
                <c:pt idx="346">
                  <c:v>13-12-2019</c:v>
                </c:pt>
                <c:pt idx="347">
                  <c:v>14-12-2019</c:v>
                </c:pt>
                <c:pt idx="348">
                  <c:v>15-12-2019</c:v>
                </c:pt>
                <c:pt idx="349">
                  <c:v>16-12-2019</c:v>
                </c:pt>
                <c:pt idx="350">
                  <c:v>17-12-2019</c:v>
                </c:pt>
                <c:pt idx="351">
                  <c:v>18-12-2019</c:v>
                </c:pt>
                <c:pt idx="352">
                  <c:v>19-12-2019</c:v>
                </c:pt>
                <c:pt idx="353">
                  <c:v>20-12-2019</c:v>
                </c:pt>
                <c:pt idx="354">
                  <c:v>21-12-2019</c:v>
                </c:pt>
                <c:pt idx="355">
                  <c:v>22-12-2019</c:v>
                </c:pt>
                <c:pt idx="356">
                  <c:v>23-12-2019</c:v>
                </c:pt>
                <c:pt idx="357">
                  <c:v>24-12-2019</c:v>
                </c:pt>
                <c:pt idx="358">
                  <c:v>25-12-2019</c:v>
                </c:pt>
                <c:pt idx="359">
                  <c:v>26-12-2019</c:v>
                </c:pt>
                <c:pt idx="360">
                  <c:v>27-12-2019</c:v>
                </c:pt>
                <c:pt idx="361">
                  <c:v>28-12-2019</c:v>
                </c:pt>
                <c:pt idx="362">
                  <c:v>29-12-2019</c:v>
                </c:pt>
                <c:pt idx="363">
                  <c:v>30-12-2019</c:v>
                </c:pt>
                <c:pt idx="364">
                  <c:v>31-12-2019</c:v>
                </c:pt>
                <c:pt idx="365">
                  <c:v>01-01-2020</c:v>
                </c:pt>
              </c:strCache>
            </c:strRef>
          </c:cat>
          <c:val>
            <c:numRef>
              <c:f>Sheet3!$B$4:$B$370</c:f>
              <c:numCache>
                <c:formatCode>0.00%</c:formatCode>
                <c:ptCount val="366"/>
                <c:pt idx="0">
                  <c:v>0</c:v>
                </c:pt>
                <c:pt idx="1">
                  <c:v>0</c:v>
                </c:pt>
                <c:pt idx="2">
                  <c:v>0</c:v>
                </c:pt>
                <c:pt idx="3">
                  <c:v>0</c:v>
                </c:pt>
                <c:pt idx="4">
                  <c:v>0</c:v>
                </c:pt>
                <c:pt idx="5">
                  <c:v>0</c:v>
                </c:pt>
                <c:pt idx="6">
                  <c:v>0</c:v>
                </c:pt>
                <c:pt idx="7">
                  <c:v>0.0033805286003037</c:v>
                </c:pt>
                <c:pt idx="8">
                  <c:v>0.0209740806614147</c:v>
                </c:pt>
                <c:pt idx="9">
                  <c:v>-0.0487565570047173</c:v>
                </c:pt>
                <c:pt idx="10">
                  <c:v>-0.0141393145792092</c:v>
                </c:pt>
                <c:pt idx="11">
                  <c:v>0.00569999359343487</c:v>
                </c:pt>
                <c:pt idx="12">
                  <c:v>0.00321039655296067</c:v>
                </c:pt>
                <c:pt idx="13">
                  <c:v>0.00706248295576926</c:v>
                </c:pt>
                <c:pt idx="14">
                  <c:v>-0.00931954317671964</c:v>
                </c:pt>
                <c:pt idx="15">
                  <c:v>-0.00826117772895013</c:v>
                </c:pt>
                <c:pt idx="16">
                  <c:v>0.114227914907879</c:v>
                </c:pt>
                <c:pt idx="17">
                  <c:v>0.0173617985638417</c:v>
                </c:pt>
                <c:pt idx="18">
                  <c:v>-0.00435082017967089</c:v>
                </c:pt>
                <c:pt idx="19">
                  <c:v>0.0125753357243967</c:v>
                </c:pt>
                <c:pt idx="20">
                  <c:v>0.0251756262444222</c:v>
                </c:pt>
                <c:pt idx="21">
                  <c:v>0.0921015834347766</c:v>
                </c:pt>
                <c:pt idx="22">
                  <c:v>0.000106487703776463</c:v>
                </c:pt>
                <c:pt idx="23">
                  <c:v>-0.0188844087767163</c:v>
                </c:pt>
                <c:pt idx="24">
                  <c:v>-0.00608687081372595</c:v>
                </c:pt>
                <c:pt idx="25">
                  <c:v>0.0100135669790827</c:v>
                </c:pt>
                <c:pt idx="26">
                  <c:v>-0.00211637299985683</c:v>
                </c:pt>
                <c:pt idx="27">
                  <c:v>-0.01212852950326</c:v>
                </c:pt>
                <c:pt idx="28">
                  <c:v>-0.0773083159022585</c:v>
                </c:pt>
                <c:pt idx="29">
                  <c:v>-0.00841119565132339</c:v>
                </c:pt>
                <c:pt idx="30">
                  <c:v>0.0216258438217113</c:v>
                </c:pt>
                <c:pt idx="31">
                  <c:v>0.00772089515877192</c:v>
                </c:pt>
                <c:pt idx="32">
                  <c:v>-0.0119669767242739</c:v>
                </c:pt>
                <c:pt idx="33">
                  <c:v>0.00655835939284487</c:v>
                </c:pt>
                <c:pt idx="34">
                  <c:v>-0.00925070367650632</c:v>
                </c:pt>
                <c:pt idx="35">
                  <c:v>0.123730574704952</c:v>
                </c:pt>
                <c:pt idx="36">
                  <c:v>-0.000217921271818257</c:v>
                </c:pt>
                <c:pt idx="37">
                  <c:v>0.00905491187030469</c:v>
                </c:pt>
                <c:pt idx="38">
                  <c:v>-0.00620004119903843</c:v>
                </c:pt>
                <c:pt idx="39">
                  <c:v>0.0198423371290151</c:v>
                </c:pt>
                <c:pt idx="40">
                  <c:v>-0.0053075433879287</c:v>
                </c:pt>
                <c:pt idx="41">
                  <c:v>0.00894575580185779</c:v>
                </c:pt>
                <c:pt idx="42">
                  <c:v>0.00436798396847761</c:v>
                </c:pt>
                <c:pt idx="43">
                  <c:v>0.00942813405228997</c:v>
                </c:pt>
                <c:pt idx="44">
                  <c:v>-0.0151677202884921</c:v>
                </c:pt>
                <c:pt idx="45">
                  <c:v>0.00338112034899088</c:v>
                </c:pt>
                <c:pt idx="46">
                  <c:v>-0.00503317847358717</c:v>
                </c:pt>
                <c:pt idx="47">
                  <c:v>-0.0131839473238257</c:v>
                </c:pt>
                <c:pt idx="48">
                  <c:v>0.0111730577238251</c:v>
                </c:pt>
                <c:pt idx="49">
                  <c:v>-0.0601996801748988</c:v>
                </c:pt>
                <c:pt idx="50">
                  <c:v>-0.0131973762110327</c:v>
                </c:pt>
                <c:pt idx="51">
                  <c:v>-0.0032556374358135</c:v>
                </c:pt>
                <c:pt idx="52">
                  <c:v>0.00768748048506091</c:v>
                </c:pt>
                <c:pt idx="53">
                  <c:v>-0.019798197989039</c:v>
                </c:pt>
                <c:pt idx="54">
                  <c:v>0.00440173397018343</c:v>
                </c:pt>
                <c:pt idx="55">
                  <c:v>-0.0120475937568225</c:v>
                </c:pt>
                <c:pt idx="56">
                  <c:v>0.129415753975545</c:v>
                </c:pt>
                <c:pt idx="57">
                  <c:v>0.0088668833792024</c:v>
                </c:pt>
                <c:pt idx="58">
                  <c:v>0.0240681027831914</c:v>
                </c:pt>
                <c:pt idx="59">
                  <c:v>0.00636427557213089</c:v>
                </c:pt>
                <c:pt idx="60">
                  <c:v>-0.0405298944313102</c:v>
                </c:pt>
                <c:pt idx="61">
                  <c:v>0.00327364538226911</c:v>
                </c:pt>
                <c:pt idx="62">
                  <c:v>0.00878556737929732</c:v>
                </c:pt>
                <c:pt idx="63">
                  <c:v>-0.00839400760483177</c:v>
                </c:pt>
                <c:pt idx="64">
                  <c:v>-0.0178127505704469</c:v>
                </c:pt>
                <c:pt idx="65">
                  <c:v>-0.0141206169371711</c:v>
                </c:pt>
                <c:pt idx="66">
                  <c:v>-0.00502576830411082</c:v>
                </c:pt>
                <c:pt idx="67">
                  <c:v>0.109987301823725</c:v>
                </c:pt>
                <c:pt idx="68">
                  <c:v>0.00111645766433674</c:v>
                </c:pt>
                <c:pt idx="69">
                  <c:v>-0.0121409436764462</c:v>
                </c:pt>
                <c:pt idx="70">
                  <c:v>0.00350486582008227</c:v>
                </c:pt>
                <c:pt idx="71">
                  <c:v>0.0125006943809269</c:v>
                </c:pt>
                <c:pt idx="72">
                  <c:v>0.00413284329571097</c:v>
                </c:pt>
                <c:pt idx="73">
                  <c:v>-0.0160271257579651</c:v>
                </c:pt>
                <c:pt idx="74">
                  <c:v>-0.000258779033230933</c:v>
                </c:pt>
                <c:pt idx="75">
                  <c:v>-0.0130465247435619</c:v>
                </c:pt>
                <c:pt idx="76">
                  <c:v>0.00791114901444007</c:v>
                </c:pt>
                <c:pt idx="77">
                  <c:v>-0.0491060755965141</c:v>
                </c:pt>
                <c:pt idx="78">
                  <c:v>0.0126932404129885</c:v>
                </c:pt>
                <c:pt idx="79">
                  <c:v>-0.0028789484068022</c:v>
                </c:pt>
                <c:pt idx="80">
                  <c:v>0.0161893792772169</c:v>
                </c:pt>
                <c:pt idx="81">
                  <c:v>0.00350230872073308</c:v>
                </c:pt>
                <c:pt idx="82">
                  <c:v>0.0239980375819112</c:v>
                </c:pt>
                <c:pt idx="83">
                  <c:v>0.00343374409725948</c:v>
                </c:pt>
                <c:pt idx="84">
                  <c:v>0.0840531041300855</c:v>
                </c:pt>
                <c:pt idx="85">
                  <c:v>-0.0178238096324557</c:v>
                </c:pt>
                <c:pt idx="86">
                  <c:v>0.0067071682475168</c:v>
                </c:pt>
                <c:pt idx="87">
                  <c:v>0.00225849230374986</c:v>
                </c:pt>
                <c:pt idx="88">
                  <c:v>-0.00724593170481731</c:v>
                </c:pt>
                <c:pt idx="89">
                  <c:v>-0.011632570567409</c:v>
                </c:pt>
                <c:pt idx="90">
                  <c:v>0.000896209819681873</c:v>
                </c:pt>
                <c:pt idx="91">
                  <c:v>0.00429928395445693</c:v>
                </c:pt>
                <c:pt idx="92">
                  <c:v>0.0174236675452254</c:v>
                </c:pt>
                <c:pt idx="93">
                  <c:v>-0.056155396999269</c:v>
                </c:pt>
                <c:pt idx="94">
                  <c:v>0.0136409703671808</c:v>
                </c:pt>
                <c:pt idx="95">
                  <c:v>0.0066333862828903</c:v>
                </c:pt>
                <c:pt idx="96">
                  <c:v>-0.00900362882581223</c:v>
                </c:pt>
                <c:pt idx="97">
                  <c:v>-0.00819464732262064</c:v>
                </c:pt>
                <c:pt idx="98">
                  <c:v>0.00105688124046706</c:v>
                </c:pt>
                <c:pt idx="99">
                  <c:v>-0.0101246479676859</c:v>
                </c:pt>
                <c:pt idx="100">
                  <c:v>0.0996050204884411</c:v>
                </c:pt>
                <c:pt idx="101">
                  <c:v>-0.0294453776225353</c:v>
                </c:pt>
                <c:pt idx="102">
                  <c:v>-0.0149540282749176</c:v>
                </c:pt>
                <c:pt idx="103">
                  <c:v>0.0305924950081762</c:v>
                </c:pt>
                <c:pt idx="104">
                  <c:v>0.013584488532353</c:v>
                </c:pt>
                <c:pt idx="105">
                  <c:v>-0.00212365309860833</c:v>
                </c:pt>
                <c:pt idx="106">
                  <c:v>0.0111909576482897</c:v>
                </c:pt>
                <c:pt idx="107">
                  <c:v>0.0787250486491344</c:v>
                </c:pt>
                <c:pt idx="108">
                  <c:v>0.0266556827352784</c:v>
                </c:pt>
                <c:pt idx="109">
                  <c:v>-0.000142812763585144</c:v>
                </c:pt>
                <c:pt idx="110">
                  <c:v>-3.3001737321933e-5</c:v>
                </c:pt>
                <c:pt idx="111">
                  <c:v>0.00314619256897909</c:v>
                </c:pt>
                <c:pt idx="112">
                  <c:v>-0.0122875194058003</c:v>
                </c:pt>
                <c:pt idx="113">
                  <c:v>0.0113663992727872</c:v>
                </c:pt>
                <c:pt idx="114">
                  <c:v>-0.0417117469705582</c:v>
                </c:pt>
                <c:pt idx="115">
                  <c:v>-0.00848488734800572</c:v>
                </c:pt>
                <c:pt idx="116">
                  <c:v>0.0099682928685844</c:v>
                </c:pt>
                <c:pt idx="117">
                  <c:v>-0.0159495237754161</c:v>
                </c:pt>
                <c:pt idx="118">
                  <c:v>-0.0184296978151703</c:v>
                </c:pt>
                <c:pt idx="119">
                  <c:v>0.00919545887712725</c:v>
                </c:pt>
                <c:pt idx="120">
                  <c:v>-0.00119360055650706</c:v>
                </c:pt>
                <c:pt idx="121">
                  <c:v>0.000207760215852949</c:v>
                </c:pt>
                <c:pt idx="122">
                  <c:v>-0.00394699972453106</c:v>
                </c:pt>
                <c:pt idx="123">
                  <c:v>-0.0158949493245939</c:v>
                </c:pt>
                <c:pt idx="124">
                  <c:v>-0.00732681817281826</c:v>
                </c:pt>
                <c:pt idx="125">
                  <c:v>-0.00433496901256233</c:v>
                </c:pt>
                <c:pt idx="126">
                  <c:v>0.00537933030045757</c:v>
                </c:pt>
                <c:pt idx="127">
                  <c:v>-0.00928067166941938</c:v>
                </c:pt>
                <c:pt idx="128">
                  <c:v>-0.0062102445999919</c:v>
                </c:pt>
                <c:pt idx="129">
                  <c:v>0.00660240193176328</c:v>
                </c:pt>
                <c:pt idx="130">
                  <c:v>0.0138657659653682</c:v>
                </c:pt>
                <c:pt idx="131">
                  <c:v>0.00220018968722228</c:v>
                </c:pt>
                <c:pt idx="132">
                  <c:v>0.00635092683958238</c:v>
                </c:pt>
                <c:pt idx="133">
                  <c:v>0.010308475706433</c:v>
                </c:pt>
                <c:pt idx="134">
                  <c:v>-0.00414649860952259</c:v>
                </c:pt>
                <c:pt idx="135">
                  <c:v>0.0148802296797397</c:v>
                </c:pt>
                <c:pt idx="136">
                  <c:v>-0.0122740515932698</c:v>
                </c:pt>
                <c:pt idx="137">
                  <c:v>0.00433314719136045</c:v>
                </c:pt>
                <c:pt idx="138">
                  <c:v>-0.00116270388827588</c:v>
                </c:pt>
                <c:pt idx="139">
                  <c:v>0.00707583987139812</c:v>
                </c:pt>
                <c:pt idx="140">
                  <c:v>-0.014963268894634</c:v>
                </c:pt>
                <c:pt idx="141">
                  <c:v>0.0161753142838432</c:v>
                </c:pt>
                <c:pt idx="142">
                  <c:v>-0.00525195043954642</c:v>
                </c:pt>
                <c:pt idx="143">
                  <c:v>0.0100823127157476</c:v>
                </c:pt>
                <c:pt idx="144">
                  <c:v>0.00663699930659037</c:v>
                </c:pt>
                <c:pt idx="145">
                  <c:v>0.0103410185068092</c:v>
                </c:pt>
                <c:pt idx="146">
                  <c:v>-0.0151805673696685</c:v>
                </c:pt>
                <c:pt idx="147">
                  <c:v>-0.000186143237405668</c:v>
                </c:pt>
                <c:pt idx="148">
                  <c:v>-0.0149221185101841</c:v>
                </c:pt>
                <c:pt idx="149">
                  <c:v>-0.00409617812057927</c:v>
                </c:pt>
                <c:pt idx="150">
                  <c:v>0.000150167757215165</c:v>
                </c:pt>
                <c:pt idx="151">
                  <c:v>-0.00415755982808691</c:v>
                </c:pt>
                <c:pt idx="152">
                  <c:v>0.00115776930692835</c:v>
                </c:pt>
                <c:pt idx="153">
                  <c:v>0.00574298131672741</c:v>
                </c:pt>
                <c:pt idx="154">
                  <c:v>0.0139599630249336</c:v>
                </c:pt>
                <c:pt idx="155">
                  <c:v>-0.00205693133469602</c:v>
                </c:pt>
                <c:pt idx="156">
                  <c:v>0.0184983799113856</c:v>
                </c:pt>
                <c:pt idx="157">
                  <c:v>0.00423424054855245</c:v>
                </c:pt>
                <c:pt idx="158">
                  <c:v>-0.0214614750632121</c:v>
                </c:pt>
                <c:pt idx="159">
                  <c:v>-0.00426387870971255</c:v>
                </c:pt>
                <c:pt idx="160">
                  <c:v>0.0113085266412164</c:v>
                </c:pt>
                <c:pt idx="161">
                  <c:v>-0.00639515525283164</c:v>
                </c:pt>
                <c:pt idx="162">
                  <c:v>0.0169760085607279</c:v>
                </c:pt>
                <c:pt idx="163">
                  <c:v>-0.00926859968266162</c:v>
                </c:pt>
                <c:pt idx="164">
                  <c:v>-0.00520513513095991</c:v>
                </c:pt>
                <c:pt idx="165">
                  <c:v>0.0140524145633892</c:v>
                </c:pt>
                <c:pt idx="166">
                  <c:v>0.00335640050041013</c:v>
                </c:pt>
                <c:pt idx="167">
                  <c:v>0.00417763900897458</c:v>
                </c:pt>
                <c:pt idx="168">
                  <c:v>-0.00436046771212158</c:v>
                </c:pt>
                <c:pt idx="169">
                  <c:v>-0.0110321692788395</c:v>
                </c:pt>
                <c:pt idx="170">
                  <c:v>-0.0586196479563688</c:v>
                </c:pt>
                <c:pt idx="171">
                  <c:v>0.00441631155269103</c:v>
                </c:pt>
                <c:pt idx="172">
                  <c:v>-0.00224465233027472</c:v>
                </c:pt>
                <c:pt idx="173">
                  <c:v>-0.0022383665752531</c:v>
                </c:pt>
                <c:pt idx="174">
                  <c:v>-0.0100898427387661</c:v>
                </c:pt>
                <c:pt idx="175">
                  <c:v>0.00127315297042562</c:v>
                </c:pt>
                <c:pt idx="176">
                  <c:v>0.00234672350773811</c:v>
                </c:pt>
                <c:pt idx="177">
                  <c:v>0.123680228916657</c:v>
                </c:pt>
                <c:pt idx="178">
                  <c:v>-0.00822457207309588</c:v>
                </c:pt>
                <c:pt idx="179">
                  <c:v>0.0102374693736461</c:v>
                </c:pt>
                <c:pt idx="180">
                  <c:v>0.00198257549822258</c:v>
                </c:pt>
                <c:pt idx="181">
                  <c:v>0.00557508962156599</c:v>
                </c:pt>
                <c:pt idx="182">
                  <c:v>0.0033677427002393</c:v>
                </c:pt>
                <c:pt idx="183">
                  <c:v>0.0112255251183255</c:v>
                </c:pt>
                <c:pt idx="184">
                  <c:v>0.00217653306084774</c:v>
                </c:pt>
                <c:pt idx="185">
                  <c:v>0.00186998992937721</c:v>
                </c:pt>
                <c:pt idx="186">
                  <c:v>0.00131869939744493</c:v>
                </c:pt>
                <c:pt idx="187">
                  <c:v>-0.00384705227322603</c:v>
                </c:pt>
                <c:pt idx="188">
                  <c:v>-0.00110284406869964</c:v>
                </c:pt>
                <c:pt idx="189">
                  <c:v>0.00328348635585507</c:v>
                </c:pt>
                <c:pt idx="190">
                  <c:v>0.00324579458048328</c:v>
                </c:pt>
                <c:pt idx="191">
                  <c:v>-0.0008513552673455</c:v>
                </c:pt>
                <c:pt idx="192">
                  <c:v>0.0103669690990793</c:v>
                </c:pt>
                <c:pt idx="193">
                  <c:v>0.00997550262174693</c:v>
                </c:pt>
                <c:pt idx="194">
                  <c:v>0.0111730971861015</c:v>
                </c:pt>
                <c:pt idx="195">
                  <c:v>0.00118911272620211</c:v>
                </c:pt>
                <c:pt idx="196">
                  <c:v>-0.0680079634016151</c:v>
                </c:pt>
                <c:pt idx="197">
                  <c:v>-0.015781057673813</c:v>
                </c:pt>
                <c:pt idx="198">
                  <c:v>0.00860104657678274</c:v>
                </c:pt>
                <c:pt idx="199">
                  <c:v>0.00902920583927554</c:v>
                </c:pt>
                <c:pt idx="200">
                  <c:v>-0.0103518773683575</c:v>
                </c:pt>
                <c:pt idx="201">
                  <c:v>-0.0151974875116408</c:v>
                </c:pt>
                <c:pt idx="202">
                  <c:v>-0.000973156932767163</c:v>
                </c:pt>
                <c:pt idx="203">
                  <c:v>0.145576170342484</c:v>
                </c:pt>
                <c:pt idx="204">
                  <c:v>0.00100007496542807</c:v>
                </c:pt>
                <c:pt idx="205">
                  <c:v>-0.0111445370874386</c:v>
                </c:pt>
                <c:pt idx="206">
                  <c:v>-0.0177296980386707</c:v>
                </c:pt>
                <c:pt idx="207">
                  <c:v>-0.00189268742208494</c:v>
                </c:pt>
                <c:pt idx="208">
                  <c:v>0.0078929146669298</c:v>
                </c:pt>
                <c:pt idx="209">
                  <c:v>0.00093544192596078</c:v>
                </c:pt>
                <c:pt idx="210">
                  <c:v>0.00330368391403055</c:v>
                </c:pt>
                <c:pt idx="211">
                  <c:v>0.00203692614889479</c:v>
                </c:pt>
                <c:pt idx="212">
                  <c:v>0.0174992573213354</c:v>
                </c:pt>
                <c:pt idx="213">
                  <c:v>0.00658873716873529</c:v>
                </c:pt>
                <c:pt idx="214">
                  <c:v>0.00529486985379182</c:v>
                </c:pt>
                <c:pt idx="215">
                  <c:v>0.00109808531557837</c:v>
                </c:pt>
                <c:pt idx="216">
                  <c:v>-0.00739864573925988</c:v>
                </c:pt>
                <c:pt idx="217">
                  <c:v>0.00116885664257506</c:v>
                </c:pt>
                <c:pt idx="218">
                  <c:v>-0.0112695397646154</c:v>
                </c:pt>
                <c:pt idx="219">
                  <c:v>-0.0195157980793539</c:v>
                </c:pt>
                <c:pt idx="220">
                  <c:v>2.93481732126194e-5</c:v>
                </c:pt>
                <c:pt idx="221">
                  <c:v>0.00657039595292758</c:v>
                </c:pt>
                <c:pt idx="222">
                  <c:v>-0.0585977098920417</c:v>
                </c:pt>
                <c:pt idx="223">
                  <c:v>0.00320352718753796</c:v>
                </c:pt>
                <c:pt idx="224">
                  <c:v>0.00997404238368957</c:v>
                </c:pt>
                <c:pt idx="225">
                  <c:v>0.0138308279533609</c:v>
                </c:pt>
                <c:pt idx="226">
                  <c:v>0.0056295874951337</c:v>
                </c:pt>
                <c:pt idx="227">
                  <c:v>-0.00531546371542351</c:v>
                </c:pt>
                <c:pt idx="228">
                  <c:v>-0.00191436995653819</c:v>
                </c:pt>
                <c:pt idx="229">
                  <c:v>0.114942201126961</c:v>
                </c:pt>
                <c:pt idx="230">
                  <c:v>-0.000994707846093938</c:v>
                </c:pt>
                <c:pt idx="231">
                  <c:v>0.00466072843552949</c:v>
                </c:pt>
                <c:pt idx="232">
                  <c:v>0.00122618484543492</c:v>
                </c:pt>
                <c:pt idx="233">
                  <c:v>0.00781423455601332</c:v>
                </c:pt>
                <c:pt idx="234">
                  <c:v>0.00331498742974002</c:v>
                </c:pt>
                <c:pt idx="235">
                  <c:v>-0.0132871363078788</c:v>
                </c:pt>
                <c:pt idx="236">
                  <c:v>0.0138051467106613</c:v>
                </c:pt>
                <c:pt idx="237">
                  <c:v>0.00233642233220588</c:v>
                </c:pt>
                <c:pt idx="238">
                  <c:v>-0.0187309430515965</c:v>
                </c:pt>
                <c:pt idx="239">
                  <c:v>0.00557917326099929</c:v>
                </c:pt>
                <c:pt idx="240">
                  <c:v>-0.00634997868646016</c:v>
                </c:pt>
                <c:pt idx="241">
                  <c:v>-0.0071155998562559</c:v>
                </c:pt>
                <c:pt idx="242">
                  <c:v>0.00232696110108484</c:v>
                </c:pt>
                <c:pt idx="243">
                  <c:v>-0.00749198332949576</c:v>
                </c:pt>
                <c:pt idx="244">
                  <c:v>0.00644059985163223</c:v>
                </c:pt>
                <c:pt idx="245">
                  <c:v>0.00191936807090737</c:v>
                </c:pt>
                <c:pt idx="246">
                  <c:v>-0.00839281484814802</c:v>
                </c:pt>
                <c:pt idx="247">
                  <c:v>-0.00214240234337695</c:v>
                </c:pt>
                <c:pt idx="248">
                  <c:v>0.0020663399043617</c:v>
                </c:pt>
                <c:pt idx="249">
                  <c:v>-0.010553158879047</c:v>
                </c:pt>
                <c:pt idx="250">
                  <c:v>0.00240020428000159</c:v>
                </c:pt>
                <c:pt idx="251">
                  <c:v>0.00680749408457659</c:v>
                </c:pt>
                <c:pt idx="252">
                  <c:v>0.00133697198993598</c:v>
                </c:pt>
                <c:pt idx="253">
                  <c:v>-0.00529186297171025</c:v>
                </c:pt>
                <c:pt idx="254">
                  <c:v>0.00211784977291091</c:v>
                </c:pt>
                <c:pt idx="255">
                  <c:v>0.0110494808943474</c:v>
                </c:pt>
                <c:pt idx="256">
                  <c:v>-0.0577752104448957</c:v>
                </c:pt>
                <c:pt idx="257">
                  <c:v>0.0100936587521016</c:v>
                </c:pt>
                <c:pt idx="258">
                  <c:v>-0.0195882839670791</c:v>
                </c:pt>
                <c:pt idx="259">
                  <c:v>0.016070436141533</c:v>
                </c:pt>
                <c:pt idx="260">
                  <c:v>-0.00438471256774761</c:v>
                </c:pt>
                <c:pt idx="261">
                  <c:v>-0.00415022534856046</c:v>
                </c:pt>
                <c:pt idx="262">
                  <c:v>-0.009913551466294</c:v>
                </c:pt>
                <c:pt idx="263">
                  <c:v>0.120236413830968</c:v>
                </c:pt>
                <c:pt idx="264">
                  <c:v>0.00206232454423334</c:v>
                </c:pt>
                <c:pt idx="265">
                  <c:v>0.00544495368271168</c:v>
                </c:pt>
                <c:pt idx="266">
                  <c:v>-0.00189097838020544</c:v>
                </c:pt>
                <c:pt idx="267">
                  <c:v>0.0188088103938681</c:v>
                </c:pt>
                <c:pt idx="268">
                  <c:v>0.00672891051172449</c:v>
                </c:pt>
                <c:pt idx="269">
                  <c:v>-0.00330730493245161</c:v>
                </c:pt>
                <c:pt idx="270">
                  <c:v>0.00801305471782919</c:v>
                </c:pt>
                <c:pt idx="271">
                  <c:v>-0.0186364140058804</c:v>
                </c:pt>
                <c:pt idx="272">
                  <c:v>0.00136557857495006</c:v>
                </c:pt>
                <c:pt idx="273">
                  <c:v>-0.0131895628915876</c:v>
                </c:pt>
                <c:pt idx="274">
                  <c:v>-0.0194474986261195</c:v>
                </c:pt>
                <c:pt idx="275">
                  <c:v>-0.00213524107782759</c:v>
                </c:pt>
                <c:pt idx="276">
                  <c:v>-0.0063232524297889</c:v>
                </c:pt>
                <c:pt idx="277">
                  <c:v>0.00444960788142887</c:v>
                </c:pt>
                <c:pt idx="278">
                  <c:v>0.00920712257097687</c:v>
                </c:pt>
                <c:pt idx="279">
                  <c:v>0.0123924129355832</c:v>
                </c:pt>
                <c:pt idx="280">
                  <c:v>0.00881649900201383</c:v>
                </c:pt>
                <c:pt idx="281">
                  <c:v>0.0235789391689236</c:v>
                </c:pt>
                <c:pt idx="282">
                  <c:v>-0.0151301455059365</c:v>
                </c:pt>
                <c:pt idx="283">
                  <c:v>0.0103085150271754</c:v>
                </c:pt>
                <c:pt idx="284">
                  <c:v>-0.000164785547922338</c:v>
                </c:pt>
                <c:pt idx="285">
                  <c:v>-0.00126955283727384</c:v>
                </c:pt>
                <c:pt idx="286">
                  <c:v>-0.0213778088016903</c:v>
                </c:pt>
                <c:pt idx="287">
                  <c:v>-0.0121966986380123</c:v>
                </c:pt>
                <c:pt idx="288">
                  <c:v>-0.00724708598252218</c:v>
                </c:pt>
                <c:pt idx="289">
                  <c:v>0.00662099561912435</c:v>
                </c:pt>
                <c:pt idx="290">
                  <c:v>0.00773051031095258</c:v>
                </c:pt>
                <c:pt idx="291">
                  <c:v>0.00342563192681026</c:v>
                </c:pt>
                <c:pt idx="292">
                  <c:v>0.0010237634436283</c:v>
                </c:pt>
                <c:pt idx="293">
                  <c:v>0.0349116202072352</c:v>
                </c:pt>
                <c:pt idx="294">
                  <c:v>0.0214189768536039</c:v>
                </c:pt>
                <c:pt idx="295">
                  <c:v>0.00135098791083726</c:v>
                </c:pt>
                <c:pt idx="296">
                  <c:v>0.0101800397452349</c:v>
                </c:pt>
                <c:pt idx="297">
                  <c:v>-0.0111402529529926</c:v>
                </c:pt>
                <c:pt idx="298">
                  <c:v>-0.00733850927764724</c:v>
                </c:pt>
                <c:pt idx="299">
                  <c:v>-0.00516392366546384</c:v>
                </c:pt>
                <c:pt idx="300">
                  <c:v>-0.0177216858968751</c:v>
                </c:pt>
                <c:pt idx="301">
                  <c:v>-0.0141692079655819</c:v>
                </c:pt>
                <c:pt idx="302">
                  <c:v>0.00421181929437652</c:v>
                </c:pt>
                <c:pt idx="303">
                  <c:v>-0.0196599573187103</c:v>
                </c:pt>
                <c:pt idx="304">
                  <c:v>0.00764037155768055</c:v>
                </c:pt>
                <c:pt idx="305">
                  <c:v>-0.0085141332214271</c:v>
                </c:pt>
                <c:pt idx="306">
                  <c:v>0.0023127752871294</c:v>
                </c:pt>
                <c:pt idx="307">
                  <c:v>-0.013345129253854</c:v>
                </c:pt>
                <c:pt idx="308">
                  <c:v>0.00792313341766394</c:v>
                </c:pt>
                <c:pt idx="309">
                  <c:v>-0.0167577824166975</c:v>
                </c:pt>
                <c:pt idx="310">
                  <c:v>0.0139470493275039</c:v>
                </c:pt>
                <c:pt idx="311">
                  <c:v>-0.00323685321282754</c:v>
                </c:pt>
                <c:pt idx="312">
                  <c:v>0.028311456006189</c:v>
                </c:pt>
                <c:pt idx="313">
                  <c:v>-0.00136754812450161</c:v>
                </c:pt>
                <c:pt idx="314">
                  <c:v>0.0176378158605497</c:v>
                </c:pt>
                <c:pt idx="315">
                  <c:v>-0.0024346941692424</c:v>
                </c:pt>
                <c:pt idx="316">
                  <c:v>0.0185004059574258</c:v>
                </c:pt>
                <c:pt idx="317">
                  <c:v>0.0125165060957863</c:v>
                </c:pt>
                <c:pt idx="318">
                  <c:v>0.0080112686973085</c:v>
                </c:pt>
                <c:pt idx="319">
                  <c:v>-0.0171648514827198</c:v>
                </c:pt>
                <c:pt idx="320">
                  <c:v>-0.0614560020785173</c:v>
                </c:pt>
                <c:pt idx="321">
                  <c:v>0.0184457245741871</c:v>
                </c:pt>
                <c:pt idx="322">
                  <c:v>-0.00287731777335909</c:v>
                </c:pt>
                <c:pt idx="323">
                  <c:v>-0.0018290121342049</c:v>
                </c:pt>
                <c:pt idx="324">
                  <c:v>-0.0103153437288558</c:v>
                </c:pt>
                <c:pt idx="325">
                  <c:v>0.0157851084574034</c:v>
                </c:pt>
                <c:pt idx="326">
                  <c:v>0.00586618001914361</c:v>
                </c:pt>
                <c:pt idx="327">
                  <c:v>0.14605615723701</c:v>
                </c:pt>
                <c:pt idx="328">
                  <c:v>-0.00695913416835791</c:v>
                </c:pt>
                <c:pt idx="329">
                  <c:v>0.00546579218308393</c:v>
                </c:pt>
                <c:pt idx="330">
                  <c:v>0.000678228154057355</c:v>
                </c:pt>
                <c:pt idx="331">
                  <c:v>0.00662913798804104</c:v>
                </c:pt>
                <c:pt idx="332">
                  <c:v>-0.0109147753196204</c:v>
                </c:pt>
                <c:pt idx="333">
                  <c:v>0.00641829530088564</c:v>
                </c:pt>
                <c:pt idx="334">
                  <c:v>0.0223676198343296</c:v>
                </c:pt>
                <c:pt idx="335">
                  <c:v>-0.00427760616864876</c:v>
                </c:pt>
                <c:pt idx="336">
                  <c:v>0.00207234191458571</c:v>
                </c:pt>
                <c:pt idx="337">
                  <c:v>-0.000890861466041896</c:v>
                </c:pt>
                <c:pt idx="338">
                  <c:v>0.0102666569474732</c:v>
                </c:pt>
                <c:pt idx="339">
                  <c:v>-0.0022115574265836</c:v>
                </c:pt>
                <c:pt idx="340">
                  <c:v>-0.00390671585608236</c:v>
                </c:pt>
                <c:pt idx="341">
                  <c:v>-0.0193282536276078</c:v>
                </c:pt>
                <c:pt idx="342">
                  <c:v>-0.00537146603523253</c:v>
                </c:pt>
                <c:pt idx="343">
                  <c:v>-0.00395827698129219</c:v>
                </c:pt>
                <c:pt idx="344">
                  <c:v>-0.00724219526280354</c:v>
                </c:pt>
                <c:pt idx="345">
                  <c:v>-0.00299561340811073</c:v>
                </c:pt>
                <c:pt idx="346">
                  <c:v>-0.00227166888305887</c:v>
                </c:pt>
                <c:pt idx="347">
                  <c:v>0.00763809596987733</c:v>
                </c:pt>
                <c:pt idx="348">
                  <c:v>-0.0163095249093413</c:v>
                </c:pt>
                <c:pt idx="349">
                  <c:v>0.00687576451964402</c:v>
                </c:pt>
                <c:pt idx="350">
                  <c:v>-0.0114638595532548</c:v>
                </c:pt>
                <c:pt idx="351">
                  <c:v>0.00326824408491961</c:v>
                </c:pt>
                <c:pt idx="352">
                  <c:v>-0.0131494450201853</c:v>
                </c:pt>
                <c:pt idx="353">
                  <c:v>-0.00633551398839325</c:v>
                </c:pt>
                <c:pt idx="354">
                  <c:v>-0.0170024330148353</c:v>
                </c:pt>
                <c:pt idx="355">
                  <c:v>0.022671292089032</c:v>
                </c:pt>
                <c:pt idx="356">
                  <c:v>-0.0104432075174289</c:v>
                </c:pt>
                <c:pt idx="357">
                  <c:v>0.0202891895102194</c:v>
                </c:pt>
                <c:pt idx="358">
                  <c:v>-0.00213996510546092</c:v>
                </c:pt>
                <c:pt idx="359">
                  <c:v>0.00746454013405217</c:v>
                </c:pt>
                <c:pt idx="360">
                  <c:v>0.00683044109940635</c:v>
                </c:pt>
                <c:pt idx="361">
                  <c:v>0.0190849424019428</c:v>
                </c:pt>
                <c:pt idx="362">
                  <c:v>-0.00519931556185901</c:v>
                </c:pt>
                <c:pt idx="363">
                  <c:v>-0.00216654613247144</c:v>
                </c:pt>
                <c:pt idx="364">
                  <c:v>-0.00230157260034367</c:v>
                </c:pt>
                <c:pt idx="365">
                  <c:v>0.00222287779917721</c:v>
                </c:pt>
              </c:numCache>
            </c:numRef>
          </c:val>
        </c:ser>
        <c:ser>
          <c:idx val="1"/>
          <c:order val="1"/>
          <c:tx>
            <c:strRef>
              <c:f>Sheet3!$C$3</c:f>
              <c:strCache>
                <c:ptCount val="1"/>
                <c:pt idx="0">
                  <c:v>Sum of menu to cart(highly fluctuated)</c:v>
                </c:pt>
              </c:strCache>
            </c:strRef>
          </c:tx>
          <c:spPr>
            <a:solidFill>
              <a:schemeClr val="accent2"/>
            </a:solidFill>
            <a:ln>
              <a:noFill/>
            </a:ln>
            <a:effectLst/>
          </c:spPr>
          <c:invertIfNegative val="0"/>
          <c:dLbls>
            <c:delete val="1"/>
          </c:dLbls>
          <c:cat>
            <c:strRef>
              <c:f>Sheet3!$A$4:$A$370</c:f>
              <c:strCache>
                <c:ptCount val="366"/>
                <c:pt idx="0">
                  <c:v>01-01-2019</c:v>
                </c:pt>
                <c:pt idx="1">
                  <c:v>02-01-2019</c:v>
                </c:pt>
                <c:pt idx="2">
                  <c:v>03-01-2019</c:v>
                </c:pt>
                <c:pt idx="3">
                  <c:v>04-01-2019</c:v>
                </c:pt>
                <c:pt idx="4">
                  <c:v>05-01-2019</c:v>
                </c:pt>
                <c:pt idx="5">
                  <c:v>06-01-2019</c:v>
                </c:pt>
                <c:pt idx="6">
                  <c:v>07-01-2019</c:v>
                </c:pt>
                <c:pt idx="7">
                  <c:v>08-01-2019</c:v>
                </c:pt>
                <c:pt idx="8">
                  <c:v>09-01-2019</c:v>
                </c:pt>
                <c:pt idx="9">
                  <c:v>10-01-2019</c:v>
                </c:pt>
                <c:pt idx="10">
                  <c:v>11-01-2019</c:v>
                </c:pt>
                <c:pt idx="11">
                  <c:v>12-01-2019</c:v>
                </c:pt>
                <c:pt idx="12">
                  <c:v>13-01-2019</c:v>
                </c:pt>
                <c:pt idx="13">
                  <c:v>14-01-2019</c:v>
                </c:pt>
                <c:pt idx="14">
                  <c:v>15-01-2019</c:v>
                </c:pt>
                <c:pt idx="15">
                  <c:v>16-01-2019</c:v>
                </c:pt>
                <c:pt idx="16">
                  <c:v>17-01-2019</c:v>
                </c:pt>
                <c:pt idx="17">
                  <c:v>18-01-2019</c:v>
                </c:pt>
                <c:pt idx="18">
                  <c:v>19-01-2019</c:v>
                </c:pt>
                <c:pt idx="19">
                  <c:v>20-01-2019</c:v>
                </c:pt>
                <c:pt idx="20">
                  <c:v>21-01-2019</c:v>
                </c:pt>
                <c:pt idx="21">
                  <c:v>22-01-2019</c:v>
                </c:pt>
                <c:pt idx="22">
                  <c:v>23-01-2019</c:v>
                </c:pt>
                <c:pt idx="23">
                  <c:v>24-01-2019</c:v>
                </c:pt>
                <c:pt idx="24">
                  <c:v>25-01-2019</c:v>
                </c:pt>
                <c:pt idx="25">
                  <c:v>26-01-2019</c:v>
                </c:pt>
                <c:pt idx="26">
                  <c:v>27-01-2019</c:v>
                </c:pt>
                <c:pt idx="27">
                  <c:v>28-01-2019</c:v>
                </c:pt>
                <c:pt idx="28">
                  <c:v>29-01-2019</c:v>
                </c:pt>
                <c:pt idx="29">
                  <c:v>30-01-2019</c:v>
                </c:pt>
                <c:pt idx="30">
                  <c:v>31-01-2019</c:v>
                </c:pt>
                <c:pt idx="31">
                  <c:v>01-02-2019</c:v>
                </c:pt>
                <c:pt idx="32">
                  <c:v>02-02-2019</c:v>
                </c:pt>
                <c:pt idx="33">
                  <c:v>03-02-2019</c:v>
                </c:pt>
                <c:pt idx="34">
                  <c:v>04-02-2019</c:v>
                </c:pt>
                <c:pt idx="35">
                  <c:v>05-02-2019</c:v>
                </c:pt>
                <c:pt idx="36">
                  <c:v>06-02-2019</c:v>
                </c:pt>
                <c:pt idx="37">
                  <c:v>07-02-2019</c:v>
                </c:pt>
                <c:pt idx="38">
                  <c:v>08-02-2019</c:v>
                </c:pt>
                <c:pt idx="39">
                  <c:v>09-02-2019</c:v>
                </c:pt>
                <c:pt idx="40">
                  <c:v>10-02-2019</c:v>
                </c:pt>
                <c:pt idx="41">
                  <c:v>11-02-2019</c:v>
                </c:pt>
                <c:pt idx="42">
                  <c:v>12-02-2019</c:v>
                </c:pt>
                <c:pt idx="43">
                  <c:v>13-02-2019</c:v>
                </c:pt>
                <c:pt idx="44">
                  <c:v>14-02-2019</c:v>
                </c:pt>
                <c:pt idx="45">
                  <c:v>15-02-2019</c:v>
                </c:pt>
                <c:pt idx="46">
                  <c:v>16-02-2019</c:v>
                </c:pt>
                <c:pt idx="47">
                  <c:v>17-02-2019</c:v>
                </c:pt>
                <c:pt idx="48">
                  <c:v>18-02-2019</c:v>
                </c:pt>
                <c:pt idx="49">
                  <c:v>19-02-2019</c:v>
                </c:pt>
                <c:pt idx="50">
                  <c:v>20-02-2019</c:v>
                </c:pt>
                <c:pt idx="51">
                  <c:v>21-02-2019</c:v>
                </c:pt>
                <c:pt idx="52">
                  <c:v>22-02-2019</c:v>
                </c:pt>
                <c:pt idx="53">
                  <c:v>23-02-2019</c:v>
                </c:pt>
                <c:pt idx="54">
                  <c:v>24-02-2019</c:v>
                </c:pt>
                <c:pt idx="55">
                  <c:v>25-02-2019</c:v>
                </c:pt>
                <c:pt idx="56">
                  <c:v>26-02-2019</c:v>
                </c:pt>
                <c:pt idx="57">
                  <c:v>27-02-2019</c:v>
                </c:pt>
                <c:pt idx="58">
                  <c:v>28-02-2019</c:v>
                </c:pt>
                <c:pt idx="59">
                  <c:v>01-03-2019</c:v>
                </c:pt>
                <c:pt idx="60">
                  <c:v>02-03-2019</c:v>
                </c:pt>
                <c:pt idx="61">
                  <c:v>03-03-2019</c:v>
                </c:pt>
                <c:pt idx="62">
                  <c:v>04-03-2019</c:v>
                </c:pt>
                <c:pt idx="63">
                  <c:v>05-03-2019</c:v>
                </c:pt>
                <c:pt idx="64">
                  <c:v>06-03-2019</c:v>
                </c:pt>
                <c:pt idx="65">
                  <c:v>07-03-2019</c:v>
                </c:pt>
                <c:pt idx="66">
                  <c:v>08-03-2019</c:v>
                </c:pt>
                <c:pt idx="67">
                  <c:v>09-03-2019</c:v>
                </c:pt>
                <c:pt idx="68">
                  <c:v>10-03-2019</c:v>
                </c:pt>
                <c:pt idx="69">
                  <c:v>11-03-2019</c:v>
                </c:pt>
                <c:pt idx="70">
                  <c:v>12-03-2019</c:v>
                </c:pt>
                <c:pt idx="71">
                  <c:v>13-03-2019</c:v>
                </c:pt>
                <c:pt idx="72">
                  <c:v>14-03-2019</c:v>
                </c:pt>
                <c:pt idx="73">
                  <c:v>15-03-2019</c:v>
                </c:pt>
                <c:pt idx="74">
                  <c:v>16-03-2019</c:v>
                </c:pt>
                <c:pt idx="75">
                  <c:v>17-03-2019</c:v>
                </c:pt>
                <c:pt idx="76">
                  <c:v>18-03-2019</c:v>
                </c:pt>
                <c:pt idx="77">
                  <c:v>19-03-2019</c:v>
                </c:pt>
                <c:pt idx="78">
                  <c:v>20-03-2019</c:v>
                </c:pt>
                <c:pt idx="79">
                  <c:v>21-03-2019</c:v>
                </c:pt>
                <c:pt idx="80">
                  <c:v>22-03-2019</c:v>
                </c:pt>
                <c:pt idx="81">
                  <c:v>23-03-2019</c:v>
                </c:pt>
                <c:pt idx="82">
                  <c:v>24-03-2019</c:v>
                </c:pt>
                <c:pt idx="83">
                  <c:v>25-03-2019</c:v>
                </c:pt>
                <c:pt idx="84">
                  <c:v>26-03-2019</c:v>
                </c:pt>
                <c:pt idx="85">
                  <c:v>27-03-2019</c:v>
                </c:pt>
                <c:pt idx="86">
                  <c:v>28-03-2019</c:v>
                </c:pt>
                <c:pt idx="87">
                  <c:v>29-03-2019</c:v>
                </c:pt>
                <c:pt idx="88">
                  <c:v>30-03-2019</c:v>
                </c:pt>
                <c:pt idx="89">
                  <c:v>31-03-2019</c:v>
                </c:pt>
                <c:pt idx="90">
                  <c:v>01-04-2019</c:v>
                </c:pt>
                <c:pt idx="91">
                  <c:v>02-04-2019</c:v>
                </c:pt>
                <c:pt idx="92">
                  <c:v>03-04-2019</c:v>
                </c:pt>
                <c:pt idx="93">
                  <c:v>04-04-2019</c:v>
                </c:pt>
                <c:pt idx="94">
                  <c:v>05-04-2019</c:v>
                </c:pt>
                <c:pt idx="95">
                  <c:v>06-04-2019</c:v>
                </c:pt>
                <c:pt idx="96">
                  <c:v>07-04-2019</c:v>
                </c:pt>
                <c:pt idx="97">
                  <c:v>08-04-2019</c:v>
                </c:pt>
                <c:pt idx="98">
                  <c:v>09-04-2019</c:v>
                </c:pt>
                <c:pt idx="99">
                  <c:v>10-04-2019</c:v>
                </c:pt>
                <c:pt idx="100">
                  <c:v>11-04-2019</c:v>
                </c:pt>
                <c:pt idx="101">
                  <c:v>12-04-2019</c:v>
                </c:pt>
                <c:pt idx="102">
                  <c:v>13-04-2019</c:v>
                </c:pt>
                <c:pt idx="103">
                  <c:v>14-04-2019</c:v>
                </c:pt>
                <c:pt idx="104">
                  <c:v>15-04-2019</c:v>
                </c:pt>
                <c:pt idx="105">
                  <c:v>16-04-2019</c:v>
                </c:pt>
                <c:pt idx="106">
                  <c:v>17-04-2019</c:v>
                </c:pt>
                <c:pt idx="107">
                  <c:v>18-04-2019</c:v>
                </c:pt>
                <c:pt idx="108">
                  <c:v>19-04-2019</c:v>
                </c:pt>
                <c:pt idx="109">
                  <c:v>20-04-2019</c:v>
                </c:pt>
                <c:pt idx="110">
                  <c:v>21-04-2019</c:v>
                </c:pt>
                <c:pt idx="111">
                  <c:v>22-04-2019</c:v>
                </c:pt>
                <c:pt idx="112">
                  <c:v>23-04-2019</c:v>
                </c:pt>
                <c:pt idx="113">
                  <c:v>24-04-2019</c:v>
                </c:pt>
                <c:pt idx="114">
                  <c:v>25-04-2019</c:v>
                </c:pt>
                <c:pt idx="115">
                  <c:v>26-04-2019</c:v>
                </c:pt>
                <c:pt idx="116">
                  <c:v>27-04-2019</c:v>
                </c:pt>
                <c:pt idx="117">
                  <c:v>28-04-2019</c:v>
                </c:pt>
                <c:pt idx="118">
                  <c:v>29-04-2019</c:v>
                </c:pt>
                <c:pt idx="119">
                  <c:v>30-04-2019</c:v>
                </c:pt>
                <c:pt idx="120">
                  <c:v>01-05-2019</c:v>
                </c:pt>
                <c:pt idx="121">
                  <c:v>02-05-2019</c:v>
                </c:pt>
                <c:pt idx="122">
                  <c:v>03-05-2019</c:v>
                </c:pt>
                <c:pt idx="123">
                  <c:v>04-05-2019</c:v>
                </c:pt>
                <c:pt idx="124">
                  <c:v>05-05-2019</c:v>
                </c:pt>
                <c:pt idx="125">
                  <c:v>06-05-2019</c:v>
                </c:pt>
                <c:pt idx="126">
                  <c:v>07-05-2019</c:v>
                </c:pt>
                <c:pt idx="127">
                  <c:v>08-05-2019</c:v>
                </c:pt>
                <c:pt idx="128">
                  <c:v>09-05-2019</c:v>
                </c:pt>
                <c:pt idx="129">
                  <c:v>10-05-2019</c:v>
                </c:pt>
                <c:pt idx="130">
                  <c:v>11-05-2019</c:v>
                </c:pt>
                <c:pt idx="131">
                  <c:v>12-05-2019</c:v>
                </c:pt>
                <c:pt idx="132">
                  <c:v>13-05-2019</c:v>
                </c:pt>
                <c:pt idx="133">
                  <c:v>14-05-2019</c:v>
                </c:pt>
                <c:pt idx="134">
                  <c:v>15-05-2019</c:v>
                </c:pt>
                <c:pt idx="135">
                  <c:v>16-05-2019</c:v>
                </c:pt>
                <c:pt idx="136">
                  <c:v>17-05-2019</c:v>
                </c:pt>
                <c:pt idx="137">
                  <c:v>18-05-2019</c:v>
                </c:pt>
                <c:pt idx="138">
                  <c:v>19-05-2019</c:v>
                </c:pt>
                <c:pt idx="139">
                  <c:v>20-05-2019</c:v>
                </c:pt>
                <c:pt idx="140">
                  <c:v>21-05-2019</c:v>
                </c:pt>
                <c:pt idx="141">
                  <c:v>22-05-2019</c:v>
                </c:pt>
                <c:pt idx="142">
                  <c:v>23-05-2019</c:v>
                </c:pt>
                <c:pt idx="143">
                  <c:v>24-05-2019</c:v>
                </c:pt>
                <c:pt idx="144">
                  <c:v>25-05-2019</c:v>
                </c:pt>
                <c:pt idx="145">
                  <c:v>26-05-2019</c:v>
                </c:pt>
                <c:pt idx="146">
                  <c:v>27-05-2019</c:v>
                </c:pt>
                <c:pt idx="147">
                  <c:v>28-05-2019</c:v>
                </c:pt>
                <c:pt idx="148">
                  <c:v>29-05-2019</c:v>
                </c:pt>
                <c:pt idx="149">
                  <c:v>30-05-2019</c:v>
                </c:pt>
                <c:pt idx="150">
                  <c:v>31-05-2019</c:v>
                </c:pt>
                <c:pt idx="151">
                  <c:v>01-06-2019</c:v>
                </c:pt>
                <c:pt idx="152">
                  <c:v>02-06-2019</c:v>
                </c:pt>
                <c:pt idx="153">
                  <c:v>03-06-2019</c:v>
                </c:pt>
                <c:pt idx="154">
                  <c:v>04-06-2019</c:v>
                </c:pt>
                <c:pt idx="155">
                  <c:v>05-06-2019</c:v>
                </c:pt>
                <c:pt idx="156">
                  <c:v>06-06-2019</c:v>
                </c:pt>
                <c:pt idx="157">
                  <c:v>07-06-2019</c:v>
                </c:pt>
                <c:pt idx="158">
                  <c:v>08-06-2019</c:v>
                </c:pt>
                <c:pt idx="159">
                  <c:v>09-06-2019</c:v>
                </c:pt>
                <c:pt idx="160">
                  <c:v>10-06-2019</c:v>
                </c:pt>
                <c:pt idx="161">
                  <c:v>11-06-2019</c:v>
                </c:pt>
                <c:pt idx="162">
                  <c:v>12-06-2019</c:v>
                </c:pt>
                <c:pt idx="163">
                  <c:v>13-06-2019</c:v>
                </c:pt>
                <c:pt idx="164">
                  <c:v>14-06-2019</c:v>
                </c:pt>
                <c:pt idx="165">
                  <c:v>15-06-2019</c:v>
                </c:pt>
                <c:pt idx="166">
                  <c:v>16-06-2019</c:v>
                </c:pt>
                <c:pt idx="167">
                  <c:v>17-06-2019</c:v>
                </c:pt>
                <c:pt idx="168">
                  <c:v>18-06-2019</c:v>
                </c:pt>
                <c:pt idx="169">
                  <c:v>19-06-2019</c:v>
                </c:pt>
                <c:pt idx="170">
                  <c:v>20-06-2019</c:v>
                </c:pt>
                <c:pt idx="171">
                  <c:v>21-06-2019</c:v>
                </c:pt>
                <c:pt idx="172">
                  <c:v>22-06-2019</c:v>
                </c:pt>
                <c:pt idx="173">
                  <c:v>23-06-2019</c:v>
                </c:pt>
                <c:pt idx="174">
                  <c:v>24-06-2019</c:v>
                </c:pt>
                <c:pt idx="175">
                  <c:v>25-06-2019</c:v>
                </c:pt>
                <c:pt idx="176">
                  <c:v>26-06-2019</c:v>
                </c:pt>
                <c:pt idx="177">
                  <c:v>27-06-2019</c:v>
                </c:pt>
                <c:pt idx="178">
                  <c:v>28-06-2019</c:v>
                </c:pt>
                <c:pt idx="179">
                  <c:v>29-06-2019</c:v>
                </c:pt>
                <c:pt idx="180">
                  <c:v>30-06-2019</c:v>
                </c:pt>
                <c:pt idx="181">
                  <c:v>01-07-2019</c:v>
                </c:pt>
                <c:pt idx="182">
                  <c:v>02-07-2019</c:v>
                </c:pt>
                <c:pt idx="183">
                  <c:v>03-07-2019</c:v>
                </c:pt>
                <c:pt idx="184">
                  <c:v>04-07-2019</c:v>
                </c:pt>
                <c:pt idx="185">
                  <c:v>05-07-2019</c:v>
                </c:pt>
                <c:pt idx="186">
                  <c:v>06-07-2019</c:v>
                </c:pt>
                <c:pt idx="187">
                  <c:v>07-07-2019</c:v>
                </c:pt>
                <c:pt idx="188">
                  <c:v>08-07-2019</c:v>
                </c:pt>
                <c:pt idx="189">
                  <c:v>09-07-2019</c:v>
                </c:pt>
                <c:pt idx="190">
                  <c:v>10-07-2019</c:v>
                </c:pt>
                <c:pt idx="191">
                  <c:v>11-07-2019</c:v>
                </c:pt>
                <c:pt idx="192">
                  <c:v>12-07-2019</c:v>
                </c:pt>
                <c:pt idx="193">
                  <c:v>13-07-2019</c:v>
                </c:pt>
                <c:pt idx="194">
                  <c:v>14-07-2019</c:v>
                </c:pt>
                <c:pt idx="195">
                  <c:v>15-07-2019</c:v>
                </c:pt>
                <c:pt idx="196">
                  <c:v>16-07-2019</c:v>
                </c:pt>
                <c:pt idx="197">
                  <c:v>17-07-2019</c:v>
                </c:pt>
                <c:pt idx="198">
                  <c:v>18-07-2019</c:v>
                </c:pt>
                <c:pt idx="199">
                  <c:v>19-07-2019</c:v>
                </c:pt>
                <c:pt idx="200">
                  <c:v>20-07-2019</c:v>
                </c:pt>
                <c:pt idx="201">
                  <c:v>21-07-2019</c:v>
                </c:pt>
                <c:pt idx="202">
                  <c:v>22-07-2019</c:v>
                </c:pt>
                <c:pt idx="203">
                  <c:v>23-07-2019</c:v>
                </c:pt>
                <c:pt idx="204">
                  <c:v>24-07-2019</c:v>
                </c:pt>
                <c:pt idx="205">
                  <c:v>25-07-2019</c:v>
                </c:pt>
                <c:pt idx="206">
                  <c:v>26-07-2019</c:v>
                </c:pt>
                <c:pt idx="207">
                  <c:v>27-07-2019</c:v>
                </c:pt>
                <c:pt idx="208">
                  <c:v>28-07-2019</c:v>
                </c:pt>
                <c:pt idx="209">
                  <c:v>29-07-2019</c:v>
                </c:pt>
                <c:pt idx="210">
                  <c:v>30-07-2019</c:v>
                </c:pt>
                <c:pt idx="211">
                  <c:v>31-07-2019</c:v>
                </c:pt>
                <c:pt idx="212">
                  <c:v>01-08-2019</c:v>
                </c:pt>
                <c:pt idx="213">
                  <c:v>02-08-2019</c:v>
                </c:pt>
                <c:pt idx="214">
                  <c:v>03-08-2019</c:v>
                </c:pt>
                <c:pt idx="215">
                  <c:v>04-08-2019</c:v>
                </c:pt>
                <c:pt idx="216">
                  <c:v>05-08-2019</c:v>
                </c:pt>
                <c:pt idx="217">
                  <c:v>06-08-2019</c:v>
                </c:pt>
                <c:pt idx="218">
                  <c:v>07-08-2019</c:v>
                </c:pt>
                <c:pt idx="219">
                  <c:v>08-08-2019</c:v>
                </c:pt>
                <c:pt idx="220">
                  <c:v>09-08-2019</c:v>
                </c:pt>
                <c:pt idx="221">
                  <c:v>10-08-2019</c:v>
                </c:pt>
                <c:pt idx="222">
                  <c:v>11-08-2019</c:v>
                </c:pt>
                <c:pt idx="223">
                  <c:v>12-08-2019</c:v>
                </c:pt>
                <c:pt idx="224">
                  <c:v>13-08-2019</c:v>
                </c:pt>
                <c:pt idx="225">
                  <c:v>14-08-2019</c:v>
                </c:pt>
                <c:pt idx="226">
                  <c:v>15-08-2019</c:v>
                </c:pt>
                <c:pt idx="227">
                  <c:v>16-08-2019</c:v>
                </c:pt>
                <c:pt idx="228">
                  <c:v>17-08-2019</c:v>
                </c:pt>
                <c:pt idx="229">
                  <c:v>18-08-2019</c:v>
                </c:pt>
                <c:pt idx="230">
                  <c:v>19-08-2019</c:v>
                </c:pt>
                <c:pt idx="231">
                  <c:v>20-08-2019</c:v>
                </c:pt>
                <c:pt idx="232">
                  <c:v>21-08-2019</c:v>
                </c:pt>
                <c:pt idx="233">
                  <c:v>22-08-2019</c:v>
                </c:pt>
                <c:pt idx="234">
                  <c:v>23-08-2019</c:v>
                </c:pt>
                <c:pt idx="235">
                  <c:v>24-08-2019</c:v>
                </c:pt>
                <c:pt idx="236">
                  <c:v>25-08-2019</c:v>
                </c:pt>
                <c:pt idx="237">
                  <c:v>26-08-2019</c:v>
                </c:pt>
                <c:pt idx="238">
                  <c:v>27-08-2019</c:v>
                </c:pt>
                <c:pt idx="239">
                  <c:v>28-08-2019</c:v>
                </c:pt>
                <c:pt idx="240">
                  <c:v>29-08-2019</c:v>
                </c:pt>
                <c:pt idx="241">
                  <c:v>30-08-2019</c:v>
                </c:pt>
                <c:pt idx="242">
                  <c:v>31-08-2019</c:v>
                </c:pt>
                <c:pt idx="243">
                  <c:v>01-09-2019</c:v>
                </c:pt>
                <c:pt idx="244">
                  <c:v>02-09-2019</c:v>
                </c:pt>
                <c:pt idx="245">
                  <c:v>03-09-2019</c:v>
                </c:pt>
                <c:pt idx="246">
                  <c:v>04-09-2019</c:v>
                </c:pt>
                <c:pt idx="247">
                  <c:v>05-09-2019</c:v>
                </c:pt>
                <c:pt idx="248">
                  <c:v>06-09-2019</c:v>
                </c:pt>
                <c:pt idx="249">
                  <c:v>07-09-2019</c:v>
                </c:pt>
                <c:pt idx="250">
                  <c:v>08-09-2019</c:v>
                </c:pt>
                <c:pt idx="251">
                  <c:v>09-09-2019</c:v>
                </c:pt>
                <c:pt idx="252">
                  <c:v>10-09-2019</c:v>
                </c:pt>
                <c:pt idx="253">
                  <c:v>11-09-2019</c:v>
                </c:pt>
                <c:pt idx="254">
                  <c:v>12-09-2019</c:v>
                </c:pt>
                <c:pt idx="255">
                  <c:v>13-09-2019</c:v>
                </c:pt>
                <c:pt idx="256">
                  <c:v>14-09-2019</c:v>
                </c:pt>
                <c:pt idx="257">
                  <c:v>15-09-2019</c:v>
                </c:pt>
                <c:pt idx="258">
                  <c:v>16-09-2019</c:v>
                </c:pt>
                <c:pt idx="259">
                  <c:v>17-09-2019</c:v>
                </c:pt>
                <c:pt idx="260">
                  <c:v>18-09-2019</c:v>
                </c:pt>
                <c:pt idx="261">
                  <c:v>19-09-2019</c:v>
                </c:pt>
                <c:pt idx="262">
                  <c:v>20-09-2019</c:v>
                </c:pt>
                <c:pt idx="263">
                  <c:v>21-09-2019</c:v>
                </c:pt>
                <c:pt idx="264">
                  <c:v>22-09-2019</c:v>
                </c:pt>
                <c:pt idx="265">
                  <c:v>23-09-2019</c:v>
                </c:pt>
                <c:pt idx="266">
                  <c:v>24-09-2019</c:v>
                </c:pt>
                <c:pt idx="267">
                  <c:v>25-09-2019</c:v>
                </c:pt>
                <c:pt idx="268">
                  <c:v>26-09-2019</c:v>
                </c:pt>
                <c:pt idx="269">
                  <c:v>27-09-2019</c:v>
                </c:pt>
                <c:pt idx="270">
                  <c:v>28-09-2019</c:v>
                </c:pt>
                <c:pt idx="271">
                  <c:v>29-09-2019</c:v>
                </c:pt>
                <c:pt idx="272">
                  <c:v>30-09-2019</c:v>
                </c:pt>
                <c:pt idx="273">
                  <c:v>01-10-2019</c:v>
                </c:pt>
                <c:pt idx="274">
                  <c:v>02-10-2019</c:v>
                </c:pt>
                <c:pt idx="275">
                  <c:v>03-10-2019</c:v>
                </c:pt>
                <c:pt idx="276">
                  <c:v>04-10-2019</c:v>
                </c:pt>
                <c:pt idx="277">
                  <c:v>05-10-2019</c:v>
                </c:pt>
                <c:pt idx="278">
                  <c:v>06-10-2019</c:v>
                </c:pt>
                <c:pt idx="279">
                  <c:v>07-10-2019</c:v>
                </c:pt>
                <c:pt idx="280">
                  <c:v>08-10-2019</c:v>
                </c:pt>
                <c:pt idx="281">
                  <c:v>09-10-2019</c:v>
                </c:pt>
                <c:pt idx="282">
                  <c:v>10-10-2019</c:v>
                </c:pt>
                <c:pt idx="283">
                  <c:v>11-10-2019</c:v>
                </c:pt>
                <c:pt idx="284">
                  <c:v>12-10-2019</c:v>
                </c:pt>
                <c:pt idx="285">
                  <c:v>13-10-2019</c:v>
                </c:pt>
                <c:pt idx="286">
                  <c:v>14-10-2019</c:v>
                </c:pt>
                <c:pt idx="287">
                  <c:v>15-10-2019</c:v>
                </c:pt>
                <c:pt idx="288">
                  <c:v>16-10-2019</c:v>
                </c:pt>
                <c:pt idx="289">
                  <c:v>17-10-2019</c:v>
                </c:pt>
                <c:pt idx="290">
                  <c:v>18-10-2019</c:v>
                </c:pt>
                <c:pt idx="291">
                  <c:v>19-10-2019</c:v>
                </c:pt>
                <c:pt idx="292">
                  <c:v>20-10-2019</c:v>
                </c:pt>
                <c:pt idx="293">
                  <c:v>21-10-2019</c:v>
                </c:pt>
                <c:pt idx="294">
                  <c:v>22-10-2019</c:v>
                </c:pt>
                <c:pt idx="295">
                  <c:v>23-10-2019</c:v>
                </c:pt>
                <c:pt idx="296">
                  <c:v>24-10-2019</c:v>
                </c:pt>
                <c:pt idx="297">
                  <c:v>25-10-2019</c:v>
                </c:pt>
                <c:pt idx="298">
                  <c:v>26-10-2019</c:v>
                </c:pt>
                <c:pt idx="299">
                  <c:v>27-10-2019</c:v>
                </c:pt>
                <c:pt idx="300">
                  <c:v>28-10-2019</c:v>
                </c:pt>
                <c:pt idx="301">
                  <c:v>29-10-2019</c:v>
                </c:pt>
                <c:pt idx="302">
                  <c:v>30-10-2019</c:v>
                </c:pt>
                <c:pt idx="303">
                  <c:v>31-10-2019</c:v>
                </c:pt>
                <c:pt idx="304">
                  <c:v>01-11-2019</c:v>
                </c:pt>
                <c:pt idx="305">
                  <c:v>02-11-2019</c:v>
                </c:pt>
                <c:pt idx="306">
                  <c:v>03-11-2019</c:v>
                </c:pt>
                <c:pt idx="307">
                  <c:v>04-11-2019</c:v>
                </c:pt>
                <c:pt idx="308">
                  <c:v>05-11-2019</c:v>
                </c:pt>
                <c:pt idx="309">
                  <c:v>06-11-2019</c:v>
                </c:pt>
                <c:pt idx="310">
                  <c:v>07-11-2019</c:v>
                </c:pt>
                <c:pt idx="311">
                  <c:v>08-11-2019</c:v>
                </c:pt>
                <c:pt idx="312">
                  <c:v>09-11-2019</c:v>
                </c:pt>
                <c:pt idx="313">
                  <c:v>10-11-2019</c:v>
                </c:pt>
                <c:pt idx="314">
                  <c:v>11-11-2019</c:v>
                </c:pt>
                <c:pt idx="315">
                  <c:v>12-11-2019</c:v>
                </c:pt>
                <c:pt idx="316">
                  <c:v>13-11-2019</c:v>
                </c:pt>
                <c:pt idx="317">
                  <c:v>14-11-2019</c:v>
                </c:pt>
                <c:pt idx="318">
                  <c:v>15-11-2019</c:v>
                </c:pt>
                <c:pt idx="319">
                  <c:v>16-11-2019</c:v>
                </c:pt>
                <c:pt idx="320">
                  <c:v>17-11-2019</c:v>
                </c:pt>
                <c:pt idx="321">
                  <c:v>18-11-2019</c:v>
                </c:pt>
                <c:pt idx="322">
                  <c:v>19-11-2019</c:v>
                </c:pt>
                <c:pt idx="323">
                  <c:v>20-11-2019</c:v>
                </c:pt>
                <c:pt idx="324">
                  <c:v>21-11-2019</c:v>
                </c:pt>
                <c:pt idx="325">
                  <c:v>22-11-2019</c:v>
                </c:pt>
                <c:pt idx="326">
                  <c:v>23-11-2019</c:v>
                </c:pt>
                <c:pt idx="327">
                  <c:v>24-11-2019</c:v>
                </c:pt>
                <c:pt idx="328">
                  <c:v>25-11-2019</c:v>
                </c:pt>
                <c:pt idx="329">
                  <c:v>26-11-2019</c:v>
                </c:pt>
                <c:pt idx="330">
                  <c:v>27-11-2019</c:v>
                </c:pt>
                <c:pt idx="331">
                  <c:v>28-11-2019</c:v>
                </c:pt>
                <c:pt idx="332">
                  <c:v>29-11-2019</c:v>
                </c:pt>
                <c:pt idx="333">
                  <c:v>30-11-2019</c:v>
                </c:pt>
                <c:pt idx="334">
                  <c:v>01-12-2019</c:v>
                </c:pt>
                <c:pt idx="335">
                  <c:v>02-12-2019</c:v>
                </c:pt>
                <c:pt idx="336">
                  <c:v>03-12-2019</c:v>
                </c:pt>
                <c:pt idx="337">
                  <c:v>04-12-2019</c:v>
                </c:pt>
                <c:pt idx="338">
                  <c:v>05-12-2019</c:v>
                </c:pt>
                <c:pt idx="339">
                  <c:v>06-12-2019</c:v>
                </c:pt>
                <c:pt idx="340">
                  <c:v>07-12-2019</c:v>
                </c:pt>
                <c:pt idx="341">
                  <c:v>08-12-2019</c:v>
                </c:pt>
                <c:pt idx="342">
                  <c:v>09-12-2019</c:v>
                </c:pt>
                <c:pt idx="343">
                  <c:v>10-12-2019</c:v>
                </c:pt>
                <c:pt idx="344">
                  <c:v>11-12-2019</c:v>
                </c:pt>
                <c:pt idx="345">
                  <c:v>12-12-2019</c:v>
                </c:pt>
                <c:pt idx="346">
                  <c:v>13-12-2019</c:v>
                </c:pt>
                <c:pt idx="347">
                  <c:v>14-12-2019</c:v>
                </c:pt>
                <c:pt idx="348">
                  <c:v>15-12-2019</c:v>
                </c:pt>
                <c:pt idx="349">
                  <c:v>16-12-2019</c:v>
                </c:pt>
                <c:pt idx="350">
                  <c:v>17-12-2019</c:v>
                </c:pt>
                <c:pt idx="351">
                  <c:v>18-12-2019</c:v>
                </c:pt>
                <c:pt idx="352">
                  <c:v>19-12-2019</c:v>
                </c:pt>
                <c:pt idx="353">
                  <c:v>20-12-2019</c:v>
                </c:pt>
                <c:pt idx="354">
                  <c:v>21-12-2019</c:v>
                </c:pt>
                <c:pt idx="355">
                  <c:v>22-12-2019</c:v>
                </c:pt>
                <c:pt idx="356">
                  <c:v>23-12-2019</c:v>
                </c:pt>
                <c:pt idx="357">
                  <c:v>24-12-2019</c:v>
                </c:pt>
                <c:pt idx="358">
                  <c:v>25-12-2019</c:v>
                </c:pt>
                <c:pt idx="359">
                  <c:v>26-12-2019</c:v>
                </c:pt>
                <c:pt idx="360">
                  <c:v>27-12-2019</c:v>
                </c:pt>
                <c:pt idx="361">
                  <c:v>28-12-2019</c:v>
                </c:pt>
                <c:pt idx="362">
                  <c:v>29-12-2019</c:v>
                </c:pt>
                <c:pt idx="363">
                  <c:v>30-12-2019</c:v>
                </c:pt>
                <c:pt idx="364">
                  <c:v>31-12-2019</c:v>
                </c:pt>
                <c:pt idx="365">
                  <c:v>01-01-2020</c:v>
                </c:pt>
              </c:strCache>
            </c:strRef>
          </c:cat>
          <c:val>
            <c:numRef>
              <c:f>Sheet3!$C$4:$C$370</c:f>
              <c:numCache>
                <c:formatCode>General</c:formatCode>
                <c:ptCount val="366"/>
                <c:pt idx="0">
                  <c:v>-0.588000042287288</c:v>
                </c:pt>
                <c:pt idx="1">
                  <c:v>-0.600000147362433</c:v>
                </c:pt>
                <c:pt idx="2">
                  <c:v>-0.615999966232816</c:v>
                </c:pt>
                <c:pt idx="3">
                  <c:v>-0.596000105950024</c:v>
                </c:pt>
                <c:pt idx="4">
                  <c:v>-0.666800092748788</c:v>
                </c:pt>
                <c:pt idx="5">
                  <c:v>-0.656600040098972</c:v>
                </c:pt>
                <c:pt idx="6">
                  <c:v>-0.616000041360762</c:v>
                </c:pt>
                <c:pt idx="7">
                  <c:v>-0.608000040595796</c:v>
                </c:pt>
                <c:pt idx="8">
                  <c:v>-0.59599994414519</c:v>
                </c:pt>
                <c:pt idx="9">
                  <c:v>-0.612000284652314</c:v>
                </c:pt>
                <c:pt idx="10">
                  <c:v>-0.596000083206218</c:v>
                </c:pt>
                <c:pt idx="11">
                  <c:v>-0.660000044223034</c:v>
                </c:pt>
                <c:pt idx="12">
                  <c:v>-0.66340007274582</c:v>
                </c:pt>
                <c:pt idx="13">
                  <c:v>-0.612000035742316</c:v>
                </c:pt>
                <c:pt idx="14">
                  <c:v>-0.595999968346354</c:v>
                </c:pt>
                <c:pt idx="15">
                  <c:v>-0.588000022424051</c:v>
                </c:pt>
                <c:pt idx="16">
                  <c:v>-0.616000107646114</c:v>
                </c:pt>
                <c:pt idx="17">
                  <c:v>-0.584000036114635</c:v>
                </c:pt>
                <c:pt idx="18">
                  <c:v>-0.666800010130266</c:v>
                </c:pt>
                <c:pt idx="19">
                  <c:v>-0.646399984933847</c:v>
                </c:pt>
                <c:pt idx="20">
                  <c:v>-0.584000036114635</c:v>
                </c:pt>
                <c:pt idx="21">
                  <c:v>-0.616000026206795</c:v>
                </c:pt>
                <c:pt idx="22">
                  <c:v>-0.584000086943836</c:v>
                </c:pt>
                <c:pt idx="23">
                  <c:v>-0.620000024489926</c:v>
                </c:pt>
                <c:pt idx="24">
                  <c:v>-0.6</c:v>
                </c:pt>
                <c:pt idx="25">
                  <c:v>-0.64300000470133</c:v>
                </c:pt>
                <c:pt idx="26">
                  <c:v>-0.646400023626484</c:v>
                </c:pt>
                <c:pt idx="27">
                  <c:v>-0.612000098717808</c:v>
                </c:pt>
                <c:pt idx="28">
                  <c:v>-0.584000325680724</c:v>
                </c:pt>
                <c:pt idx="29">
                  <c:v>-0.584000160396135</c:v>
                </c:pt>
                <c:pt idx="30">
                  <c:v>-0.596000040628966</c:v>
                </c:pt>
                <c:pt idx="31">
                  <c:v>-0.588000102874349</c:v>
                </c:pt>
                <c:pt idx="32">
                  <c:v>-0.670199978989464</c:v>
                </c:pt>
                <c:pt idx="33">
                  <c:v>-0.66340002057746</c:v>
                </c:pt>
                <c:pt idx="34">
                  <c:v>-0.604000031653646</c:v>
                </c:pt>
                <c:pt idx="35">
                  <c:v>-0.596000051091441</c:v>
                </c:pt>
                <c:pt idx="36">
                  <c:v>-0.600000037284336</c:v>
                </c:pt>
                <c:pt idx="37">
                  <c:v>-0.599999963520571</c:v>
                </c:pt>
                <c:pt idx="38">
                  <c:v>-0.596000112871865</c:v>
                </c:pt>
                <c:pt idx="39">
                  <c:v>-0.642999993330365</c:v>
                </c:pt>
                <c:pt idx="40">
                  <c:v>-0.663400007719273</c:v>
                </c:pt>
                <c:pt idx="41">
                  <c:v>-0.600000112938966</c:v>
                </c:pt>
                <c:pt idx="42">
                  <c:v>-0.611999999312102</c:v>
                </c:pt>
                <c:pt idx="43">
                  <c:v>-0.588000134217711</c:v>
                </c:pt>
                <c:pt idx="44">
                  <c:v>-0.620000038359811</c:v>
                </c:pt>
                <c:pt idx="45">
                  <c:v>-0.595999994163291</c:v>
                </c:pt>
                <c:pt idx="46">
                  <c:v>-0.660000028549021</c:v>
                </c:pt>
                <c:pt idx="47">
                  <c:v>-0.673599974146533</c:v>
                </c:pt>
                <c:pt idx="48">
                  <c:v>-0.580000053646006</c:v>
                </c:pt>
                <c:pt idx="49">
                  <c:v>-0.832000002832793</c:v>
                </c:pt>
                <c:pt idx="50">
                  <c:v>-0.612000044959033</c:v>
                </c:pt>
                <c:pt idx="51">
                  <c:v>-0.616000039970622</c:v>
                </c:pt>
                <c:pt idx="52">
                  <c:v>-0.595999971248544</c:v>
                </c:pt>
                <c:pt idx="53">
                  <c:v>-0.677000075029506</c:v>
                </c:pt>
                <c:pt idx="54">
                  <c:v>-0.646399999285657</c:v>
                </c:pt>
                <c:pt idx="55">
                  <c:v>-0.59600011551099</c:v>
                </c:pt>
                <c:pt idx="56">
                  <c:v>-0.58800008028655</c:v>
                </c:pt>
                <c:pt idx="57">
                  <c:v>-0.616000023346834</c:v>
                </c:pt>
                <c:pt idx="58">
                  <c:v>-0.604000077785367</c:v>
                </c:pt>
                <c:pt idx="59">
                  <c:v>-0.58000004470501</c:v>
                </c:pt>
                <c:pt idx="60">
                  <c:v>-0.660000014280001</c:v>
                </c:pt>
                <c:pt idx="61">
                  <c:v>-0.673599994465003</c:v>
                </c:pt>
                <c:pt idx="62">
                  <c:v>-0.584000037889412</c:v>
                </c:pt>
                <c:pt idx="63">
                  <c:v>-0.620000170892944</c:v>
                </c:pt>
                <c:pt idx="64">
                  <c:v>-0.612000096878103</c:v>
                </c:pt>
                <c:pt idx="65">
                  <c:v>-0.604000141143589</c:v>
                </c:pt>
                <c:pt idx="66">
                  <c:v>-0.580000073673857</c:v>
                </c:pt>
                <c:pt idx="67">
                  <c:v>-0.66339998776</c:v>
                </c:pt>
                <c:pt idx="68">
                  <c:v>-0.653199992592621</c:v>
                </c:pt>
                <c:pt idx="69">
                  <c:v>-0.588000042287288</c:v>
                </c:pt>
                <c:pt idx="70">
                  <c:v>-0.604000116416322</c:v>
                </c:pt>
                <c:pt idx="71">
                  <c:v>-0.6200000666573</c:v>
                </c:pt>
                <c:pt idx="72">
                  <c:v>-0.604000065734068</c:v>
                </c:pt>
                <c:pt idx="73">
                  <c:v>-0.584000043867474</c:v>
                </c:pt>
                <c:pt idx="74">
                  <c:v>-0.646400017178948</c:v>
                </c:pt>
                <c:pt idx="75">
                  <c:v>-0.666800010130266</c:v>
                </c:pt>
                <c:pt idx="76">
                  <c:v>-0.58399996572616</c:v>
                </c:pt>
                <c:pt idx="77">
                  <c:v>-0.579999961791022</c:v>
                </c:pt>
                <c:pt idx="78">
                  <c:v>-0.604000100973566</c:v>
                </c:pt>
                <c:pt idx="79">
                  <c:v>-0.608000058939078</c:v>
                </c:pt>
                <c:pt idx="80">
                  <c:v>-0.616000066548796</c:v>
                </c:pt>
                <c:pt idx="81">
                  <c:v>-0.660000004161224</c:v>
                </c:pt>
                <c:pt idx="82">
                  <c:v>-0.649800061617432</c:v>
                </c:pt>
                <c:pt idx="83">
                  <c:v>-0.592000098260695</c:v>
                </c:pt>
                <c:pt idx="84">
                  <c:v>-0.600000039154896</c:v>
                </c:pt>
                <c:pt idx="85">
                  <c:v>-0.6000000767436</c:v>
                </c:pt>
                <c:pt idx="86">
                  <c:v>-0.60799993925058</c:v>
                </c:pt>
                <c:pt idx="87">
                  <c:v>-0.611999981242865</c:v>
                </c:pt>
                <c:pt idx="88">
                  <c:v>-0.656600045058743</c:v>
                </c:pt>
                <c:pt idx="89">
                  <c:v>-0.673600095844211</c:v>
                </c:pt>
                <c:pt idx="90">
                  <c:v>-0.580000029496089</c:v>
                </c:pt>
                <c:pt idx="91">
                  <c:v>-0.604000034381133</c:v>
                </c:pt>
                <c:pt idx="92">
                  <c:v>-0.584000160396135</c:v>
                </c:pt>
                <c:pt idx="93">
                  <c:v>-0.800000068789783</c:v>
                </c:pt>
                <c:pt idx="94">
                  <c:v>-0.591999977061253</c:v>
                </c:pt>
                <c:pt idx="95">
                  <c:v>-0.656599965659997</c:v>
                </c:pt>
                <c:pt idx="96">
                  <c:v>-0.656600038997295</c:v>
                </c:pt>
                <c:pt idx="97">
                  <c:v>-0.608000154616094</c:v>
                </c:pt>
                <c:pt idx="98">
                  <c:v>-0.604000025034803</c:v>
                </c:pt>
                <c:pt idx="99">
                  <c:v>-0.615999952372456</c:v>
                </c:pt>
                <c:pt idx="100">
                  <c:v>-0.612000025850476</c:v>
                </c:pt>
                <c:pt idx="101">
                  <c:v>-0.619999960432943</c:v>
                </c:pt>
                <c:pt idx="102">
                  <c:v>-0.660000015316832</c:v>
                </c:pt>
                <c:pt idx="103">
                  <c:v>-0.646400047491203</c:v>
                </c:pt>
                <c:pt idx="104">
                  <c:v>-0.588000101513334</c:v>
                </c:pt>
                <c:pt idx="105">
                  <c:v>-0.616000053130185</c:v>
                </c:pt>
                <c:pt idx="106">
                  <c:v>-0.58800000526403</c:v>
                </c:pt>
                <c:pt idx="107">
                  <c:v>-0.328000072381333</c:v>
                </c:pt>
                <c:pt idx="108">
                  <c:v>-0.588000081619077</c:v>
                </c:pt>
                <c:pt idx="109">
                  <c:v>-0.656600075983953</c:v>
                </c:pt>
                <c:pt idx="110">
                  <c:v>-0.649800025529709</c:v>
                </c:pt>
                <c:pt idx="111">
                  <c:v>-0.588000132624858</c:v>
                </c:pt>
                <c:pt idx="112">
                  <c:v>-0.616000003265323</c:v>
                </c:pt>
                <c:pt idx="113">
                  <c:v>-0.591999966320522</c:v>
                </c:pt>
                <c:pt idx="114">
                  <c:v>-0.616000102441745</c:v>
                </c:pt>
                <c:pt idx="115">
                  <c:v>-0.620000076396343</c:v>
                </c:pt>
                <c:pt idx="116">
                  <c:v>-0.670199999579881</c:v>
                </c:pt>
                <c:pt idx="117">
                  <c:v>-0.646400055506349</c:v>
                </c:pt>
                <c:pt idx="118">
                  <c:v>-0.604000002303507</c:v>
                </c:pt>
                <c:pt idx="119">
                  <c:v>-0.59600001428808</c:v>
                </c:pt>
                <c:pt idx="120">
                  <c:v>-0.588000022424051</c:v>
                </c:pt>
                <c:pt idx="121">
                  <c:v>-0.608000104091783</c:v>
                </c:pt>
                <c:pt idx="122">
                  <c:v>-0.592000088141158</c:v>
                </c:pt>
                <c:pt idx="123">
                  <c:v>-0.67360002385942</c:v>
                </c:pt>
                <c:pt idx="124">
                  <c:v>-0.646399988814694</c:v>
                </c:pt>
                <c:pt idx="125">
                  <c:v>-0.620000162857987</c:v>
                </c:pt>
                <c:pt idx="126">
                  <c:v>-0.592000057783418</c:v>
                </c:pt>
                <c:pt idx="127">
                  <c:v>-0.620000072944413</c:v>
                </c:pt>
                <c:pt idx="128">
                  <c:v>-0.596000047763896</c:v>
                </c:pt>
                <c:pt idx="129">
                  <c:v>-0.584000122751396</c:v>
                </c:pt>
                <c:pt idx="130">
                  <c:v>-0.663400009884953</c:v>
                </c:pt>
                <c:pt idx="131">
                  <c:v>-0.646400063424676</c:v>
                </c:pt>
                <c:pt idx="132">
                  <c:v>-0.620000044275149</c:v>
                </c:pt>
                <c:pt idx="133">
                  <c:v>-0.600000070165579</c:v>
                </c:pt>
                <c:pt idx="134">
                  <c:v>-0.580000138594376</c:v>
                </c:pt>
                <c:pt idx="135">
                  <c:v>-0.584000067841004</c:v>
                </c:pt>
                <c:pt idx="136">
                  <c:v>-0.608000144561876</c:v>
                </c:pt>
                <c:pt idx="137">
                  <c:v>-0.643000075327517</c:v>
                </c:pt>
                <c:pt idx="138">
                  <c:v>-0.673600062956756</c:v>
                </c:pt>
                <c:pt idx="139">
                  <c:v>-0.608000007298777</c:v>
                </c:pt>
                <c:pt idx="140">
                  <c:v>-0.604000075215027</c:v>
                </c:pt>
                <c:pt idx="141">
                  <c:v>-0.580000095606746</c:v>
                </c:pt>
                <c:pt idx="142">
                  <c:v>-0.579999996239979</c:v>
                </c:pt>
                <c:pt idx="143">
                  <c:v>-0.608000144561876</c:v>
                </c:pt>
                <c:pt idx="144">
                  <c:v>-0.646399998383543</c:v>
                </c:pt>
                <c:pt idx="145">
                  <c:v>-0.656600002775735</c:v>
                </c:pt>
                <c:pt idx="146">
                  <c:v>-0.616000131334413</c:v>
                </c:pt>
                <c:pt idx="147">
                  <c:v>-0.61200015409578</c:v>
                </c:pt>
                <c:pt idx="148">
                  <c:v>-0.592000038015406</c:v>
                </c:pt>
                <c:pt idx="149">
                  <c:v>-0.608000085470211</c:v>
                </c:pt>
                <c:pt idx="150">
                  <c:v>-0.588000132624858</c:v>
                </c:pt>
                <c:pt idx="151">
                  <c:v>-0.649800050568464</c:v>
                </c:pt>
                <c:pt idx="152">
                  <c:v>-0.666800086876241</c:v>
                </c:pt>
                <c:pt idx="153">
                  <c:v>-0.600000074418037</c:v>
                </c:pt>
                <c:pt idx="154">
                  <c:v>-0.604000082639161</c:v>
                </c:pt>
                <c:pt idx="155">
                  <c:v>-0.608000154616094</c:v>
                </c:pt>
                <c:pt idx="156">
                  <c:v>-0.600000034388469</c:v>
                </c:pt>
                <c:pt idx="157">
                  <c:v>-0.584000001460623</c:v>
                </c:pt>
                <c:pt idx="158">
                  <c:v>-0.677000006397368</c:v>
                </c:pt>
                <c:pt idx="159">
                  <c:v>-0.660000014280001</c:v>
                </c:pt>
                <c:pt idx="160">
                  <c:v>-0.584000094752533</c:v>
                </c:pt>
                <c:pt idx="161">
                  <c:v>-0.592000043055698</c:v>
                </c:pt>
                <c:pt idx="162">
                  <c:v>-0.579999961791022</c:v>
                </c:pt>
                <c:pt idx="163">
                  <c:v>-0.616000027718875</c:v>
                </c:pt>
                <c:pt idx="164">
                  <c:v>-0.607999995873384</c:v>
                </c:pt>
                <c:pt idx="165">
                  <c:v>-0.646399990976714</c:v>
                </c:pt>
                <c:pt idx="166">
                  <c:v>-0.653200074663335</c:v>
                </c:pt>
                <c:pt idx="167">
                  <c:v>-0.620000091080319</c:v>
                </c:pt>
                <c:pt idx="168">
                  <c:v>-0.620000047018171</c:v>
                </c:pt>
                <c:pt idx="169">
                  <c:v>-0.592000038015406</c:v>
                </c:pt>
                <c:pt idx="170">
                  <c:v>-0.587999931915406</c:v>
                </c:pt>
                <c:pt idx="171">
                  <c:v>-0.58799998668875</c:v>
                </c:pt>
                <c:pt idx="172">
                  <c:v>-0.677000001821576</c:v>
                </c:pt>
                <c:pt idx="173">
                  <c:v>-0.646399999098055</c:v>
                </c:pt>
                <c:pt idx="174">
                  <c:v>-0.595999968346354</c:v>
                </c:pt>
                <c:pt idx="175">
                  <c:v>-0.604000029752902</c:v>
                </c:pt>
                <c:pt idx="176">
                  <c:v>-0.612000109028137</c:v>
                </c:pt>
                <c:pt idx="177">
                  <c:v>-0.612000109028137</c:v>
                </c:pt>
                <c:pt idx="178">
                  <c:v>-0.615999947896847</c:v>
                </c:pt>
                <c:pt idx="179">
                  <c:v>-0.649799964979996</c:v>
                </c:pt>
                <c:pt idx="180">
                  <c:v>-0.64300000170913</c:v>
                </c:pt>
                <c:pt idx="181">
                  <c:v>-0.579999961640189</c:v>
                </c:pt>
                <c:pt idx="182">
                  <c:v>-0.600000037991878</c:v>
                </c:pt>
                <c:pt idx="183">
                  <c:v>-0.604000091490411</c:v>
                </c:pt>
                <c:pt idx="184">
                  <c:v>-0.58800002986121</c:v>
                </c:pt>
                <c:pt idx="185">
                  <c:v>-0.58400003755122</c:v>
                </c:pt>
                <c:pt idx="186">
                  <c:v>-0.656600067355444</c:v>
                </c:pt>
                <c:pt idx="187">
                  <c:v>-0.656600002493427</c:v>
                </c:pt>
                <c:pt idx="188">
                  <c:v>-0.616000068343098</c:v>
                </c:pt>
                <c:pt idx="189">
                  <c:v>-0.604000004961202</c:v>
                </c:pt>
                <c:pt idx="190">
                  <c:v>-0.588000103872572</c:v>
                </c:pt>
                <c:pt idx="191">
                  <c:v>-0.596000105989317</c:v>
                </c:pt>
                <c:pt idx="192">
                  <c:v>-0.588000093022535</c:v>
                </c:pt>
                <c:pt idx="193">
                  <c:v>-0.649800013941943</c:v>
                </c:pt>
                <c:pt idx="194">
                  <c:v>-0.649800032911668</c:v>
                </c:pt>
                <c:pt idx="195">
                  <c:v>-0.6000000357779</c:v>
                </c:pt>
                <c:pt idx="196">
                  <c:v>-0.604000102755645</c:v>
                </c:pt>
                <c:pt idx="197">
                  <c:v>-0.60799993925058</c:v>
                </c:pt>
                <c:pt idx="198">
                  <c:v>-0.616000033336586</c:v>
                </c:pt>
                <c:pt idx="199">
                  <c:v>-0.584000014985437</c:v>
                </c:pt>
                <c:pt idx="200">
                  <c:v>-0.643000075327517</c:v>
                </c:pt>
                <c:pt idx="201">
                  <c:v>-0.677000070610529</c:v>
                </c:pt>
                <c:pt idx="202">
                  <c:v>-0.600000075169729</c:v>
                </c:pt>
                <c:pt idx="203">
                  <c:v>-0.604000031653646</c:v>
                </c:pt>
                <c:pt idx="204">
                  <c:v>-0.607999998569718</c:v>
                </c:pt>
                <c:pt idx="205">
                  <c:v>-0.608000057609632</c:v>
                </c:pt>
                <c:pt idx="206">
                  <c:v>-0.612000032336182</c:v>
                </c:pt>
                <c:pt idx="207">
                  <c:v>-0.670200066892804</c:v>
                </c:pt>
                <c:pt idx="208">
                  <c:v>-0.649800074729902</c:v>
                </c:pt>
                <c:pt idx="209">
                  <c:v>-0.600000036125256</c:v>
                </c:pt>
                <c:pt idx="210">
                  <c:v>-0.608000021488208</c:v>
                </c:pt>
                <c:pt idx="211">
                  <c:v>-0.604000025034803</c:v>
                </c:pt>
                <c:pt idx="212">
                  <c:v>-0.59200001262259</c:v>
                </c:pt>
                <c:pt idx="213">
                  <c:v>-0.611999999312102</c:v>
                </c:pt>
                <c:pt idx="214">
                  <c:v>-0.649800001326691</c:v>
                </c:pt>
                <c:pt idx="215">
                  <c:v>-0.677000078643236</c:v>
                </c:pt>
                <c:pt idx="216">
                  <c:v>-0.604000025034803</c:v>
                </c:pt>
                <c:pt idx="217">
                  <c:v>-0.608000002951677</c:v>
                </c:pt>
                <c:pt idx="218">
                  <c:v>-0.604000087245346</c:v>
                </c:pt>
                <c:pt idx="219">
                  <c:v>-0.588000113215798</c:v>
                </c:pt>
                <c:pt idx="220">
                  <c:v>-0.62000006082243</c:v>
                </c:pt>
                <c:pt idx="221">
                  <c:v>-0.646399973479998</c:v>
                </c:pt>
                <c:pt idx="222">
                  <c:v>-0.673600079008468</c:v>
                </c:pt>
                <c:pt idx="223">
                  <c:v>-0.600000038775711</c:v>
                </c:pt>
                <c:pt idx="224">
                  <c:v>-0.584000012038212</c:v>
                </c:pt>
                <c:pt idx="225">
                  <c:v>-0.60800005404307</c:v>
                </c:pt>
                <c:pt idx="226">
                  <c:v>-0.60800007294441</c:v>
                </c:pt>
                <c:pt idx="227">
                  <c:v>-0.583999985402445</c:v>
                </c:pt>
                <c:pt idx="228">
                  <c:v>-0.663399992810485</c:v>
                </c:pt>
                <c:pt idx="229">
                  <c:v>-0.670200005965687</c:v>
                </c:pt>
                <c:pt idx="230">
                  <c:v>-0.592000171092827</c:v>
                </c:pt>
                <c:pt idx="231">
                  <c:v>-0.600000104206305</c:v>
                </c:pt>
                <c:pt idx="232">
                  <c:v>-0.596000153785218</c:v>
                </c:pt>
                <c:pt idx="233">
                  <c:v>-0.600000036472204</c:v>
                </c:pt>
                <c:pt idx="234">
                  <c:v>-0.604000112163712</c:v>
                </c:pt>
                <c:pt idx="235">
                  <c:v>-0.649800037891849</c:v>
                </c:pt>
                <c:pt idx="236">
                  <c:v>-0.643000075327517</c:v>
                </c:pt>
                <c:pt idx="237">
                  <c:v>-0.600000036870111</c:v>
                </c:pt>
                <c:pt idx="238">
                  <c:v>-0.608000119911865</c:v>
                </c:pt>
                <c:pt idx="239">
                  <c:v>-0.588000002145424</c:v>
                </c:pt>
                <c:pt idx="240">
                  <c:v>-0.608000102793588</c:v>
                </c:pt>
                <c:pt idx="241">
                  <c:v>-0.600000112800635</c:v>
                </c:pt>
                <c:pt idx="242">
                  <c:v>-0.646400047122608</c:v>
                </c:pt>
                <c:pt idx="243">
                  <c:v>-0.646400055506349</c:v>
                </c:pt>
                <c:pt idx="244">
                  <c:v>-0.588000022424051</c:v>
                </c:pt>
                <c:pt idx="245">
                  <c:v>-0.620000129756883</c:v>
                </c:pt>
                <c:pt idx="246">
                  <c:v>-0.596000153785218</c:v>
                </c:pt>
                <c:pt idx="247">
                  <c:v>-0.592000038015406</c:v>
                </c:pt>
                <c:pt idx="248">
                  <c:v>-0.604000012917239</c:v>
                </c:pt>
                <c:pt idx="249">
                  <c:v>-0.66339998228421</c:v>
                </c:pt>
                <c:pt idx="250">
                  <c:v>-0.656600008081667</c:v>
                </c:pt>
                <c:pt idx="251">
                  <c:v>-0.58000004092992</c:v>
                </c:pt>
                <c:pt idx="252">
                  <c:v>-0.612000102182882</c:v>
                </c:pt>
                <c:pt idx="253">
                  <c:v>-0.608000006329369</c:v>
                </c:pt>
                <c:pt idx="254">
                  <c:v>-0.608000131781924</c:v>
                </c:pt>
                <c:pt idx="255">
                  <c:v>-0.612000051454758</c:v>
                </c:pt>
                <c:pt idx="256">
                  <c:v>-0.850400087692802</c:v>
                </c:pt>
                <c:pt idx="257">
                  <c:v>-0.64640006894044</c:v>
                </c:pt>
                <c:pt idx="258">
                  <c:v>-0.615999995299914</c:v>
                </c:pt>
                <c:pt idx="259">
                  <c:v>-0.587999971388795</c:v>
                </c:pt>
                <c:pt idx="260">
                  <c:v>-0.620000060243173</c:v>
                </c:pt>
                <c:pt idx="261">
                  <c:v>-0.591999936692708</c:v>
                </c:pt>
                <c:pt idx="262">
                  <c:v>-0.600000039154896</c:v>
                </c:pt>
                <c:pt idx="263">
                  <c:v>-0.656600041178165</c:v>
                </c:pt>
                <c:pt idx="264">
                  <c:v>-0.643000014008165</c:v>
                </c:pt>
                <c:pt idx="265">
                  <c:v>-0.584000138290438</c:v>
                </c:pt>
                <c:pt idx="266">
                  <c:v>-0.60800007294441</c:v>
                </c:pt>
                <c:pt idx="267">
                  <c:v>-0.59200005011827</c:v>
                </c:pt>
                <c:pt idx="268">
                  <c:v>-0.59199996018028</c:v>
                </c:pt>
                <c:pt idx="269">
                  <c:v>-0.611999969935496</c:v>
                </c:pt>
                <c:pt idx="270">
                  <c:v>-0.660000043297962</c:v>
                </c:pt>
                <c:pt idx="271">
                  <c:v>-0.663400086849125</c:v>
                </c:pt>
                <c:pt idx="272">
                  <c:v>-0.600000074418037</c:v>
                </c:pt>
                <c:pt idx="273">
                  <c:v>-0.608000121824686</c:v>
                </c:pt>
                <c:pt idx="274">
                  <c:v>-0.60399996962529</c:v>
                </c:pt>
                <c:pt idx="275">
                  <c:v>-0.612000102182882</c:v>
                </c:pt>
                <c:pt idx="276">
                  <c:v>-0.603999969312151</c:v>
                </c:pt>
                <c:pt idx="277">
                  <c:v>-0.663400036369099</c:v>
                </c:pt>
                <c:pt idx="278">
                  <c:v>-0.656600002493427</c:v>
                </c:pt>
                <c:pt idx="279">
                  <c:v>-0.604000004961202</c:v>
                </c:pt>
                <c:pt idx="280">
                  <c:v>-0.584000160396135</c:v>
                </c:pt>
                <c:pt idx="281">
                  <c:v>-0.600000073858503</c:v>
                </c:pt>
                <c:pt idx="282">
                  <c:v>-0.616000068343098</c:v>
                </c:pt>
                <c:pt idx="283">
                  <c:v>-0.612000098717808</c:v>
                </c:pt>
                <c:pt idx="284">
                  <c:v>-0.670200087119378</c:v>
                </c:pt>
                <c:pt idx="285">
                  <c:v>-0.673599968369482</c:v>
                </c:pt>
                <c:pt idx="286">
                  <c:v>-0.612000036022505</c:v>
                </c:pt>
                <c:pt idx="287">
                  <c:v>-0.616000124389403</c:v>
                </c:pt>
                <c:pt idx="288">
                  <c:v>-0.580000160322644</c:v>
                </c:pt>
                <c:pt idx="289">
                  <c:v>-0.620000070813004</c:v>
                </c:pt>
                <c:pt idx="290">
                  <c:v>-0.588000084267486</c:v>
                </c:pt>
                <c:pt idx="291">
                  <c:v>-0.660000044593737</c:v>
                </c:pt>
                <c:pt idx="292">
                  <c:v>-0.653199998118218</c:v>
                </c:pt>
                <c:pt idx="293">
                  <c:v>-0.584000037889412</c:v>
                </c:pt>
                <c:pt idx="294">
                  <c:v>-0.611999996316308</c:v>
                </c:pt>
                <c:pt idx="295">
                  <c:v>-0.608000040595796</c:v>
                </c:pt>
                <c:pt idx="296">
                  <c:v>-0.579999996239979</c:v>
                </c:pt>
                <c:pt idx="297">
                  <c:v>-0.60400004435014</c:v>
                </c:pt>
                <c:pt idx="298">
                  <c:v>-0.656599997449278</c:v>
                </c:pt>
                <c:pt idx="299">
                  <c:v>-0.66340001454738</c:v>
                </c:pt>
                <c:pt idx="300">
                  <c:v>-0.611999967554302</c:v>
                </c:pt>
                <c:pt idx="301">
                  <c:v>-0.616000114046217</c:v>
                </c:pt>
                <c:pt idx="302">
                  <c:v>-0.587999949679232</c:v>
                </c:pt>
                <c:pt idx="303">
                  <c:v>-0.616000137513861</c:v>
                </c:pt>
                <c:pt idx="304">
                  <c:v>-0.58400002689982</c:v>
                </c:pt>
                <c:pt idx="305">
                  <c:v>-0.673600036783159</c:v>
                </c:pt>
                <c:pt idx="306">
                  <c:v>-0.663400071131885</c:v>
                </c:pt>
                <c:pt idx="307">
                  <c:v>-0.619999968676083</c:v>
                </c:pt>
                <c:pt idx="308">
                  <c:v>-0.600000036895958</c:v>
                </c:pt>
                <c:pt idx="309">
                  <c:v>-0.6040000869516</c:v>
                </c:pt>
                <c:pt idx="310">
                  <c:v>-0.620000102578072</c:v>
                </c:pt>
                <c:pt idx="311">
                  <c:v>-0.592000017226323</c:v>
                </c:pt>
                <c:pt idx="312">
                  <c:v>-0.653200038963962</c:v>
                </c:pt>
                <c:pt idx="313">
                  <c:v>-0.677000041500956</c:v>
                </c:pt>
                <c:pt idx="314">
                  <c:v>-0.619999992704114</c:v>
                </c:pt>
                <c:pt idx="315">
                  <c:v>-0.588000058775822</c:v>
                </c:pt>
                <c:pt idx="316">
                  <c:v>-0.592000096389077</c:v>
                </c:pt>
                <c:pt idx="317">
                  <c:v>-0.588000093022535</c:v>
                </c:pt>
                <c:pt idx="318">
                  <c:v>-0.592000131998992</c:v>
                </c:pt>
                <c:pt idx="319">
                  <c:v>-0.677000046792183</c:v>
                </c:pt>
                <c:pt idx="320">
                  <c:v>-0.864000026578948</c:v>
                </c:pt>
                <c:pt idx="321">
                  <c:v>-0.615999990644589</c:v>
                </c:pt>
                <c:pt idx="322">
                  <c:v>-0.6</c:v>
                </c:pt>
                <c:pt idx="323">
                  <c:v>-0.596000061613236</c:v>
                </c:pt>
                <c:pt idx="324">
                  <c:v>-0.584000071220703</c:v>
                </c:pt>
                <c:pt idx="325">
                  <c:v>-0.584000041954676</c:v>
                </c:pt>
                <c:pt idx="326">
                  <c:v>-0.656600061139399</c:v>
                </c:pt>
                <c:pt idx="327">
                  <c:v>-0.660000002059806</c:v>
                </c:pt>
                <c:pt idx="328">
                  <c:v>-0.60000007151412</c:v>
                </c:pt>
                <c:pt idx="329">
                  <c:v>-0.595999998525196</c:v>
                </c:pt>
                <c:pt idx="330">
                  <c:v>-0.592000021383795</c:v>
                </c:pt>
                <c:pt idx="331">
                  <c:v>-0.612000067972904</c:v>
                </c:pt>
                <c:pt idx="332">
                  <c:v>-0.608000005778342</c:v>
                </c:pt>
                <c:pt idx="333">
                  <c:v>-0.673600006277504</c:v>
                </c:pt>
                <c:pt idx="334">
                  <c:v>-0.656600018163847</c:v>
                </c:pt>
                <c:pt idx="335">
                  <c:v>-0.607999974485244</c:v>
                </c:pt>
                <c:pt idx="336">
                  <c:v>-0.58400010478452</c:v>
                </c:pt>
                <c:pt idx="337">
                  <c:v>-0.604000082639161</c:v>
                </c:pt>
                <c:pt idx="338">
                  <c:v>-0.58400011141864</c:v>
                </c:pt>
                <c:pt idx="339">
                  <c:v>-0.58400015190485</c:v>
                </c:pt>
                <c:pt idx="340">
                  <c:v>-0.656600036278444</c:v>
                </c:pt>
                <c:pt idx="341">
                  <c:v>-0.66679998830955</c:v>
                </c:pt>
                <c:pt idx="342">
                  <c:v>-0.592000148909078</c:v>
                </c:pt>
                <c:pt idx="343">
                  <c:v>-0.596000030687849</c:v>
                </c:pt>
                <c:pt idx="344">
                  <c:v>-0.596000119040816</c:v>
                </c:pt>
                <c:pt idx="345">
                  <c:v>-0.600000141639624</c:v>
                </c:pt>
                <c:pt idx="346">
                  <c:v>-0.615999978410591</c:v>
                </c:pt>
                <c:pt idx="347">
                  <c:v>-0.649800032911668</c:v>
                </c:pt>
                <c:pt idx="348">
                  <c:v>-0.677000067451048</c:v>
                </c:pt>
                <c:pt idx="349">
                  <c:v>-0.592000092866199</c:v>
                </c:pt>
                <c:pt idx="350">
                  <c:v>-0.604000108839042</c:v>
                </c:pt>
                <c:pt idx="351">
                  <c:v>-0.611999967554302</c:v>
                </c:pt>
                <c:pt idx="352">
                  <c:v>-0.603999969312151</c:v>
                </c:pt>
                <c:pt idx="353">
                  <c:v>-0.607999961984594</c:v>
                </c:pt>
                <c:pt idx="354">
                  <c:v>-0.67360002385942</c:v>
                </c:pt>
                <c:pt idx="355">
                  <c:v>-0.643000081726242</c:v>
                </c:pt>
                <c:pt idx="356">
                  <c:v>-0.619999964749351</c:v>
                </c:pt>
                <c:pt idx="357">
                  <c:v>-0.604000039092248</c:v>
                </c:pt>
                <c:pt idx="358">
                  <c:v>-0.588000057023109</c:v>
                </c:pt>
                <c:pt idx="359">
                  <c:v>-0.588000031481269</c:v>
                </c:pt>
                <c:pt idx="360">
                  <c:v>-0.583999998583604</c:v>
                </c:pt>
                <c:pt idx="361">
                  <c:v>-0.656600024618963</c:v>
                </c:pt>
                <c:pt idx="362">
                  <c:v>-0.642999995443299</c:v>
                </c:pt>
                <c:pt idx="363">
                  <c:v>-0.616000025581201</c:v>
                </c:pt>
                <c:pt idx="364">
                  <c:v>-0.604000023312131</c:v>
                </c:pt>
                <c:pt idx="365">
                  <c:v>-0.620000107906154</c:v>
                </c:pt>
              </c:numCache>
            </c:numRef>
          </c:val>
        </c:ser>
        <c:dLbls>
          <c:showLegendKey val="0"/>
          <c:showVal val="0"/>
          <c:showCatName val="0"/>
          <c:showSerName val="0"/>
          <c:showPercent val="0"/>
          <c:showBubbleSize val="0"/>
        </c:dLbls>
        <c:gapWidth val="219"/>
        <c:overlap val="-27"/>
        <c:axId val="442438976"/>
        <c:axId val="433498728"/>
      </c:barChart>
      <c:catAx>
        <c:axId val="442438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433498728"/>
        <c:crosses val="autoZero"/>
        <c:auto val="1"/>
        <c:lblAlgn val="ctr"/>
        <c:lblOffset val="100"/>
        <c:noMultiLvlLbl val="0"/>
      </c:catAx>
      <c:valAx>
        <c:axId val="4334987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4424389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21</xdr:col>
      <xdr:colOff>740007</xdr:colOff>
      <xdr:row>15</xdr:row>
      <xdr:rowOff>49481</xdr:rowOff>
    </xdr:from>
    <xdr:to>
      <xdr:col>31</xdr:col>
      <xdr:colOff>277091</xdr:colOff>
      <xdr:row>40</xdr:row>
      <xdr:rowOff>59377</xdr:rowOff>
    </xdr:to>
    <xdr:graphicFrame>
      <xdr:nvGraphicFramePr>
        <xdr:cNvPr id="3" name="Chart 2"/>
        <xdr:cNvGraphicFramePr/>
      </xdr:nvGraphicFramePr>
      <xdr:xfrm>
        <a:off x="30335855" y="3020695"/>
        <a:ext cx="8071485" cy="49631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387047</xdr:colOff>
      <xdr:row>4</xdr:row>
      <xdr:rowOff>84668</xdr:rowOff>
    </xdr:from>
    <xdr:to>
      <xdr:col>26</xdr:col>
      <xdr:colOff>157238</xdr:colOff>
      <xdr:row>12</xdr:row>
      <xdr:rowOff>133048</xdr:rowOff>
    </xdr:to>
    <xdr:sp>
      <xdr:nvSpPr>
        <xdr:cNvPr id="2" name="Oval Callout 1"/>
        <xdr:cNvSpPr/>
      </xdr:nvSpPr>
      <xdr:spPr>
        <a:xfrm>
          <a:off x="30836235" y="876935"/>
          <a:ext cx="3183890" cy="1633220"/>
        </a:xfrm>
        <a:prstGeom prst="wedgeEllipse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t>Through</a:t>
          </a:r>
          <a:r>
            <a:rPr lang="en-IN" sz="1200" b="1" baseline="0"/>
            <a:t> this chart we can  clearly see the fluctuations in conversion are more prominent in M2C(menu to cart)  as having more frequent highs and lows </a:t>
          </a:r>
          <a:endParaRPr lang="en-IN" sz="1200" b="1"/>
        </a:p>
      </xdr:txBody>
    </xdr:sp>
    <xdr:clientData/>
  </xdr:twoCellAnchor>
  <xdr:twoCellAnchor>
    <xdr:from>
      <xdr:col>26</xdr:col>
      <xdr:colOff>520096</xdr:colOff>
      <xdr:row>7</xdr:row>
      <xdr:rowOff>24190</xdr:rowOff>
    </xdr:from>
    <xdr:to>
      <xdr:col>27</xdr:col>
      <xdr:colOff>639742</xdr:colOff>
      <xdr:row>9</xdr:row>
      <xdr:rowOff>121775</xdr:rowOff>
    </xdr:to>
    <xdr:sp>
      <xdr:nvSpPr>
        <xdr:cNvPr id="4" name="Striped Right Arrow 3"/>
        <xdr:cNvSpPr/>
      </xdr:nvSpPr>
      <xdr:spPr>
        <a:xfrm>
          <a:off x="34383345" y="1410970"/>
          <a:ext cx="972820" cy="493395"/>
        </a:xfrm>
        <a:prstGeom prst="strip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28</xdr:col>
      <xdr:colOff>1</xdr:colOff>
      <xdr:row>5</xdr:row>
      <xdr:rowOff>12096</xdr:rowOff>
    </xdr:from>
    <xdr:to>
      <xdr:col>30</xdr:col>
      <xdr:colOff>157238</xdr:colOff>
      <xdr:row>11</xdr:row>
      <xdr:rowOff>79830</xdr:rowOff>
    </xdr:to>
    <xdr:sp>
      <xdr:nvSpPr>
        <xdr:cNvPr id="5" name="Rectangle 4"/>
        <xdr:cNvSpPr/>
      </xdr:nvSpPr>
      <xdr:spPr>
        <a:xfrm>
          <a:off x="35570160" y="1002665"/>
          <a:ext cx="1863725" cy="125603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a:t>M2C IS THE MOST FLUCTUATING!!  </a:t>
          </a:r>
          <a:endParaRPr lang="en-IN" sz="2000" b="1"/>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17</xdr:col>
      <xdr:colOff>747154</xdr:colOff>
      <xdr:row>3</xdr:row>
      <xdr:rowOff>48984</xdr:rowOff>
    </xdr:from>
    <xdr:to>
      <xdr:col>27</xdr:col>
      <xdr:colOff>706582</xdr:colOff>
      <xdr:row>21</xdr:row>
      <xdr:rowOff>41563</xdr:rowOff>
    </xdr:to>
    <xdr:graphicFrame>
      <xdr:nvGraphicFramePr>
        <xdr:cNvPr id="3" name="Chart 2"/>
        <xdr:cNvGraphicFramePr/>
      </xdr:nvGraphicFramePr>
      <xdr:xfrm>
        <a:off x="23233380" y="700405"/>
        <a:ext cx="8493760" cy="39014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763153</xdr:colOff>
      <xdr:row>25</xdr:row>
      <xdr:rowOff>28863</xdr:rowOff>
    </xdr:from>
    <xdr:to>
      <xdr:col>27</xdr:col>
      <xdr:colOff>623454</xdr:colOff>
      <xdr:row>46</xdr:row>
      <xdr:rowOff>13854</xdr:rowOff>
    </xdr:to>
    <xdr:graphicFrame>
      <xdr:nvGraphicFramePr>
        <xdr:cNvPr id="4" name="Chart 3"/>
        <xdr:cNvGraphicFramePr/>
      </xdr:nvGraphicFramePr>
      <xdr:xfrm>
        <a:off x="23249255" y="5457825"/>
        <a:ext cx="8394700" cy="454533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581890</xdr:colOff>
      <xdr:row>12</xdr:row>
      <xdr:rowOff>138546</xdr:rowOff>
    </xdr:from>
    <xdr:to>
      <xdr:col>15</xdr:col>
      <xdr:colOff>665019</xdr:colOff>
      <xdr:row>17</xdr:row>
      <xdr:rowOff>86176</xdr:rowOff>
    </xdr:to>
    <xdr:sp>
      <xdr:nvSpPr>
        <xdr:cNvPr id="5" name="Line Callout 2 4"/>
        <xdr:cNvSpPr/>
      </xdr:nvSpPr>
      <xdr:spPr>
        <a:xfrm>
          <a:off x="19654520" y="2744470"/>
          <a:ext cx="1790065" cy="1033145"/>
        </a:xfrm>
        <a:prstGeom prst="borderCallout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t>Denotes the columns (metrics)</a:t>
          </a:r>
          <a:r>
            <a:rPr lang="en-IN" sz="1400" baseline="0"/>
            <a:t> effecting the Menu to Cart performance</a:t>
          </a:r>
          <a:endParaRPr lang="en-IN" sz="1400"/>
        </a:p>
      </xdr:txBody>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6</xdr:col>
      <xdr:colOff>669234</xdr:colOff>
      <xdr:row>0</xdr:row>
      <xdr:rowOff>6625</xdr:rowOff>
    </xdr:from>
    <xdr:to>
      <xdr:col>14</xdr:col>
      <xdr:colOff>406049</xdr:colOff>
      <xdr:row>13</xdr:row>
      <xdr:rowOff>28962</xdr:rowOff>
    </xdr:to>
    <xdr:graphicFrame>
      <xdr:nvGraphicFramePr>
        <xdr:cNvPr id="2" name="Chart 1"/>
        <xdr:cNvGraphicFramePr/>
      </xdr:nvGraphicFramePr>
      <xdr:xfrm>
        <a:off x="4783455" y="6350"/>
        <a:ext cx="5223510" cy="259778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662608</xdr:colOff>
      <xdr:row>13</xdr:row>
      <xdr:rowOff>13252</xdr:rowOff>
    </xdr:from>
    <xdr:to>
      <xdr:col>14</xdr:col>
      <xdr:colOff>410817</xdr:colOff>
      <xdr:row>27</xdr:row>
      <xdr:rowOff>168470</xdr:rowOff>
    </xdr:to>
    <xdr:graphicFrame>
      <xdr:nvGraphicFramePr>
        <xdr:cNvPr id="3" name="Chart 2"/>
        <xdr:cNvGraphicFramePr/>
      </xdr:nvGraphicFramePr>
      <xdr:xfrm>
        <a:off x="4777105" y="2588260"/>
        <a:ext cx="5234305" cy="292925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192157</xdr:colOff>
      <xdr:row>11</xdr:row>
      <xdr:rowOff>172277</xdr:rowOff>
    </xdr:from>
    <xdr:to>
      <xdr:col>6</xdr:col>
      <xdr:colOff>397565</xdr:colOff>
      <xdr:row>23</xdr:row>
      <xdr:rowOff>125895</xdr:rowOff>
    </xdr:to>
    <xdr:sp>
      <xdr:nvSpPr>
        <xdr:cNvPr id="4" name="Rectangle 3"/>
        <xdr:cNvSpPr/>
      </xdr:nvSpPr>
      <xdr:spPr>
        <a:xfrm>
          <a:off x="191770" y="2351405"/>
          <a:ext cx="4320540" cy="2331085"/>
        </a:xfrm>
        <a:prstGeom prst="rect">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IN" sz="1100"/>
        </a:p>
        <a:p>
          <a:pPr algn="l"/>
          <a:r>
            <a:rPr lang="en-IN" sz="1100"/>
            <a:t>Considering</a:t>
          </a:r>
          <a:r>
            <a:rPr lang="en-IN" sz="1100" baseline="0"/>
            <a:t> all these above mentioned factors and the trend in the sales of same day as last week , we can say that the conversion for M2C was most frequent and fluctuating based on the charts we fetch and the reason for that can be the restaurants which were highest selling were not deliverable or he most selling cuisines or dishes were out of stock so there was a sudden decline in the customers from menu to cart for that perticular day as whe compared to the same day of last week.Also which can be seen from few he highlighted dates in the supporting sheet</a:t>
          </a:r>
          <a:endParaRPr lang="en-IN" sz="1100" baseline="0"/>
        </a:p>
        <a:p>
          <a:pPr algn="l"/>
          <a:endParaRPr lang="en-IN" sz="1100"/>
        </a:p>
      </xdr:txBody>
    </xdr: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3</xdr:col>
      <xdr:colOff>137160</xdr:colOff>
      <xdr:row>1</xdr:row>
      <xdr:rowOff>190500</xdr:rowOff>
    </xdr:from>
    <xdr:to>
      <xdr:col>6</xdr:col>
      <xdr:colOff>220980</xdr:colOff>
      <xdr:row>15</xdr:row>
      <xdr:rowOff>160020</xdr:rowOff>
    </xdr:to>
    <xdr:graphicFrame>
      <xdr:nvGraphicFramePr>
        <xdr:cNvPr id="2" name="Chart 1"/>
        <xdr:cNvGraphicFramePr/>
      </xdr:nvGraphicFramePr>
      <xdr:xfrm>
        <a:off x="7459980" y="388620"/>
        <a:ext cx="457200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4877.7605386574" refreshedBy="ishaan" recordCount="366">
  <cacheSource type="worksheet">
    <worksheetSource ref="B2:U368" sheet="Session Details"/>
  </cacheSource>
  <cacheFields count="22">
    <cacheField name="Date" numFmtId="176">
      <sharedItems containsSemiMixedTypes="0" containsString="0" containsNonDate="0" containsDate="1" minDate="2019-01-01T00:00:00" maxDate="2020-01-01T00:00:00" count="366">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sharedItems>
    </cacheField>
    <cacheField name="Listing" numFmtId="0"/>
    <cacheField name="Menu" numFmtId="0"/>
    <cacheField name="Carts" numFmtId="0"/>
    <cacheField name="Payments" numFmtId="0"/>
    <cacheField name="Orders" numFmtId="0"/>
    <cacheField name="Overall conversion" numFmtId="9"/>
    <cacheField name="LAST WEEK DATE" numFmtId="176"/>
    <cacheField name="ORDER LAST WEEK " numFmtId="0">
      <sharedItems containsString="0" containsBlank="1" containsNumber="1" minValue="0" maxValue="2221600" count="343">
        <m/>
        <n v="1271572.67328"/>
        <n v="1261133"/>
        <n v="1138655"/>
        <n v="1296620"/>
        <n v="1596026"/>
        <n v="1582881"/>
        <n v="1123504"/>
        <n v="1311445"/>
        <n v="1506485"/>
        <n v="623698"/>
        <n v="1126566"/>
        <n v="1680410"/>
        <n v="1630017"/>
        <n v="1197104"/>
        <n v="1198077"/>
        <n v="1391046"/>
        <n v="1284532"/>
        <n v="1307991"/>
        <n v="1612594"/>
        <n v="1820150"/>
        <n v="1476653"/>
        <n v="2221600"/>
        <n v="1392420"/>
        <n v="1059526"/>
        <n v="1234142"/>
        <n v="1762376"/>
        <n v="1784419"/>
        <n v="1310529"/>
        <n v="628519"/>
        <n v="1283784"/>
        <n v="1272061"/>
        <n v="1322527"/>
        <n v="1566749"/>
        <n v="1892971"/>
        <n v="1349861"/>
        <n v="1281189"/>
        <n v="1378902"/>
        <n v="1246469"/>
        <n v="1855111"/>
        <n v="1799778"/>
        <n v="1297491"/>
        <n v="1404552"/>
        <n v="1393232"/>
        <n v="1184903"/>
        <n v="1285561"/>
        <n v="1768503"/>
        <n v="1579683"/>
        <n v="1431960"/>
        <n v="620260"/>
        <n v="1222680"/>
        <n v="1149121"/>
        <n v="1377230"/>
        <n v="1443732"/>
        <n v="1644180"/>
        <n v="1271939"/>
        <n v="1364832"/>
        <n v="1323241"/>
        <n v="1405660"/>
        <n v="1458532"/>
        <n v="900972"/>
        <n v="1694106"/>
        <n v="1375592"/>
        <n v="1258566"/>
        <n v="1104608"/>
        <n v="1221549"/>
        <n v="1390539"/>
        <n v="1711650"/>
        <n v="1220679"/>
        <n v="1299482"/>
        <n v="1232690"/>
        <n v="1268377"/>
        <n v="1183818"/>
        <n v="1815781"/>
        <n v="1504514"/>
        <n v="1310254"/>
        <n v="707578"/>
        <n v="1377825"/>
        <n v="1234506"/>
        <n v="1361589"/>
        <n v="1874769"/>
        <n v="1839416"/>
        <n v="1351986"/>
        <n v="1259241"/>
        <n v="1150032"/>
        <n v="1311309"/>
        <n v="1390113"/>
        <n v="1748764"/>
        <n v="1640943"/>
        <n v="1363225"/>
        <n v="1309458"/>
        <n v="1335896"/>
        <n v="628275"/>
        <n v="1566003"/>
        <n v="1856364"/>
        <n v="1503900"/>
        <n v="1259605"/>
        <n v="1322295"/>
        <n v="1210438"/>
        <n v="1208741"/>
        <n v="1138287"/>
        <n v="1598870"/>
        <n v="1930656"/>
        <n v="1418322"/>
        <n v="1296248"/>
        <n v="1336086"/>
        <n v="2091398"/>
        <n v="1419728"/>
        <n v="1596752"/>
        <n v="1930065"/>
        <n v="1459713"/>
        <n v="1148508"/>
        <n v="1476951"/>
        <n v="1282226"/>
        <n v="1744392"/>
        <n v="1644526"/>
        <n v="1210178"/>
        <n v="1460599"/>
        <n v="1284697"/>
        <n v="1260104"/>
        <n v="1487205"/>
        <n v="1532762"/>
        <n v="1161517"/>
        <n v="1308664"/>
        <n v="1334864"/>
        <n v="1210693"/>
        <n v="1337275"/>
        <n v="1678481"/>
        <n v="1564043"/>
        <n v="1229941"/>
        <n v="1433796"/>
        <n v="1283523"/>
        <n v="1377798"/>
        <n v="1185026"/>
        <n v="1745944"/>
        <n v="1547175"/>
        <n v="1310666"/>
        <n v="1234793"/>
        <n v="1476099"/>
        <n v="1310678"/>
        <n v="1295850"/>
        <n v="1853429"/>
        <n v="1695580"/>
        <n v="1126111"/>
        <n v="1232661"/>
        <n v="1271788"/>
        <n v="1260879"/>
        <n v="1297655"/>
        <n v="1781953"/>
        <n v="1713789"/>
        <n v="1186099"/>
        <n v="1392276"/>
        <n v="1247523"/>
        <n v="1477227"/>
        <n v="1348621"/>
        <n v="1427220"/>
        <n v="1646008"/>
        <n v="1310514"/>
        <n v="1309687"/>
        <n v="1443963"/>
        <n v="1350226"/>
        <n v="1283508"/>
        <n v="1613252"/>
        <n v="1697253"/>
        <n v="1361297"/>
        <n v="1256715"/>
        <n v="1296201"/>
        <n v="616058"/>
        <n v="1579663"/>
        <n v="1662014"/>
        <n v="1233893"/>
        <n v="1271556"/>
        <n v="1324416"/>
        <n v="1322811"/>
        <n v="1234158"/>
        <n v="1729667"/>
        <n v="1692578"/>
        <n v="1297701"/>
        <n v="1311277"/>
        <n v="1462320"/>
        <n v="1349517"/>
        <n v="1255565"/>
        <n v="1750824"/>
        <n v="1632180"/>
        <n v="1284426"/>
        <n v="1351214"/>
        <n v="1506346"/>
        <n v="1338860"/>
        <n v="1376301"/>
        <n v="1912827"/>
        <n v="1801336"/>
        <n v="1298593"/>
        <n v="498841"/>
        <n v="1285847"/>
        <n v="1445675"/>
        <n v="1491569"/>
        <n v="1729156"/>
        <n v="1547407"/>
        <n v="1286871"/>
        <n v="1172435"/>
        <n v="1297775"/>
        <n v="1296231"/>
        <n v="1246273"/>
        <n v="1698799"/>
        <n v="1660696"/>
        <n v="1298037"/>
        <n v="1208363"/>
        <n v="1506632"/>
        <n v="1322439"/>
        <n v="1782233"/>
        <n v="1677611"/>
        <n v="1208956"/>
        <n v="1221464"/>
        <n v="1184072"/>
        <n v="1233898"/>
        <n v="1322799"/>
        <n v="1890851"/>
        <n v="765773"/>
        <n v="1244880"/>
        <n v="1334469"/>
        <n v="1335977"/>
        <n v="1298330"/>
        <n v="1257579"/>
        <n v="1857275"/>
        <n v="1582215"/>
        <n v="1233394"/>
        <n v="1392160"/>
        <n v="1351172"/>
        <n v="1392436"/>
        <n v="1628371"/>
        <n v="1784821"/>
        <n v="1260124"/>
        <n v="1150283"/>
        <n v="1421096"/>
        <n v="1310421"/>
        <n v="1663518"/>
        <n v="1660788"/>
        <n v="1335405"/>
        <n v="1170762"/>
        <n v="1310465"/>
        <n v="1284380"/>
        <n v="1500680"/>
        <n v="1697763"/>
        <n v="1185281"/>
        <n v="1246140"/>
        <n v="1309611"/>
        <n v="1360362"/>
        <n v="696459"/>
        <n v="1856717"/>
        <n v="1161771"/>
        <n v="1361964"/>
        <n v="1195458"/>
        <n v="1259196"/>
        <n v="1235270"/>
        <n v="1473202"/>
        <n v="1892235"/>
        <n v="1220447"/>
        <n v="1338075"/>
        <n v="1404023"/>
        <n v="1337789"/>
        <n v="1197375"/>
        <n v="1582700"/>
        <n v="1565133"/>
        <n v="1235906"/>
        <n v="1174372"/>
        <n v="1150753"/>
        <n v="1311293"/>
        <n v="1127146"/>
        <n v="1648023"/>
        <n v="1377971"/>
        <n v="1270411"/>
        <n v="1402435"/>
        <n v="1127263"/>
        <n v="1234922"/>
        <n v="1645504"/>
        <n v="1678794"/>
        <n v="1104728"/>
        <n v="1126686"/>
        <n v="1308161"/>
        <n v="1196493"/>
        <n v="1323473"/>
        <n v="1697790"/>
        <n v="1694736"/>
        <n v="1462471"/>
        <n v="1350531"/>
        <n v="1324554"/>
        <n v="1309474"/>
        <n v="1186714"/>
        <n v="1582222"/>
        <n v="1613560"/>
        <n v="1222069"/>
        <n v="1173032"/>
        <n v="1070679"/>
        <n v="1270816"/>
        <n v="1457267"/>
        <n v="1648175"/>
        <n v="1070795"/>
        <n v="1162369"/>
        <n v="1209191"/>
        <n v="1839957"/>
        <n v="1627268"/>
        <n v="1245980"/>
        <n v="1230803"/>
        <n v="1361836"/>
        <n v="1349577"/>
        <n v="1324260"/>
        <n v="1547007"/>
        <n v="699650"/>
        <n v="1459163"/>
        <n v="1197954"/>
        <n v="1338732"/>
        <n v="1518155"/>
        <n v="1631184"/>
        <n v="1647515"/>
        <n v="1364973"/>
        <n v="1258689"/>
        <n v="1347154"/>
        <n v="1295492"/>
        <n v="1364454"/>
        <n v="1728295"/>
        <n v="1989333"/>
        <n v="1310814"/>
        <n v="1282884"/>
        <n v="1336022"/>
        <n v="1418862"/>
        <n v="1336464"/>
        <n v="1665666"/>
        <n v="1632680"/>
        <n v="1245504"/>
        <n v="1235782"/>
        <n v="1379437"/>
        <n v="1308303"/>
        <n v="1783676"/>
        <n v="1385685"/>
        <n v="1324939"/>
        <n v="1104375"/>
        <n v="1284054"/>
        <n v="1211187"/>
        <n v="1231419"/>
        <n v="1502374"/>
        <n v="1677083"/>
        <n v="1196595"/>
        <n v="1312214"/>
      </sharedItems>
    </cacheField>
    <cacheField name="Order Change with respect to same day last week" numFmtId="9">
      <sharedItems containsString="0" containsBlank="1" containsNumber="1" minValue="-0.717087234425639" maxValue="1.35477024226399" count="360">
        <m/>
        <n v="0.031356703048006"/>
        <n v="0.194548869944724"/>
        <n v="-0.4522502426108"/>
        <n v="-0.131151763816693"/>
        <n v="0.0528713191389112"/>
        <n v="0.0297786125425727"/>
        <n v="0.0655093350802489"/>
        <n v="-0.0864451044458593"/>
        <n v="-0.0766280447531838"/>
        <n v="1.05954163713849"/>
        <n v="0.161042495512913"/>
        <n v="-0.0403568176813992"/>
        <n v="0.116644795729124"/>
        <n v="0.233521064168193"/>
        <n v="0.854304856866462"/>
        <n v="0.000987745912069071"/>
        <n v="-0.17516574129722"/>
        <n v="-0.0564598686076586"/>
        <n v="0.0928826474611713"/>
        <n v="-0.0196307996593688"/>
        <n v="-0.112500363998854"/>
        <n v="-0.717087234425639"/>
        <n v="-0.078019563062869"/>
        <n v="0.200594416748622"/>
        <n v="0.0716165562795854"/>
        <n v="-0.111001852045194"/>
        <n v="0.060833246003321"/>
        <n v="-0.0858065712395529"/>
        <n v="1.1476852728398"/>
        <n v="-0.00202136808061171"/>
        <n v="0.0839904690105271"/>
        <n v="-0.0575096009382039"/>
        <n v="0.184051178586998"/>
        <n v="-0.0492310764401568"/>
        <n v="0.0829779722004513"/>
        <n v="0.040516023501679"/>
        <n v="0.0874523587074194"/>
        <n v="-0.140690926548805"/>
        <n v="0.0313621919197349"/>
        <n v="-0.0466861551680735"/>
        <n v="-0.122290082443501"/>
        <n v="0.103637713093964"/>
        <n v="-0.558392996485712"/>
        <n v="-0.122414644510031"/>
        <n v="-0.0301982525151848"/>
        <n v="0.0713066124439059"/>
        <n v="-0.183641758029248"/>
        <n v="0.0408290777326843"/>
        <n v="-0.11174962987793"/>
        <n v="1.20041917905395"/>
        <n v="0.0822463768115942"/>
        <n v="0.223248030451101"/>
        <n v="0.0590329865018915"/>
        <n v="-0.37594234941111"/>
        <n v="0.0303652884720651"/>
        <n v="0.0814921155810144"/>
        <n v="-0.0778601322360555"/>
        <n v="-0.165225382224402"/>
        <n v="-0.130978330463981"/>
        <n v="-0.0466174208039316"/>
        <n v="1.02020706525841"/>
        <n v="0.0103559045301769"/>
        <n v="-0.112615513902378"/>
        <n v="0.0325100153666951"/>
        <n v="0.115952446478751"/>
        <n v="0.0383349337603323"/>
        <n v="-0.148662497060492"/>
        <n v="-0.00240035161937202"/>
        <n v="-0.121015394502381"/>
        <n v="0.0733812902491156"/>
        <n v="-0.45549226537959"/>
        <n v="0.117738441944041"/>
        <n v="-0.0267042054531106"/>
        <n v="0.150167508856936"/>
        <n v="0.0324862965302535"/>
        <n v="0.222598128033372"/>
        <n v="0.0318503129927479"/>
        <n v="0.779649734728892"/>
        <n v="-0.165327962549671"/>
        <n v="0.0622135493873663"/>
        <n v="0.0209490529080361"/>
        <n v="-0.0672109470553439"/>
        <n v="-0.107900007393651"/>
        <n v="0.00831295590338943"/>
        <n v="0.0398787841247228"/>
        <n v="0.161616372413985"/>
        <n v="-0.520879518099853"/>
        <n v="0.126529282151883"/>
        <n v="0.0615291714605286"/>
        <n v="-0.0835147838773194"/>
        <n v="-0.0760109299638725"/>
        <n v="0.00980329266001667"/>
        <n v="-0.0939129992155078"/>
        <n v="0.92390434125184"/>
        <n v="-0.27312591355189"/>
        <n v="-0.138708787716202"/>
        <n v="0.283766207859565"/>
        <n v="0.126005374700799"/>
        <n v="-0.019698327529031"/>
        <n v="0.103803747073373"/>
        <n v="0.730228394668502"/>
        <n v="0.247249595225106"/>
        <n v="-0.0013246855591762"/>
        <n v="-0.000306113569688238"/>
        <n v="0.0291830769035522"/>
        <n v="-0.113975103529572"/>
        <n v="0.105431087519815"/>
        <n v="-0.386904835904022"/>
        <n v="-0.0787031036931017"/>
        <n v="0.0924626992795374"/>
        <n v="-0.147942685868093"/>
        <n v="-0.170947987720874"/>
        <n v="0.0852941381339965"/>
        <n v="-0.0110714573469262"/>
        <n v="0.00192711737244444"/>
        <n v="-0.0366111081804079"/>
        <n v="-0.14743647070154"/>
        <n v="-0.067961224085238"/>
        <n v="-0.0402097873205429"/>
        <n v="0.0498969489012562"/>
        <n v="-0.086084544765538"/>
        <n v="-0.0576042444249501"/>
        <n v="0.0612417705205284"/>
        <n v="0.128614414287203"/>
        <n v="0.0204082564677359"/>
        <n v="0.058909167924361"/>
        <n v="0.0956181265779452"/>
        <n v="-0.0384615960876913"/>
        <n v="0.138024255529684"/>
        <n v="-0.11385018040418"/>
        <n v="0.0401928886892375"/>
        <n v="-0.0107848697254487"/>
        <n v="0.0656332295614179"/>
        <n v="-0.13879450075185"/>
        <n v="0.150037046472872"/>
        <n v="-0.0487154140156976"/>
        <n v="0.0935203109467639"/>
        <n v="0.0615626847138282"/>
        <n v="0.0959199831951783"/>
        <n v="-0.140810091968511"/>
        <n v="-0.0017266051880761"/>
        <n v="-0.138412802935304"/>
        <n v="-0.0379948393121727"/>
        <n v="0.00139290812979898"/>
        <n v="-0.0385641964164799"/>
        <n v="0.0107390981257152"/>
        <n v="0.0532700595234394"/>
        <n v="0.129488156111047"/>
        <n v="-0.0190794377679299"/>
        <n v="0.171585060897993"/>
        <n v="0.0392754622761828"/>
        <n v="-0.199069784668844"/>
        <n v="-0.0395503763882251"/>
        <n v="0.104894279482573"/>
        <n v="-0.0593194165524652"/>
        <n v="0.157464030723281"/>
        <n v="-0.0859725688739781"/>
        <n v="-0.0482811701730879"/>
        <n v="0.130345707038859"/>
        <n v="0.0311328985035311"/>
        <n v="0.0387504444820888"/>
        <n v="-0.0404463051095414"/>
        <n v="-0.1023308768992"/>
        <n v="-0.543737122526155"/>
        <n v="0.0409642947297562"/>
        <n v="-0.0208206777366462"/>
        <n v="-0.0207623730816796"/>
        <n v="-0.0935901570340638"/>
        <n v="0.0118093601174492"/>
        <n v="0.0217674573619369"/>
        <n v="1.14721828139558"/>
        <n v="-0.0762885023868224"/>
        <n v="0.094959494525098"/>
        <n v="0.0183897367892207"/>
        <n v="0.051712749808938"/>
        <n v="0.0312381051247448"/>
        <n v="0.104124383879385"/>
        <n v="0.0201888251609641"/>
        <n v="0.0173454290293462"/>
        <n v="0.0122318342201129"/>
        <n v="-0.0356840275603252"/>
        <n v="-0.0102296291672735"/>
        <n v="0.0304565701983639"/>
        <n v="0.0301069533344276"/>
        <n v="-0.00789689940919602"/>
        <n v="0.0961606925965601"/>
        <n v="0.0925295746459953"/>
        <n v="0.103638079133429"/>
        <n v="0.0110298296671043"/>
        <n v="-0.63082013655868"/>
        <n v="-0.14638004814299"/>
        <n v="0.0797805595805388"/>
        <n v="0.0837520280810666"/>
        <n v="-0.0960207065249498"/>
        <n v="-0.140967037798612"/>
        <n v="-0.00902669273590728"/>
        <n v="1.35031803721025"/>
        <n v="0.00927637580520857"/>
        <n v="-0.103373164784616"/>
        <n v="-0.164455013479095"/>
        <n v="-0.0175559637187159"/>
        <n v="0.0732121542683988"/>
        <n v="0.00867686038460724"/>
        <n v="0.030643916293867"/>
        <n v="0.0188938760570978"/>
        <n v="0.162317519022458"/>
        <n v="0.0611150205452578"/>
        <n v="0.0491135207873328"/>
        <n v="0.0101854884939809"/>
        <n v="-0.0686274736390411"/>
        <n v="0.0108419407082143"/>
        <n v="-0.104532649673484"/>
        <n v="-0.181022306707942"/>
        <n v="0.000272224276507194"/>
        <n v="0.0609448932883636"/>
        <n v="-0.543533632051769"/>
        <n v="0.0297148945040184"/>
        <n v="0.0925160299443946"/>
        <n v="0.12829034045227"/>
        <n v="0.0522182546693486"/>
        <n v="-0.0493045428670569"/>
        <n v="-0.0177570839796473"/>
        <n v="1.06616712785643"/>
        <n v="-0.00922659212132893"/>
        <n v="0.0432314276315149"/>
        <n v="0.0113736987987068"/>
        <n v="0.0724823427017785"/>
        <n v="0.030748764093548"/>
        <n v="-0.123247230485523"/>
        <n v="0.128052129451434"/>
        <n v="0.021671906949442"/>
        <n v="-0.173742242271003"/>
        <n v="0.0517506283433937"/>
        <n v="-0.0589003731589818"/>
        <n v="-0.0660020304756497"/>
        <n v="0.0215841475929011"/>
        <n v="-0.0694932433000284"/>
        <n v="0.0597409461291112"/>
        <n v="0.0178034448913875"/>
        <n v="-0.0778490686062026"/>
        <n v="-0.0198722395321809"/>
        <n v="0.0191667086536389"/>
        <n v="-0.0978877294985687"/>
        <n v="0.0222635279156642"/>
        <n v="0.063144139792797"/>
        <n v="0.0124013249490502"/>
        <n v="-0.0490856299099938"/>
        <n v="0.0196444977343153"/>
        <n v="0.102491453912722"/>
        <n v="-0.535904390009862"/>
        <n v="0.0936255531543566"/>
        <n v="-0.181694662639604"/>
        <n v="0.149064230338628"/>
        <n v="-0.0406711926428812"/>
        <n v="-0.0384961641281266"/>
        <n v="-0.0919549355245148"/>
        <n v="1.11527455313235"/>
        <n v="0.0191294634561972"/>
        <n v="0.0505056504250838"/>
        <n v="-0.0175401111923663"/>
        <n v="0.174464514855394"/>
        <n v="0.0624152236824132"/>
        <n v="-0.0306775037036438"/>
        <n v="0.0743265349897706"/>
        <n v="-0.172865421049711"/>
        <n v="0.0126666704904024"/>
        <n v="-0.122342170655606"/>
        <n v="-0.18038878280484"/>
        <n v="-0.0198058139213284"/>
        <n v="-0.0586524689424783"/>
        <n v="0.0412731408352816"/>
        <n v="0.0854023268310105"/>
        <n v="0.114948062393095"/>
        <n v="0.0817790274291281"/>
        <n v="0.218710705077458"/>
        <n v="-0.140342394872847"/>
        <n v="0.095618491304587"/>
        <n v="-0.00152849808528155"/>
        <n v="-0.0117759664327564"/>
        <n v="-0.198293723162534"/>
        <n v="-0.113132679109359"/>
        <n v="-0.0672216537664847"/>
        <n v="0.0614142396228741"/>
        <n v="0.0717057433586899"/>
        <n v="0.0317750670919061"/>
        <n v="0.00949610255933719"/>
        <n v="0.323829033028945"/>
        <n v="0.198675584856828"/>
        <n v="0.0125313321525409"/>
        <n v="0.0944267956436018"/>
        <n v="-0.10333342652249"/>
        <n v="-0.0680696670377373"/>
        <n v="-0.0478989057882762"/>
        <n v="-0.16438069541208"/>
        <n v="-0.13142904531625"/>
        <n v="0.0390674898871619"/>
        <n v="-0.182359481746106"/>
        <n v="0.0708696450871904"/>
        <n v="-0.0789743790694353"/>
        <n v="0.0214525645157293"/>
        <n v="-0.123785154520735"/>
        <n v="0.0734924537438024"/>
        <n v="-0.155439834745452"/>
        <n v="0.129368372780264"/>
        <n v="-0.0300240160652683"/>
        <n v="0.262608018983481"/>
        <n v="-0.0126849394026727"/>
        <n v="0.163602743755808"/>
        <n v="-0.0225834451070128"/>
        <n v="0.171603853853639"/>
        <n v="0.116099110893151"/>
        <n v="0.0743099684341437"/>
        <n v="-0.159215677322894"/>
        <n v="-0.570046237005828"/>
        <n v="0.171096646816161"/>
        <n v="-0.0266890802183615"/>
        <n v="-0.0169653320957883"/>
        <n v="-0.0956818321592617"/>
        <n v="0.146417621917146"/>
        <n v="0.0544128113188886"/>
        <n v="1.35477024226399"/>
        <n v="-0.0645507047533415"/>
        <n v="0.050698941695591"/>
        <n v="0.0062910276291297"/>
        <n v="0.0614897656350502"/>
        <n v="-0.101241968046741"/>
        <n v="0.0595340562438083"/>
        <n v="0.207474894007035"/>
        <n v="-0.0396777079107059"/>
        <n v="0.0192223813825336"/>
        <n v="-0.0082633462840922"/>
        <n v="0.0952302291330243"/>
        <n v="-0.0205136999854887"/>
        <n v="-0.0362374478893939"/>
        <n v="-0.179282704303402"/>
        <n v="-0.0498240024900558"/>
        <n v="-0.0367157124104751"/>
        <n v="-0.0671762890132048"/>
        <n v="-0.0277863527249302"/>
        <n v="-0.0210712746471285"/>
        <n v="0.0708485374618921"/>
        <n v="-0.151281941347968"/>
        <n v="0.063777394532655"/>
        <n v="-0.106335097937986"/>
        <n v="0.0303151877638366"/>
        <n v="-0.12197005010015"/>
        <n v="-0.0587662032419095"/>
        <n v="-0.157709135515643"/>
        <n v="0.210291660803141"/>
        <n v="-0.0968678558031728"/>
        <n v="0.188196038483305"/>
        <n v="-0.0198496324920915"/>
        <n v="0.0692386889885708"/>
        <n v="0.0633569889696359"/>
        <n v="0.177025827124271"/>
        <n v="-0.048227189709752"/>
        <n v="-0.02009618960467"/>
        <n v="-0.0213486519729251"/>
        <n v="0.0206187041442403"/>
      </sharedItems>
    </cacheField>
    <cacheField name="Traffic Change with respect to same day last week" numFmtId="9">
      <sharedItems containsString="0" containsBlank="1" containsNumber="1" minValue="-0.529999993553538" maxValue="1.19148931792805" count="164">
        <m/>
        <n v="0.0416666406857615"/>
        <n v="0.0297030100192341"/>
        <n v="-0.489583327837373"/>
        <n v="-0.0499999585584569"/>
        <n v="0"/>
        <n v="0.0618556722339378"/>
        <n v="-0.0761904302487304"/>
        <n v="-0.0199999650049191"/>
        <n v="-0.067307661655664"/>
        <n v="1.10204072810815"/>
        <n v="0.0736841753220516"/>
        <n v="-0.038834952716192"/>
        <n v="0.0515463462398496"/>
        <n v="0.765306165599273"/>
        <n v="0.0206185669780985"/>
        <n v="-0.0776698569055246"/>
        <n v="-0.0686274204422824"/>
        <n v="0.105263161597252"/>
        <n v="0.0202020433857129"/>
        <n v="-0.0392156623751195"/>
        <n v="-0.404624316996432"/>
        <n v="0.0404039671135563"/>
        <n v="0.0105262969118247"/>
        <n v="-0.076190478615162"/>
        <n v="-0.00990100123631832"/>
        <n v="0.0624999850110164"/>
        <n v="0.0631578299405879"/>
        <n v="0.0103093131543179"/>
        <n v="0.0299999895299037"/>
        <n v="0.0510203640540765"/>
        <n v="0.0194174865788856"/>
        <n v="0.052631533028763"/>
        <n v="-0.0294117129238701"/>
        <n v="-0.0198019003022224"/>
        <n v="0.0408163037991833"/>
        <n v="-0.0194174547301338"/>
        <n v="-0.029126207515824"/>
        <n v="-0.0380952589778498"/>
        <n v="0.0200000110510781"/>
        <n v="-0.0303030683577048"/>
        <n v="0.0303029753351671"/>
        <n v="-0.0588235525364715"/>
        <n v="-0.0198020024726366"/>
        <n v="-0.0299999475073787"/>
        <n v="0.019801991482737"/>
        <n v="0.083333329336271"/>
        <n v="0.00980390430795675"/>
        <n v="0.0833333604058351"/>
        <n v="-0.0101009766892177"/>
        <n v="0.0309277792617511"/>
        <n v="-0.0202020300680469"/>
        <n v="-0.038461558896224"/>
        <n v="0.0510203740661219"/>
        <n v="-0.00999993645630049"/>
        <n v="0.0500000046046158"/>
        <n v="-0.0865384741021159"/>
        <n v="-0.077669905432384"/>
        <n v="0.0202019370455093"/>
        <n v="-0.0476190517955699"/>
        <n v="0.0421052646389009"/>
        <n v="0.0631579204076158"/>
        <n v="-0.0495049103214564"/>
        <n v="-0.0204081738131556"/>
        <n v="0.082474172971865"/>
        <n v="0.0101010216928563"/>
        <n v="-0.0594059633054335"/>
        <n v="-0.058252370326639"/>
        <n v="0.0937499775165245"/>
        <n v="0.0729166331912698"/>
        <n v="-0.00952379281772009"/>
        <n v="0.0400000008910721"/>
        <n v="0.0105263044350929"/>
        <n v="-0.0388348837477532"/>
        <n v="-0.086538441103776"/>
        <n v="-0.0769230999907701"/>
        <n v="0.0400000221021564"/>
        <n v="0.105263114527165"/>
        <n v="0.0312500130528133"/>
        <n v="-0.0103093072241816"/>
        <n v="-0.00990097294623982"/>
        <n v="0.0606060626516805"/>
        <n v="-0.00961539553134661"/>
        <n v="-0.0104166481802535"/>
        <n v="0.0210526422932886"/>
        <n v="-0.0666666374310102"/>
        <n v="-0.0588235161343257"/>
        <n v="-0.0857142990500578"/>
        <n v="-0.0485436584532966"/>
        <n v="-0.0102040634136403"/>
        <n v="0.0104166961450012"/>
        <n v="0.0625000261056268"/>
        <n v="-0.0306122789951027"/>
        <n v="-0.0399999760559973"/>
        <n v="0.0294117580671629"/>
        <n v="-0.0206185669780985"/>
        <n v="-0.0196078435654902"/>
        <n v="-0.0190476294889249"/>
        <n v="0.0842104722338766"/>
        <n v="0.0499999899754395"/>
        <n v="0.00970876564194745"/>
        <n v="-0.0594058832676963"/>
        <n v="-0.00952379921889468"/>
        <n v="-0.00961541186163195"/>
        <n v="0.030927847599856"/>
        <n v="-0.0194174865788856"/>
        <n v="0.0618556059937665"/>
        <n v="0.0200000004455361"/>
        <n v="0.00990101853649716"/>
        <n v="-0.529999993553538"/>
        <n v="-0.0490196198337259"/>
        <n v="-0.057692294069184"/>
        <n v="0.0721649132179481"/>
        <n v="1.19148931792805"/>
        <n v="0.0103092597539169"/>
        <n v="0.0102041103995152"/>
        <n v="-0.028846191309744"/>
        <n v="-0.00970872093693831"/>
        <n v="-0.030612237226796"/>
        <n v="-0.0384615392853847"/>
        <n v="-0.0102041157297965"/>
        <n v="-0.0101010382896578"/>
        <n v="0.039603982965474"/>
        <n v="-0.0103092901885435"/>
        <n v="-0.0952380597376553"/>
        <n v="-0.0571428007598055"/>
        <n v="-0.0100000113611685"/>
        <n v="-0.0104166555476034"/>
        <n v="0.0315789392051133"/>
        <n v="0.0210526323194504"/>
        <n v="0.0100000113611685"/>
        <n v="0.0297029595964784"/>
        <n v="-0.076923073517296"/>
        <n v="0.052083288866015"/>
        <n v="0.0306122335322447"/>
        <n v="-0.0297029188387195"/>
        <n v="0.0520833705580233"/>
        <n v="-0.040404041767787"/>
        <n v="-0.0480769348167313"/>
        <n v="0.0729166816532301"/>
        <n v="0.0208333443252546"/>
        <n v="-0.00970872736506689"/>
        <n v="-0.0686274633992162"/>
        <n v="-0.0485436493897007"/>
        <n v="-0.0404040601360939"/>
        <n v="0.0408163006404363"/>
        <n v="0.0198019583601601"/>
        <n v="-0.0490195666830763"/>
        <n v="0.031250040470256"/>
        <n v="0.0736842248427088"/>
        <n v="0.0294117544282349"/>
        <n v="-0.0666666369642652"/>
        <n v="0.0606059971816031"/>
        <n v="-0.0285714188726852"/>
        <n v="-0.028571422306645"/>
        <n v="0.0714285378672321"/>
        <n v="0.0097087489930292"/>
        <n v="-0.0576922875080761"/>
        <n v="0.0505050054032141"/>
        <n v="-0.0204082087281641"/>
        <n v="-0.0396038917849594"/>
        <n v="0.00980391086274457"/>
        <n v="0.010416678752605"/>
        <n v="0.0306121902409211"/>
      </sharedItems>
    </cacheField>
    <cacheField name="Conversion change with respect to same day last week" numFmtId="0"/>
    <cacheField name="L2M" numFmtId="9"/>
    <cacheField name="M2C" numFmtId="9"/>
    <cacheField name="C2P" numFmtId="9"/>
    <cacheField name="P2O" numFmtId="9"/>
    <cacheField name="L2M2" numFmtId="0"/>
    <cacheField name="M2C2" numFmtId="0"/>
    <cacheField name="C2P2" numFmtId="0"/>
    <cacheField name="P2O2" numFmtId="0"/>
    <cacheField name="Field1" numFmtId="0" formula="Carts/Menu-1" databaseField="0"/>
    <cacheField name="menu to cart(highly fluctuated)" numFmtId="0" formula="Carts/Menu-1" databaseField="0"/>
  </cacheFields>
</pivotCacheDefinition>
</file>

<file path=xl/pivotCache/pivotCacheRecords1.xml><?xml version="1.0" encoding="utf-8"?>
<pivotCacheRecords xmlns="http://schemas.openxmlformats.org/spreadsheetml/2006/main" xmlns:r="http://schemas.openxmlformats.org/officeDocument/2006/relationships" count="366">
  <r>
    <x v="0"/>
    <n v="20848646"/>
    <n v="5107918"/>
    <n v="2104462"/>
    <n v="1505532"/>
    <n v="1271572.67328"/>
    <n v="6.0990659694639161E-2"/>
    <d v="2018-12-25T00:00:00"/>
    <x v="0"/>
    <x v="0"/>
    <x v="0"/>
    <m/>
    <n v="0.2449999870495187"/>
    <n v="0.41199995771271192"/>
    <n v="0.71539994544924068"/>
    <n v="0.84460022987223116"/>
    <m/>
    <m/>
    <m/>
    <m/>
  </r>
  <r>
    <x v="1"/>
    <n v="21934513"/>
    <n v="5428792"/>
    <n v="2171516"/>
    <n v="1569355"/>
    <n v="1261133"/>
    <n v="5.749537270328272E-2"/>
    <d v="2018-12-26T00:00:00"/>
    <x v="0"/>
    <x v="0"/>
    <x v="0"/>
    <m/>
    <n v="0.24750000148168322"/>
    <n v="0.39999985263756649"/>
    <n v="0.72270017812440712"/>
    <n v="0.80359956797537846"/>
    <m/>
    <m/>
    <m/>
    <m/>
  </r>
  <r>
    <x v="2"/>
    <n v="20848646"/>
    <n v="5212161"/>
    <n v="2001470"/>
    <n v="1402630"/>
    <n v="1138655"/>
    <n v="5.4615297319547756E-2"/>
    <d v="2018-12-27T00:00:00"/>
    <x v="0"/>
    <x v="0"/>
    <x v="0"/>
    <m/>
    <n v="0.24999997601762725"/>
    <n v="0.38400003376718411"/>
    <n v="0.70079991206463255"/>
    <n v="0.81179997575982266"/>
    <m/>
    <m/>
    <m/>
    <m/>
  </r>
  <r>
    <x v="3"/>
    <n v="21717340"/>
    <n v="5700801"/>
    <n v="2303123"/>
    <n v="1597216"/>
    <n v="1296620"/>
    <n v="5.9704365267569601E-2"/>
    <d v="2018-12-28T00:00:00"/>
    <x v="0"/>
    <x v="0"/>
    <x v="0"/>
    <m/>
    <n v="0.2624999654653839"/>
    <n v="0.40399989404997649"/>
    <n v="0.69350008662151352"/>
    <n v="0.811800032055777"/>
    <m/>
    <m/>
    <m/>
    <m/>
  </r>
  <r>
    <x v="4"/>
    <n v="42645263"/>
    <n v="8776395"/>
    <n v="2924294"/>
    <n v="2087946"/>
    <n v="1596026"/>
    <n v="3.7425633885761242E-2"/>
    <d v="2018-12-29T00:00:00"/>
    <x v="0"/>
    <x v="0"/>
    <x v="0"/>
    <m/>
    <n v="0.20579999705946239"/>
    <n v="0.3331999072512119"/>
    <n v="0.714000028724882"/>
    <n v="0.76440003716571214"/>
    <m/>
    <m/>
    <m/>
    <m/>
  </r>
  <r>
    <x v="5"/>
    <n v="43543058"/>
    <n v="8778280"/>
    <n v="3014461"/>
    <n v="2049833"/>
    <n v="1582881"/>
    <n v="3.6352086249890857E-2"/>
    <d v="2018-12-30T00:00:00"/>
    <x v="0"/>
    <x v="0"/>
    <x v="0"/>
    <m/>
    <n v="0.2015999886824669"/>
    <n v="0.34339995990102845"/>
    <n v="0.67999984076755349"/>
    <n v="0.77219997921781924"/>
    <m/>
    <m/>
    <m/>
    <m/>
  </r>
  <r>
    <x v="6"/>
    <n v="22803207"/>
    <n v="5415761"/>
    <n v="2079652"/>
    <n v="1442239"/>
    <n v="1123504"/>
    <n v="4.9269561075334707E-2"/>
    <d v="2018-12-31T00:00:00"/>
    <x v="0"/>
    <x v="0"/>
    <x v="0"/>
    <m/>
    <n v="0.23749997094706898"/>
    <n v="0.3839999586392383"/>
    <n v="0.69350016252719204"/>
    <n v="0.77899987450068953"/>
    <m/>
    <m/>
    <m/>
    <m/>
  </r>
  <r>
    <x v="7"/>
    <n v="21717340"/>
    <n v="5320748"/>
    <n v="2085733"/>
    <n v="1583488"/>
    <n v="1311445"/>
    <n v="6.0386999512831684E-2"/>
    <d v="2019-01-01T00:00:00"/>
    <x v="1"/>
    <x v="1"/>
    <x v="1"/>
    <n v="-9.8975840699184747E-3"/>
    <n v="0.24499998618615354"/>
    <n v="0.39199995940420407"/>
    <n v="0.75919976334458916"/>
    <n v="0.82820015055371432"/>
    <n v="-3.5239395845820809E-9"/>
    <n v="-4.8543690197303091E-2"/>
    <n v="6.1224239914980716E-2"/>
    <n v="-1.9417564355858397E-2"/>
  </r>
  <r>
    <x v="8"/>
    <n v="22586034"/>
    <n v="5872368"/>
    <n v="2372437"/>
    <n v="1766516"/>
    <n v="1506485"/>
    <n v="6.6699846462641474E-2"/>
    <d v="2019-01-02T00:00:00"/>
    <x v="2"/>
    <x v="2"/>
    <x v="2"/>
    <n v="0.16009068776474278"/>
    <n v="0.25999996280887561"/>
    <n v="0.40400005585481019"/>
    <n v="0.74459975122627076"/>
    <n v="0.85280008785654926"/>
    <n v="5.0504893948929874E-2"/>
    <n v="1.0000511727358719E-2"/>
    <n v="3.0302432135410173E-2"/>
    <n v="6.1225169651507594E-2"/>
  </r>
  <r>
    <x v="9"/>
    <n v="10641496"/>
    <n v="2740185"/>
    <n v="1063191"/>
    <n v="760607"/>
    <n v="623698"/>
    <n v="5.8609992429635833E-2"/>
    <d v="2019-01-03T00:00:00"/>
    <x v="3"/>
    <x v="3"/>
    <x v="3"/>
    <n v="7.3142421741578811E-2"/>
    <n v="0.25749997932621504"/>
    <n v="0.3879997153476864"/>
    <n v="0.71540014917357275"/>
    <n v="0.82000034183224713"/>
    <n v="3.0000016112237571E-2"/>
    <n v="1.0415836533304246E-2"/>
    <n v="2.0833674287895176E-2"/>
    <n v="1.0101461341815332E-2"/>
  </r>
  <r>
    <x v="10"/>
    <n v="20631473"/>
    <n v="4951553"/>
    <n v="2000427"/>
    <n v="1431105"/>
    <n v="1126566"/>
    <n v="5.4604244689654489E-2"/>
    <d v="2019-01-04T00:00:00"/>
    <x v="4"/>
    <x v="4"/>
    <x v="4"/>
    <n v="-8.5422909280729042E-2"/>
    <n v="0.23999997479578894"/>
    <n v="0.40399991679378167"/>
    <n v="0.71539976215078083"/>
    <n v="0.78720010062154766"/>
    <n v="-8.5714261446491746E-2"/>
    <n v="5.6296562300772734E-8"/>
    <n v="3.1578475549952412E-2"/>
    <n v="-3.0302944645041796E-2"/>
  </r>
  <r>
    <x v="11"/>
    <n v="42645263"/>
    <n v="9045060"/>
    <n v="3075320"/>
    <n v="2133042"/>
    <n v="1680410"/>
    <n v="3.9404376518911377E-2"/>
    <d v="2019-01-05T00:00:00"/>
    <x v="5"/>
    <x v="5"/>
    <x v="5"/>
    <n v="5.2871319138911188E-2"/>
    <n v="0.21209999338027297"/>
    <n v="0.33999995577696557"/>
    <n v="0.69360001560813178"/>
    <n v="0.78779977140628266"/>
    <n v="3.0612227457857077E-2"/>
    <n v="2.0408314581632947E-2"/>
    <n v="-2.8571445792771488E-2"/>
    <n v="3.0611895738955619E-2"/>
  </r>
  <r>
    <x v="12"/>
    <n v="46236443"/>
    <n v="9806749"/>
    <n v="3300951"/>
    <n v="2199754"/>
    <n v="1630017"/>
    <n v="3.5253944599501305E-2"/>
    <d v="2019-01-06T00:00:00"/>
    <x v="6"/>
    <x v="6"/>
    <x v="6"/>
    <n v="-3.0208490451984704E-2"/>
    <n v="0.21209998788185327"/>
    <n v="0.33659992725417975"/>
    <n v="0.66640007682634494"/>
    <n v="0.74099967541825129"/>
    <n v="5.208333228591866E-2"/>
    <n v="-1.9802077579766042E-2"/>
    <n v="-1.9999657537945525E-2"/>
    <n v="-4.0404434912276854E-2"/>
  </r>
  <r>
    <x v="13"/>
    <n v="21065820"/>
    <n v="5371784"/>
    <n v="2084252"/>
    <n v="1445428"/>
    <n v="1197104"/>
    <n v="5.6826840825564828E-2"/>
    <d v="2019-01-07T00:00:00"/>
    <x v="7"/>
    <x v="7"/>
    <x v="7"/>
    <n v="0.15338638269325777"/>
    <n v="0.25499999525297379"/>
    <n v="0.38799996425768424"/>
    <n v="0.69349963440121443"/>
    <n v="0.82820036695013521"/>
    <n v="7.3684321880632897E-2"/>
    <n v="1.0416682420020473E-2"/>
    <n v="-7.6153691974667481E-7"/>
    <n v="6.3158537067777409E-2"/>
  </r>
  <r>
    <x v="14"/>
    <n v="21282993"/>
    <n v="5054710"/>
    <n v="2042103"/>
    <n v="1475828"/>
    <n v="1198077"/>
    <n v="5.6292693419576843E-2"/>
    <d v="2019-01-08T00:00:00"/>
    <x v="8"/>
    <x v="8"/>
    <x v="8"/>
    <n v="-6.7801118225535251E-2"/>
    <n v="0.2374999606493316"/>
    <n v="0.40400003165364579"/>
    <n v="0.72270007928101565"/>
    <n v="0.81179988453939078"/>
    <n v="-3.0612350855903081E-2"/>
    <n v="3.0612432378004595E-2"/>
    <n v="-4.807652191931322E-2"/>
    <n v="-1.980229779402809E-2"/>
  </r>
  <r>
    <x v="15"/>
    <n v="21065820"/>
    <n v="5529777"/>
    <n v="2278268"/>
    <n v="1663135"/>
    <n v="1391046"/>
    <n v="6.6033318427670989E-2"/>
    <d v="2019-01-09T00:00:00"/>
    <x v="9"/>
    <x v="9"/>
    <x v="9"/>
    <n v="-9.992947065385005E-3"/>
    <n v="0.26249996439730333"/>
    <n v="0.41199997757594925"/>
    <n v="0.72999971908484862"/>
    <n v="0.83639993145475267"/>
    <n v="9.6153921001345122E-3"/>
    <n v="1.9801783700777786E-2"/>
    <n v="-1.9607892854352382E-2"/>
    <n v="-1.9230950647551204E-2"/>
  </r>
  <r>
    <x v="16"/>
    <n v="22368860"/>
    <n v="5648137"/>
    <n v="2168884"/>
    <n v="1535787"/>
    <n v="1284532"/>
    <n v="5.7425009589223593E-2"/>
    <d v="2019-01-10T00:00:00"/>
    <x v="10"/>
    <x v="10"/>
    <x v="10"/>
    <n v="-2.0218102601444077E-2"/>
    <n v="0.25249999329424921"/>
    <n v="0.38399989235388587"/>
    <n v="0.70810011047156052"/>
    <n v="0.83639983930063222"/>
    <n v="-1.9417423042320192E-2"/>
    <n v="-1.0308829711940137E-2"/>
    <n v="-1.0204133603334054E-2"/>
    <n v="1.999937881945435E-2"/>
  </r>
  <r>
    <x v="17"/>
    <n v="22151687"/>
    <n v="5759438"/>
    <n v="2395926"/>
    <n v="1661575"/>
    <n v="1307991"/>
    <n v="5.9047015245385151E-2"/>
    <d v="2019-01-11T00:00:00"/>
    <x v="11"/>
    <x v="11"/>
    <x v="11"/>
    <n v="8.136309880269077E-2"/>
    <n v="0.25999997201116104"/>
    <n v="0.4159999638853652"/>
    <n v="0.69350013314267633"/>
    <n v="0.7871994944555617"/>
    <n v="8.3333330482179058E-2"/>
    <n v="2.9703092977884982E-2"/>
    <n v="-3.0611736495781527E-2"/>
    <n v="-7.7002783094304306E-7"/>
  </r>
  <r>
    <x v="18"/>
    <n v="42645263"/>
    <n v="8686840"/>
    <n v="2894455"/>
    <n v="2046958"/>
    <n v="1612594"/>
    <n v="3.7814141279888462E-2"/>
    <d v="2019-01-12T00:00:00"/>
    <x v="12"/>
    <x v="12"/>
    <x v="5"/>
    <n v="-4.0356817681399204E-2"/>
    <n v="0.20369999828585886"/>
    <n v="0.33319998986973398"/>
    <n v="0.7071998009988063"/>
    <n v="0.78780023820713474"/>
    <n v="-3.9603938503448233E-2"/>
    <n v="-1.9999902328494024E-2"/>
    <n v="1.9607533282349321E-2"/>
    <n v="5.9253743023290895E-7"/>
  </r>
  <r>
    <x v="19"/>
    <n v="44440853"/>
    <n v="9239253"/>
    <n v="3267000"/>
    <n v="2310422"/>
    <n v="1820150"/>
    <n v="4.0956684607291405E-2"/>
    <d v="2019-01-13T00:00:00"/>
    <x v="13"/>
    <x v="13"/>
    <x v="12"/>
    <n v="0.16176175666511861"/>
    <n v="0.20789999237863413"/>
    <n v="0.35360001506615307"/>
    <n v="0.70719987756351388"/>
    <n v="0.78779980453787235"/>
    <n v="-1.9801960128157492E-2"/>
    <n v="5.0505322299537747E-2"/>
    <n v="6.1224183723797454E-2"/>
    <n v="6.3158096652613294E-2"/>
  </r>
  <r>
    <x v="20"/>
    <n v="22151687"/>
    <n v="5759438"/>
    <n v="2395926"/>
    <n v="1818987"/>
    <n v="1476653"/>
    <n v="6.6660972593193465E-2"/>
    <d v="2019-01-14T00:00:00"/>
    <x v="14"/>
    <x v="14"/>
    <x v="13"/>
    <n v="0.17305434588235169"/>
    <n v="0.25999997201116104"/>
    <n v="0.4159999638853652"/>
    <n v="0.75919999198639687"/>
    <n v="0.81179964452742104"/>
    <n v="1.9607752357905017E-2"/>
    <n v="7.2164954141813231E-2"/>
    <n v="9.4737407672766505E-2"/>
    <n v="-1.9802843704489259E-2"/>
  </r>
  <r>
    <x v="21"/>
    <n v="37570998"/>
    <n v="9768459"/>
    <n v="3751088"/>
    <n v="2656145"/>
    <n v="2221600"/>
    <n v="5.9130715665311848E-2"/>
    <d v="2019-01-15T00:00:00"/>
    <x v="15"/>
    <x v="15"/>
    <x v="14"/>
    <n v="5.041546377221362E-2"/>
    <n v="0.25999998722418821"/>
    <n v="0.38399997379320527"/>
    <n v="0.70809988995192863"/>
    <n v="0.83640012122832152"/>
    <n v="9.4736969696082918E-2"/>
    <n v="-4.9505089835207738E-2"/>
    <n v="-2.0202279960467306E-2"/>
    <n v="3.0303326173652723E-2"/>
  </r>
  <r>
    <x v="22"/>
    <n v="21500167"/>
    <n v="5428792"/>
    <n v="2258377"/>
    <n v="1648615"/>
    <n v="1392420"/>
    <n v="6.4763217885702939E-2"/>
    <d v="2019-01-16T00:00:00"/>
    <x v="16"/>
    <x v="16"/>
    <x v="15"/>
    <n v="-1.9234237688042999E-2"/>
    <n v="0.25249999220936281"/>
    <n v="0.41599991305616424"/>
    <n v="0.7299999070128681"/>
    <n v="0.84459986109552565"/>
    <n v="-3.8095137311352945E-2"/>
    <n v="9.7085817910698147E-3"/>
    <n v="2.574357422790996E-7"/>
    <n v="9.8038382505731825E-3"/>
  </r>
  <r>
    <x v="23"/>
    <n v="20631473"/>
    <n v="4899974"/>
    <n v="1861990"/>
    <n v="1332067"/>
    <n v="1059526"/>
    <n v="5.1354840248197496E-2"/>
    <d v="2019-01-17T00:00:00"/>
    <x v="17"/>
    <x v="17"/>
    <x v="16"/>
    <n v="-0.10570602224444781"/>
    <n v="0.23749995940667931"/>
    <n v="0.37999997551007414"/>
    <n v="0.71539965305936126"/>
    <n v="0.79539993108454754"/>
    <n v="-5.9406076379929673E-2"/>
    <n v="-1.0416453034120865E-2"/>
    <n v="1.0308630771063809E-2"/>
    <n v="-4.9019507524496131E-2"/>
  </r>
  <r>
    <x v="24"/>
    <n v="20631473"/>
    <n v="5054710"/>
    <n v="2021884"/>
    <n v="1520254"/>
    <n v="1234142"/>
    <n v="5.9818414322622526E-2"/>
    <d v="2019-01-18T00:00:00"/>
    <x v="18"/>
    <x v="18"/>
    <x v="17"/>
    <n v="1.3064150220491788E-2"/>
    <n v="0.24499995710437156"/>
    <n v="0.4"/>
    <n v="0.75189971333667016"/>
    <n v="0.81179987028483402"/>
    <n v="-5.7692371236661377E-2"/>
    <n v="-3.8461454986506216E-2"/>
    <n v="8.4209904804703362E-2"/>
    <n v="3.125049749464881E-2"/>
  </r>
  <r>
    <x v="25"/>
    <n v="47134238"/>
    <n v="9997171"/>
    <n v="3568990"/>
    <n v="2378375"/>
    <n v="1762376"/>
    <n v="3.7390569462478637E-2"/>
    <d v="2019-01-19T00:00:00"/>
    <x v="19"/>
    <x v="19"/>
    <x v="18"/>
    <n v="-1.120141309767364E-2"/>
    <n v="0.21209998133416308"/>
    <n v="0.35699999529866999"/>
    <n v="0.66640001793224413"/>
    <n v="0.74100005255689283"/>
    <n v="4.1237030530143937E-2"/>
    <n v="7.1428589893537398E-2"/>
    <n v="-5.769201717667205E-2"/>
    <n v="-5.9406158287980682E-2"/>
  </r>
  <r>
    <x v="26"/>
    <n v="45338648"/>
    <n v="9616327"/>
    <n v="3400333"/>
    <n v="2358471"/>
    <n v="1784419"/>
    <n v="3.9357569727266679E-2"/>
    <d v="2019-01-20T00:00:00"/>
    <x v="20"/>
    <x v="20"/>
    <x v="19"/>
    <n v="-3.9044050937170782E-2"/>
    <n v="0.21209999468885796"/>
    <n v="0.35359997637351559"/>
    <n v="0.69360000917557196"/>
    <n v="0.75659993275304216"/>
    <n v="2.0202032054790209E-2"/>
    <n v="-1.0942487504994602E-7"/>
    <n v="-1.9230586457108845E-2"/>
    <n v="-3.9603807471280339E-2"/>
  </r>
  <r>
    <x v="27"/>
    <n v="21282993"/>
    <n v="5267540"/>
    <n v="2043805"/>
    <n v="1536737"/>
    <n v="1310529"/>
    <n v="6.157634877763668E-2"/>
    <d v="2019-01-21T00:00:00"/>
    <x v="21"/>
    <x v="21"/>
    <x v="20"/>
    <n v="-7.6275872039646142E-2"/>
    <n v="0.2474999639383427"/>
    <n v="0.38799990128219247"/>
    <n v="0.75190001003031115"/>
    <n v="0.8527997959312491"/>
    <n v="-4.8076959301679323E-2"/>
    <n v="-6.7307848639353574E-2"/>
    <n v="-9.6153609498674797E-3"/>
    <n v="5.050525912424586E-2"/>
  </r>
  <r>
    <x v="28"/>
    <n v="22368860"/>
    <n v="2628341"/>
    <n v="1093389"/>
    <n v="790192"/>
    <n v="628519"/>
    <n v="2.8097945089736356E-2"/>
    <d v="2019-01-22T00:00:00"/>
    <x v="22"/>
    <x v="22"/>
    <x v="21"/>
    <n v="-0.52481642115115479"/>
    <n v="0.11749999776474974"/>
    <n v="0.41599967431927592"/>
    <n v="0.72269978937048018"/>
    <n v="0.79540035839390932"/>
    <n v="-0.54807690946756116"/>
    <n v="8.3332559140494533E-2"/>
    <n v="2.0618417861274718E-2"/>
    <n v="-4.9019317183025657E-2"/>
  </r>
  <r>
    <x v="29"/>
    <n v="22368860"/>
    <n v="5536293"/>
    <n v="2303097"/>
    <n v="1614011"/>
    <n v="1283784"/>
    <n v="5.739157024542154E-2"/>
    <d v="2019-01-23T00:00:00"/>
    <x v="23"/>
    <x v="23"/>
    <x v="22"/>
    <n v="-0.11382460416483964"/>
    <n v="0.24750000670575076"/>
    <n v="0.41599983960386488"/>
    <n v="0.70080027024480518"/>
    <n v="0.7953997835206823"/>
    <n v="-1.9801923397551158E-2"/>
    <n v="-1.7656806416965765E-7"/>
    <n v="-3.9999507517126554E-2"/>
    <n v="-5.825252861281105E-2"/>
  </r>
  <r>
    <x v="30"/>
    <n v="20848646"/>
    <n v="5316404"/>
    <n v="2147827"/>
    <n v="1520876"/>
    <n v="1272061"/>
    <n v="6.1014082161498638E-2"/>
    <d v="2019-01-24T00:00:00"/>
    <x v="24"/>
    <x v="24"/>
    <x v="23"/>
    <n v="0.18808824770202981"/>
    <n v="0.25499996498573574"/>
    <n v="0.4039999593710335"/>
    <n v="0.70809986092920896"/>
    <n v="0.83640020619695488"/>
    <n v="7.3684246611135595E-2"/>
    <n v="6.3157856336027773E-2"/>
    <n v="-1.02037960165835E-2"/>
    <n v="5.1546742098031562E-2"/>
  </r>
  <r>
    <x v="31"/>
    <n v="20631473"/>
    <n v="5054710"/>
    <n v="2082540"/>
    <n v="1565862"/>
    <n v="1322527"/>
    <n v="6.4102403158514176E-2"/>
    <d v="2019-01-25T00:00:00"/>
    <x v="25"/>
    <x v="25"/>
    <x v="5"/>
    <n v="7.1616556279585408E-2"/>
    <n v="0.24499995710437156"/>
    <n v="0.4119998971256511"/>
    <n v="0.75190008355181648"/>
    <n v="0.84459997113411012"/>
    <n v="0"/>
    <n v="2.999974281412765E-2"/>
    <n v="4.9237303834104296E-7"/>
    <n v="4.0404171089319929E-2"/>
  </r>
  <r>
    <x v="32"/>
    <n v="43543058"/>
    <n v="9052601"/>
    <n v="2985548"/>
    <n v="2070776"/>
    <n v="1566749"/>
    <n v="3.598160239457688E-2"/>
    <d v="2019-01-26T00:00:00"/>
    <x v="26"/>
    <x v="26"/>
    <x v="24"/>
    <n v="-3.7682418004241769E-2"/>
    <n v="0.20789998258735065"/>
    <n v="0.32980002101053607"/>
    <n v="0.6935999689169291"/>
    <n v="0.7565999412780523"/>
    <n v="-1.980197603221534E-2"/>
    <n v="-7.6190405171793207E-2"/>
    <n v="4.081625187988891E-2"/>
    <n v="2.1052479911884747E-2"/>
  </r>
  <r>
    <x v="33"/>
    <n v="44889750"/>
    <n v="9709653"/>
    <n v="3268269"/>
    <n v="2333544"/>
    <n v="1892971"/>
    <n v="4.2169337098112596E-2"/>
    <d v="2019-01-27T00:00:00"/>
    <x v="27"/>
    <x v="27"/>
    <x v="25"/>
    <n v="7.1441590279339273E-2"/>
    <n v="0.21630000167076002"/>
    <n v="0.33659997942253961"/>
    <n v="0.71399997980582386"/>
    <n v="0.81120004593870954"/>
    <n v="1.9802013611849967E-2"/>
    <n v="-4.8076917666472041E-2"/>
    <n v="2.9411721972869787E-2"/>
    <n v="7.2165104465439001E-2"/>
  </r>
  <r>
    <x v="34"/>
    <n v="21282993"/>
    <n v="5054710"/>
    <n v="2001665"/>
    <n v="1475828"/>
    <n v="1198077"/>
    <n v="5.6292693419576843E-2"/>
    <d v="2019-01-28T00:00:00"/>
    <x v="28"/>
    <x v="28"/>
    <x v="5"/>
    <n v="-8.5806571239552931E-2"/>
    <n v="0.2374999606493316"/>
    <n v="0.3959999683463542"/>
    <n v="0.73730019758551002"/>
    <n v="0.81179988453939078"/>
    <n v="-4.0404059579993712E-2"/>
    <n v="2.0618734792778426E-2"/>
    <n v="-1.9417226027450885E-2"/>
    <n v="-4.8076830678748905E-2"/>
  </r>
  <r>
    <x v="35"/>
    <n v="22368860"/>
    <n v="5871825"/>
    <n v="2372217"/>
    <n v="1679767"/>
    <n v="1349861"/>
    <n v="6.0345542866288224E-2"/>
    <d v="2019-01-29T00:00:00"/>
    <x v="29"/>
    <x v="29"/>
    <x v="5"/>
    <n v="1.1476852728398028"/>
    <n v="0.26249996647124618"/>
    <n v="0.40399994890855911"/>
    <n v="0.7081000599860805"/>
    <n v="0.80360014216257369"/>
    <n v="1.234042310339488"/>
    <n v="-2.8845516358522727E-2"/>
    <n v="-2.0201651638942719E-2"/>
    <n v="1.030900185313155E-2"/>
  </r>
  <r>
    <x v="36"/>
    <n v="20631473"/>
    <n v="5364183"/>
    <n v="2145673"/>
    <n v="1488024"/>
    <n v="1281189"/>
    <n v="6.2098765318404553E-2"/>
    <d v="2019-01-30T00:00:00"/>
    <x v="30"/>
    <x v="30"/>
    <x v="16"/>
    <n v="8.2018928090899168E-2"/>
    <n v="0.26000000096939274"/>
    <n v="0.39999996271566424"/>
    <n v="0.69349989490476882"/>
    <n v="0.86100022580280966"/>
    <n v="5.0505025959466154E-2"/>
    <n v="-3.8461257349129085E-2"/>
    <n v="-1.0417198237503755E-2"/>
    <n v="8.2474805300750464E-2"/>
  </r>
  <r>
    <x v="37"/>
    <n v="22151687"/>
    <n v="5482542"/>
    <n v="2193017"/>
    <n v="1616911"/>
    <n v="1378902"/>
    <n v="6.2248170985803472E-2"/>
    <d v="2019-01-31T00:00:00"/>
    <x v="31"/>
    <x v="31"/>
    <x v="26"/>
    <n v="2.0226294989381444E-2"/>
    <n v="0.2474999759611988"/>
    <n v="0.40000003647942872"/>
    <n v="0.73729980205351808"/>
    <n v="0.85280018504419852"/>
    <n v="-2.941172570339956E-2"/>
    <n v="-9.9008002323367483E-3"/>
    <n v="4.1237038355001587E-2"/>
    <n v="1.9607813013118536E-2"/>
  </r>
  <r>
    <x v="38"/>
    <n v="21934513"/>
    <n v="5209447"/>
    <n v="2104616"/>
    <n v="1490279"/>
    <n v="1246469"/>
    <n v="5.6826837231353164E-2"/>
    <d v="2019-02-01T00:00:00"/>
    <x v="32"/>
    <x v="32"/>
    <x v="27"/>
    <n v="-0.11349911342902064"/>
    <n v="0.23750000740841615"/>
    <n v="0.40399988712813473"/>
    <n v="0.70810019499994303"/>
    <n v="0.83639976138696182"/>
    <n v="-3.0612044935013571E-2"/>
    <n v="-1.9417504842426103E-2"/>
    <n v="-5.8252272489413892E-2"/>
    <n v="-9.7089865349359039E-3"/>
  </r>
  <r>
    <x v="39"/>
    <n v="43991955"/>
    <n v="9145927"/>
    <n v="3265096"/>
    <n v="2286873"/>
    <n v="1855111"/>
    <n v="4.2169323913883797E-2"/>
    <d v="2019-02-02T00:00:00"/>
    <x v="33"/>
    <x v="33"/>
    <x v="28"/>
    <n v="0.1719690371610445"/>
    <n v="0.20789998989587982"/>
    <n v="0.35700000666963555"/>
    <n v="0.70039992698530151"/>
    <n v="0.81119983488370362"/>
    <n v="3.5154063438014305E-8"/>
    <n v="8.2474178066321402E-2"/>
    <n v="9.8038615529216777E-3"/>
    <n v="7.2164813432870289E-2"/>
  </r>
  <r>
    <x v="40"/>
    <n v="46236443"/>
    <n v="10000942"/>
    <n v="3366317"/>
    <n v="2197531"/>
    <n v="1799778"/>
    <n v="3.892552893828792E-2"/>
    <d v="2019-02-03T00:00:00"/>
    <x v="34"/>
    <x v="34"/>
    <x v="29"/>
    <n v="-7.6923385166750902E-2"/>
    <n v="0.21629998657119884"/>
    <n v="0.33659999228072718"/>
    <n v="0.65279978088813384"/>
    <n v="0.81900005051123281"/>
    <n v="-6.9808419156380808E-8"/>
    <n v="3.8200203000826605E-8"/>
    <n v="-8.571456673476896E-2"/>
    <n v="9.6153897075994532E-3"/>
  </r>
  <r>
    <x v="41"/>
    <n v="22368860"/>
    <n v="5312604"/>
    <n v="2125041"/>
    <n v="1582306"/>
    <n v="1297491"/>
    <n v="5.8004341750093655E-2"/>
    <d v="2019-02-04T00:00:00"/>
    <x v="15"/>
    <x v="35"/>
    <x v="30"/>
    <n v="3.0406225507084272E-2"/>
    <n v="0.23749998882374873"/>
    <n v="0.39999988706103445"/>
    <n v="0.74460022183101404"/>
    <n v="0.82000005055912073"/>
    <n v="1.1862914450766482E-7"/>
    <n v="1.0100805642443422E-2"/>
    <n v="9.9010203298601773E-3"/>
    <n v="1.0101216045851791E-2"/>
  </r>
  <r>
    <x v="42"/>
    <n v="22803207"/>
    <n v="5814817"/>
    <n v="2256149"/>
    <n v="1712868"/>
    <n v="1404552"/>
    <n v="6.1594494142863325E-2"/>
    <d v="2019-02-05T00:00:00"/>
    <x v="35"/>
    <x v="36"/>
    <x v="31"/>
    <n v="2.0696661547025652E-2"/>
    <n v="0.25499996557501758"/>
    <n v="0.38800000068789781"/>
    <n v="0.75919985781080945"/>
    <n v="0.82000014011587585"/>
    <n v="-2.8571435635021847E-2"/>
    <n v="-3.9603837237817907E-2"/>
    <n v="7.2164656822276463E-2"/>
    <n v="2.0408157108046332E-2"/>
  </r>
  <r>
    <x v="43"/>
    <n v="21717340"/>
    <n v="5483628"/>
    <n v="2259254"/>
    <n v="1682241"/>
    <n v="1393232"/>
    <n v="6.4152976377401652E-2"/>
    <d v="2019-02-06T00:00:00"/>
    <x v="36"/>
    <x v="37"/>
    <x v="32"/>
    <n v="3.3079740772048449E-2"/>
    <n v="0.25249998388384581"/>
    <n v="0.41199986578228864"/>
    <n v="0.74460020874146948"/>
    <n v="0.82820000225889157"/>
    <n v="-2.8846219452244637E-2"/>
    <n v="2.99997604628639E-2"/>
    <n v="7.3684674233033265E-2"/>
    <n v="-3.8095487737340172E-2"/>
  </r>
  <r>
    <x v="44"/>
    <n v="21500167"/>
    <n v="5213790"/>
    <n v="1981240"/>
    <n v="1402916"/>
    <n v="1184903"/>
    <n v="5.5111339367736073E-2"/>
    <d v="2019-02-07T00:00:00"/>
    <x v="37"/>
    <x v="38"/>
    <x v="33"/>
    <n v="-0.1146512661343102"/>
    <n v="0.24249997686064484"/>
    <n v="0.37999996164018879"/>
    <n v="0.70809997779168599"/>
    <n v="0.84460010435407396"/>
    <n v="-2.0202018530045551E-2"/>
    <n v="-5.0000182538154636E-2"/>
    <n v="-3.9603732674964975E-2"/>
    <n v="-9.6154771468530686E-3"/>
  </r>
  <r>
    <x v="45"/>
    <n v="21500167"/>
    <n v="5482542"/>
    <n v="2214947"/>
    <n v="1633080"/>
    <n v="1285561"/>
    <n v="5.9793070444522596E-2"/>
    <d v="2019-02-08T00:00:00"/>
    <x v="38"/>
    <x v="39"/>
    <x v="34"/>
    <n v="5.2197752992891644E-2"/>
    <n v="0.25499997279090902"/>
    <n v="0.40400000583670859"/>
    <n v="0.73729980897962799"/>
    <n v="0.78720025963210616"/>
    <n v="7.3684062469939748E-2"/>
    <n v="2.9383318578268813E-7"/>
    <n v="4.1236556896707688E-2"/>
    <n v="-5.8822950491126957E-2"/>
  </r>
  <r>
    <x v="46"/>
    <n v="45787545"/>
    <n v="9807692"/>
    <n v="3334615"/>
    <n v="2290213"/>
    <n v="1768503"/>
    <n v="3.8624106184334629E-2"/>
    <d v="2019-02-09T00:00:00"/>
    <x v="39"/>
    <x v="40"/>
    <x v="35"/>
    <n v="-8.4071011828148912E-2"/>
    <n v="0.21419999696423994"/>
    <n v="0.33999997145097949"/>
    <n v="0.68679982546710794"/>
    <n v="0.77220022766441376"/>
    <n v="3.030306577463171E-2"/>
    <n v="-4.7619145381102901E-2"/>
    <n v="-1.9417622695553138E-2"/>
    <n v="-4.8076448665551053E-2"/>
  </r>
  <r>
    <x v="47"/>
    <n v="45338648"/>
    <n v="9901960"/>
    <n v="3232000"/>
    <n v="2087872"/>
    <n v="1579683"/>
    <n v="3.4841863833257665E-2"/>
    <d v="2019-02-10T00:00:00"/>
    <x v="40"/>
    <x v="41"/>
    <x v="36"/>
    <n v="-0.10490968822811508"/>
    <n v="0.21839998404892885"/>
    <n v="0.32640002585346739"/>
    <n v="0.64600000000000002"/>
    <n v="0.75659954250068973"/>
    <n v="9.7087268058555498E-3"/>
    <n v="-3.030293125720851E-2"/>
    <n v="-1.0416334513597247E-2"/>
    <n v="-7.6191091772939035E-2"/>
  </r>
  <r>
    <x v="48"/>
    <n v="21717340"/>
    <n v="5592215"/>
    <n v="2348730"/>
    <n v="1800301"/>
    <n v="1431960"/>
    <n v="6.5936251861415815E-2"/>
    <d v="2019-02-11T00:00:00"/>
    <x v="41"/>
    <x v="42"/>
    <x v="37"/>
    <n v="0.13674683432312817"/>
    <n v="0.25749999769769227"/>
    <n v="0.4199999463539939"/>
    <n v="0.76649976795970587"/>
    <n v="0.79540032472347677"/>
    <n v="8.4210567642534651E-2"/>
    <n v="5.0000162349815191E-2"/>
    <n v="2.9411146393214294E-2"/>
    <n v="-2.9999663803521148E-2"/>
  </r>
  <r>
    <x v="49"/>
    <n v="21934513"/>
    <n v="5648137"/>
    <n v="948887"/>
    <n v="727321"/>
    <n v="620260"/>
    <n v="2.8277810407735061E-2"/>
    <d v="2019-02-12T00:00:00"/>
    <x v="42"/>
    <x v="43"/>
    <x v="38"/>
    <n v="-0.54090360183579034"/>
    <n v="0.25749999555495034"/>
    <n v="0.16799999716720751"/>
    <n v="0.76649906680142099"/>
    <n v="0.8528008953405718"/>
    <n v="9.8040404605359566E-3"/>
    <n v="-0.56701031734702356"/>
    <n v="9.6143445174754483E-3"/>
    <n v="4.0000914170649882E-2"/>
  </r>
  <r>
    <x v="50"/>
    <n v="22151687"/>
    <n v="5427163"/>
    <n v="2105739"/>
    <n v="1537189"/>
    <n v="1222680"/>
    <n v="5.5195796148618387E-2"/>
    <d v="2019-02-13T00:00:00"/>
    <x v="43"/>
    <x v="44"/>
    <x v="39"/>
    <n v="-0.13962220826808736"/>
    <n v="0.24499998577986409"/>
    <n v="0.38799995504096707"/>
    <n v="0.7299997768004487"/>
    <n v="0.79539991503972507"/>
    <n v="-2.9702964683878341E-2"/>
    <n v="-5.8252229514083709E-2"/>
    <n v="-1.960841773829014E-2"/>
    <n v="-3.9604065599740612E-2"/>
  </r>
  <r>
    <x v="51"/>
    <n v="20848646"/>
    <n v="5003675"/>
    <n v="1921411"/>
    <n v="1444709"/>
    <n v="1149121"/>
    <n v="5.5117296346247138E-2"/>
    <d v="2019-02-14T00:00:00"/>
    <x v="44"/>
    <x v="45"/>
    <x v="40"/>
    <n v="1.0808988820465437E-4"/>
    <n v="0.23999999808141018"/>
    <n v="0.38399996002937842"/>
    <n v="0.75190003596315413"/>
    <n v="0.79539962719135826"/>
    <n v="-1.0309191825908059E-2"/>
    <n v="1.0526312613097444E-2"/>
    <n v="6.1855754194577228E-2"/>
    <n v="-5.8252984944091146E-2"/>
  </r>
  <r>
    <x v="52"/>
    <n v="22151687"/>
    <n v="5704059"/>
    <n v="2304440"/>
    <n v="1749530"/>
    <n v="1377230"/>
    <n v="6.2172691407205237E-2"/>
    <d v="2019-02-15T00:00:00"/>
    <x v="45"/>
    <x v="46"/>
    <x v="41"/>
    <n v="3.9797604387794561E-2"/>
    <n v="0.25749998182982631"/>
    <n v="0.40400002875145574"/>
    <n v="0.75919963201471941"/>
    <n v="0.78719999085468673"/>
    <n v="9.8039580614668331E-3"/>
    <n v="5.6719670293858826E-8"/>
    <n v="2.9702737974934834E-2"/>
    <n v="-3.4143461735691716E-7"/>
  </r>
  <r>
    <x v="53"/>
    <n v="43094160"/>
    <n v="9049773"/>
    <n v="2923076"/>
    <n v="1908184"/>
    <n v="1443732"/>
    <n v="3.3501801636230989E-2"/>
    <d v="2019-02-16T00:00:00"/>
    <x v="46"/>
    <x v="47"/>
    <x v="42"/>
    <n v="-0.13261936790607654"/>
    <n v="0.20999998607699977"/>
    <n v="0.32299992497049373"/>
    <n v="0.65279999562105129"/>
    <n v="0.75659999245355791"/>
    <n v="-1.9607894242600565E-2"/>
    <n v="-5.0000140905708257E-2"/>
    <n v="-4.9504715326525561E-2"/>
    <n v="-2.020231884422008E-2"/>
  </r>
  <r>
    <x v="54"/>
    <n v="44440853"/>
    <n v="8959276"/>
    <n v="3168000"/>
    <n v="2046528"/>
    <n v="1644180"/>
    <n v="3.699703963828057E-2"/>
    <d v="2019-02-17T00:00:00"/>
    <x v="47"/>
    <x v="48"/>
    <x v="43"/>
    <n v="6.1855927551318857E-2"/>
    <n v="0.201600000792064"/>
    <n v="0.35360000071434344"/>
    <n v="0.64600000000000002"/>
    <n v="0.80339970916596304"/>
    <n v="-7.6923005878521966E-2"/>
    <n v="8.333324971330458E-2"/>
    <n v="0"/>
    <n v="6.1855927787890064E-2"/>
  </r>
  <r>
    <x v="55"/>
    <n v="21065820"/>
    <n v="5055796"/>
    <n v="2042541"/>
    <n v="1505966"/>
    <n v="1271939"/>
    <n v="6.0379277901358691E-2"/>
    <d v="2019-02-18T00:00:00"/>
    <x v="48"/>
    <x v="49"/>
    <x v="44"/>
    <n v="-8.427797764023226E-2"/>
    <n v="0.2399999620237902"/>
    <n v="0.40399988448901025"/>
    <n v="0.73730025492756324"/>
    <n v="0.84460007729258169"/>
    <n v="-6.7961304195611305E-2"/>
    <n v="-3.8095390258688577E-2"/>
    <n v="-3.8094614313931019E-2"/>
    <n v="6.1855333773228383E-2"/>
  </r>
  <r>
    <x v="56"/>
    <n v="22368860"/>
    <n v="5480370"/>
    <n v="2257912"/>
    <n v="1681241"/>
    <n v="1364832"/>
    <n v="6.1014821497385206E-2"/>
    <d v="2019-02-19T00:00:00"/>
    <x v="49"/>
    <x v="50"/>
    <x v="45"/>
    <n v="1.157692572996929"/>
    <n v="0.24499996870649643"/>
    <n v="0.41199991971345001"/>
    <n v="0.74459987811748196"/>
    <n v="0.81180033082704983"/>
    <n v="-4.8543794424207753E-2"/>
    <n v="1.4523805158365186"/>
    <n v="-2.8570404886888778E-2"/>
    <n v="-4.8077534554121337E-2"/>
  </r>
  <r>
    <x v="57"/>
    <n v="21500167"/>
    <n v="5482542"/>
    <n v="2105296"/>
    <n v="1613709"/>
    <n v="1323241"/>
    <n v="6.1545614971269758E-2"/>
    <d v="2019-02-20T00:00:00"/>
    <x v="50"/>
    <x v="51"/>
    <x v="33"/>
    <n v="0.11504171088598958"/>
    <n v="0.25499997279090902"/>
    <n v="0.38399997665316565"/>
    <n v="0.76649981760284536"/>
    <n v="0.81999976451764223"/>
    <n v="4.0816275883501785E-2"/>
    <n v="-1.0309223843541604E-2"/>
    <n v="5.0000071181356409E-2"/>
    <n v="3.092764911433088E-2"/>
  </r>
  <r>
    <x v="58"/>
    <n v="22586034"/>
    <n v="5759438"/>
    <n v="2280737"/>
    <n v="1648289"/>
    <n v="1405660"/>
    <n v="6.2235804656984049E-2"/>
    <d v="2019-02-21T00:00:00"/>
    <x v="51"/>
    <x v="52"/>
    <x v="46"/>
    <n v="0.12915198644756454"/>
    <n v="0.25499997033565081"/>
    <n v="0.39599992221463276"/>
    <n v="0.72270016227210765"/>
    <n v="0.85279947873218831"/>
    <n v="6.2499884892301072E-2"/>
    <n v="3.1249904776907478E-2"/>
    <n v="-3.8834781612481994E-2"/>
    <n v="7.2164795630487166E-2"/>
  </r>
  <r>
    <x v="59"/>
    <n v="22368860"/>
    <n v="5815903"/>
    <n v="2442679"/>
    <n v="1872313"/>
    <n v="1458532"/>
    <n v="6.5203680473658474E-2"/>
    <d v="2019-02-22T00:00:00"/>
    <x v="52"/>
    <x v="53"/>
    <x v="47"/>
    <n v="4.8751131692233107E-2"/>
    <n v="0.25999997317699697"/>
    <n v="0.41999995529499029"/>
    <n v="0.76649981434318626"/>
    <n v="0.77900009239908075"/>
    <n v="9.7087049459398944E-3"/>
    <n v="3.9603775754624593E-2"/>
    <n v="9.6156294347693461E-3"/>
    <n v="-1.0416537793278002E-2"/>
  </r>
  <r>
    <x v="60"/>
    <n v="46685340"/>
    <n v="9803921"/>
    <n v="3333333"/>
    <n v="1110666"/>
    <n v="900972"/>
    <n v="1.9298820571939712E-2"/>
    <d v="2019-02-23T00:00:00"/>
    <x v="53"/>
    <x v="54"/>
    <x v="48"/>
    <n v="-0.42394678407179354"/>
    <n v="0.20999999143199985"/>
    <n v="0.33999998571999918"/>
    <n v="0.33319983331998332"/>
    <n v="0.81119976662651061"/>
    <n v="2.550000210987946E-8"/>
    <n v="5.2631779252142019E-2"/>
    <n v="-0.48958358524039425"/>
    <n v="7.2164650697249533E-2"/>
  </r>
  <r>
    <x v="61"/>
    <n v="43991955"/>
    <n v="8961161"/>
    <n v="2924923"/>
    <n v="2088395"/>
    <n v="1694106"/>
    <n v="3.8509450193791116E-2"/>
    <d v="2019-02-24T00:00:00"/>
    <x v="54"/>
    <x v="55"/>
    <x v="49"/>
    <n v="4.0879231697923846E-2"/>
    <n v="0.20369999469221134"/>
    <n v="0.3264000055349971"/>
    <n v="0.71399999247843449"/>
    <n v="0.81119998850792119"/>
    <n v="1.0416636368535181E-2"/>
    <n v="-7.6923063134606506E-2"/>
    <n v="0.10526314625144662"/>
    <n v="9.7090890785309636E-3"/>
  </r>
  <r>
    <x v="62"/>
    <n v="21717340"/>
    <n v="5700801"/>
    <n v="2371533"/>
    <n v="1765843"/>
    <n v="1375592"/>
    <n v="6.3340722206310721E-2"/>
    <d v="2019-02-25T00:00:00"/>
    <x v="55"/>
    <x v="56"/>
    <x v="50"/>
    <n v="4.9047362073294742E-2"/>
    <n v="0.2624999654653839"/>
    <n v="0.4159999621105876"/>
    <n v="0.74459980105695345"/>
    <n v="0.77900017158943347"/>
    <n v="9.3750029174435312E-2"/>
    <n v="2.9703170922326771E-2"/>
    <n v="9.900371091160709E-3"/>
    <n v="-7.7669784158003852E-2"/>
  </r>
  <r>
    <x v="63"/>
    <n v="21717340"/>
    <n v="5266455"/>
    <n v="2001252"/>
    <n v="1490132"/>
    <n v="1258566"/>
    <n v="5.7952124891906653E-2"/>
    <d v="2019-02-26T00:00:00"/>
    <x v="56"/>
    <x v="57"/>
    <x v="37"/>
    <n v="-5.019594469533617E-2"/>
    <n v="0.24250000230230775"/>
    <n v="0.37999982910705588"/>
    <n v="0.74459988047482273"/>
    <n v="0.84460034413058704"/>
    <n v="-1.0203945810228099E-2"/>
    <n v="-7.7670137966654229E-2"/>
    <n v="3.16591619586859E-9"/>
    <n v="4.0404040326173618E-2"/>
  </r>
  <r>
    <x v="64"/>
    <n v="21065820"/>
    <n v="5161125"/>
    <n v="2002516"/>
    <n v="1417982"/>
    <n v="1104608"/>
    <n v="5.2436031448099336E-2"/>
    <d v="2019-02-27T00:00:00"/>
    <x v="57"/>
    <x v="58"/>
    <x v="51"/>
    <n v="-0.14801352667323064"/>
    <n v="0.24499995727676396"/>
    <n v="0.38799990312189686"/>
    <n v="0.70810020993590062"/>
    <n v="0.77900001551500653"/>
    <n v="-3.9215751298705914E-2"/>
    <n v="1.041647581229932E-2"/>
    <n v="-7.6189982470685869E-2"/>
    <n v="-4.999970826424982E-2"/>
  </r>
  <r>
    <x v="65"/>
    <n v="21717340"/>
    <n v="5157868"/>
    <n v="2042515"/>
    <n v="1446305"/>
    <n v="1221549"/>
    <n v="5.624763437879593E-2"/>
    <d v="2019-02-28T00:00:00"/>
    <x v="58"/>
    <x v="59"/>
    <x v="52"/>
    <n v="-9.6217447676498091E-2"/>
    <n v="0.23749998848846129"/>
    <n v="0.3959998588564112"/>
    <n v="0.70810006291263472"/>
    <n v="0.84459985964232998"/>
    <n v="-6.8627387776377669E-2"/>
    <n v="-1.5999554037193775E-7"/>
    <n v="-2.0202153149615265E-2"/>
    <n v="-9.6149438342155724E-3"/>
  </r>
  <r>
    <x v="66"/>
    <n v="21717340"/>
    <n v="5700801"/>
    <n v="2394336"/>
    <n v="1730387"/>
    <n v="1390539"/>
    <n v="6.402897408246129E-2"/>
    <d v="2019-03-01T00:00:00"/>
    <x v="59"/>
    <x v="60"/>
    <x v="37"/>
    <n v="-1.8015952207970032E-2"/>
    <n v="0.2624999654653839"/>
    <n v="0.41999992632614258"/>
    <n v="0.72270015570078716"/>
    <n v="0.80360000392975672"/>
    <n v="9.6153559473064476E-3"/>
    <n v="-6.8973454281362478E-8"/>
    <n v="-5.7142425637677463E-2"/>
    <n v="3.1578830054969309E-2"/>
  </r>
  <r>
    <x v="67"/>
    <n v="46685340"/>
    <n v="9705882"/>
    <n v="3267000"/>
    <n v="2310422"/>
    <n v="1820150"/>
    <n v="3.8987613670586958E-2"/>
    <d v="2019-03-02T00:00:00"/>
    <x v="60"/>
    <x v="61"/>
    <x v="5"/>
    <n v="1.0202070652584103"/>
    <n v="0.20789999601587994"/>
    <n v="0.33660001224000047"/>
    <n v="0.70719987756351388"/>
    <n v="0.78779980453787235"/>
    <n v="-9.9999785799986807E-3"/>
    <n v="-9.9999224199929237E-3"/>
    <n v="1.1224496738699306"/>
    <n v="-2.8846115409956741E-2"/>
  </r>
  <r>
    <x v="68"/>
    <n v="46236443"/>
    <n v="10098039"/>
    <n v="3502000"/>
    <n v="2262292"/>
    <n v="1711650"/>
    <n v="3.7019499964562587E-2"/>
    <d v="2019-03-03T00:00:00"/>
    <x v="61"/>
    <x v="62"/>
    <x v="53"/>
    <n v="-3.8690508997938244E-2"/>
    <n v="0.21839999672985225"/>
    <n v="0.34680000740737882"/>
    <n v="0.64600000000000002"/>
    <n v="0.75659994377383644"/>
    <n v="7.2164960337149031E-2"/>
    <n v="6.2500004676606657E-2"/>
    <n v="-9.5238085706966347E-2"/>
    <n v="-6.7307748406793322E-2"/>
  </r>
  <r>
    <x v="69"/>
    <n v="21282993"/>
    <n v="5107918"/>
    <n v="2104462"/>
    <n v="1459444"/>
    <n v="1220679"/>
    <n v="5.735466811458332E-2"/>
    <d v="2019-03-04T00:00:00"/>
    <x v="62"/>
    <x v="63"/>
    <x v="8"/>
    <n v="-9.4505617921909368E-2"/>
    <n v="0.23999998496452074"/>
    <n v="0.41199995771271192"/>
    <n v="0.69349981135321048"/>
    <n v="0.83640002631138977"/>
    <n v="-8.5714222708460741E-2"/>
    <n v="-9.6153960629744573E-3"/>
    <n v="-6.8627455488447509E-2"/>
    <n v="7.3684007803028528E-2"/>
  </r>
  <r>
    <x v="70"/>
    <n v="21500167"/>
    <n v="5428792"/>
    <n v="2149801"/>
    <n v="1600742"/>
    <n v="1299482"/>
    <n v="6.04405537873264E-2"/>
    <d v="2019-03-05T00:00:00"/>
    <x v="63"/>
    <x v="64"/>
    <x v="54"/>
    <n v="4.2939390057935123E-2"/>
    <n v="0.25249999220936281"/>
    <n v="0.39599988358367755"/>
    <n v="0.74460008158894708"/>
    <n v="0.81179977785302071"/>
    <n v="4.1237071390163305E-2"/>
    <n v="4.2105425453004663E-2"/>
    <n v="2.700969066182779E-7"/>
    <n v="-3.8835606101167874E-2"/>
  </r>
  <r>
    <x v="71"/>
    <n v="21717340"/>
    <n v="5700801"/>
    <n v="2166304"/>
    <n v="1533960"/>
    <n v="1232690"/>
    <n v="5.6760634589687317E-2"/>
    <d v="2019-03-06T00:00:00"/>
    <x v="64"/>
    <x v="65"/>
    <x v="50"/>
    <n v="8.2473883361452227E-2"/>
    <n v="0.2624999654653839"/>
    <n v="0.37999993334270044"/>
    <n v="0.70810006351832433"/>
    <n v="0.80359983311168481"/>
    <n v="7.1428617307271791E-2"/>
    <n v="-2.0618483960505252E-2"/>
    <n v="-2.067752193912753E-7"/>
    <n v="3.1578712588876012E-2"/>
  </r>
  <r>
    <x v="72"/>
    <n v="22803207"/>
    <n v="5415761"/>
    <n v="2144641"/>
    <n v="1628211"/>
    <n v="1268377"/>
    <n v="5.5622746397030909E-2"/>
    <d v="2019-03-07T00:00:00"/>
    <x v="65"/>
    <x v="66"/>
    <x v="55"/>
    <n v="-1.1109586894921697E-2"/>
    <n v="0.23749997094706898"/>
    <n v="0.39599993426593233"/>
    <n v="0.75919979148025241"/>
    <n v="0.77900038754190948"/>
    <n v="-7.3858497540157941E-8"/>
    <n v="1.904281514697459E-7"/>
    <n v="7.2164558717066951E-2"/>
    <n v="-7.7669290790789991E-2"/>
  </r>
  <r>
    <x v="73"/>
    <n v="21500167"/>
    <n v="5106289"/>
    <n v="2124216"/>
    <n v="1519664"/>
    <n v="1183818"/>
    <n v="5.5060874643438819E-2"/>
    <d v="2019-03-08T00:00:00"/>
    <x v="66"/>
    <x v="67"/>
    <x v="54"/>
    <n v="-0.14006314434263278"/>
    <n v="0.23749996918628585"/>
    <n v="0.41599995613252599"/>
    <n v="0.71539994049569344"/>
    <n v="0.77899983154170926"/>
    <n v="-9.5238093592796336E-2"/>
    <n v="-9.5237402268267823E-3"/>
    <n v="-1.0101305704043773E-2"/>
    <n v="-3.0612459267979064E-2"/>
  </r>
  <r>
    <x v="74"/>
    <n v="42645263"/>
    <n v="9313725"/>
    <n v="3293333"/>
    <n v="2217072"/>
    <n v="1815781"/>
    <n v="4.2578726739239479E-2"/>
    <d v="2019-03-09T00:00:00"/>
    <x v="20"/>
    <x v="68"/>
    <x v="56"/>
    <n v="9.2109075948952679E-2"/>
    <n v="0.21839998970108357"/>
    <n v="0.35359998282105171"/>
    <n v="0.67320006813765876"/>
    <n v="0.81899956338810831"/>
    <n v="5.0505021098709468E-2"/>
    <n v="5.0504961268183379E-2"/>
    <n v="-4.8076661923349362E-2"/>
    <n v="3.9603664116847348E-2"/>
  </r>
  <r>
    <x v="75"/>
    <n v="42645263"/>
    <n v="8686840"/>
    <n v="2894455"/>
    <n v="1968229"/>
    <n v="1504514"/>
    <n v="3.5279744903906445E-2"/>
    <d v="2019-03-10T00:00:00"/>
    <x v="67"/>
    <x v="69"/>
    <x v="57"/>
    <n v="-4.6995639117804022E-2"/>
    <n v="0.20369999828585886"/>
    <n v="0.33319998986973398"/>
    <n v="0.6799998618047266"/>
    <n v="0.76439987420163003"/>
    <n v="-6.7307686190931637E-2"/>
    <n v="-3.9215736006802282E-2"/>
    <n v="5.2631365022796528E-2"/>
    <n v="1.0309187162886202E-2"/>
  </r>
  <r>
    <x v="76"/>
    <n v="22368860"/>
    <n v="5368526"/>
    <n v="2233307"/>
    <n v="1614011"/>
    <n v="1310254"/>
    <n v="5.8574911729967462E-2"/>
    <d v="2019-03-11T00:00:00"/>
    <x v="68"/>
    <x v="70"/>
    <x v="30"/>
    <n v="2.1275401907066005E-2"/>
    <n v="0.23999998211799797"/>
    <n v="0.4160000342738398"/>
    <n v="0.72270001392553729"/>
    <n v="0.81179991957923459"/>
    <n v="-1.186051223900364E-8"/>
    <n v="9.7089246885728731E-3"/>
    <n v="4.2105566712915321E-2"/>
    <n v="-2.9411891389631073E-2"/>
  </r>
  <r>
    <x v="77"/>
    <n v="21934513"/>
    <n v="5757809"/>
    <n v="2418280"/>
    <n v="1835958"/>
    <n v="707578"/>
    <n v="3.2258660130726403E-2"/>
    <d v="2019-03-12T00:00:00"/>
    <x v="69"/>
    <x v="71"/>
    <x v="58"/>
    <n v="-0.46627457709544307"/>
    <n v="0.26249996979645729"/>
    <n v="0.42000003820897847"/>
    <n v="0.75919992722100005"/>
    <n v="0.38539988387533919"/>
    <n v="3.9603872853995581E-2"/>
    <n v="6.0606468891118981E-2"/>
    <n v="1.9607633672155123E-2"/>
    <n v="-0.52525253838500408"/>
  </r>
  <r>
    <x v="78"/>
    <n v="21282993"/>
    <n v="5427163"/>
    <n v="2149156"/>
    <n v="1600262"/>
    <n v="1377825"/>
    <n v="6.4738310067573676E-2"/>
    <d v="2019-03-13T00:00:00"/>
    <x v="70"/>
    <x v="72"/>
    <x v="8"/>
    <n v="0.14054944127308611"/>
    <n v="0.25499998989803735"/>
    <n v="0.39599989902643423"/>
    <n v="0.74460020584824926"/>
    <n v="0.86099963630955434"/>
    <n v="-2.8571339253511518E-2"/>
    <n v="4.2105180237766771E-2"/>
    <n v="5.1546588131297977E-2"/>
    <n v="7.1428341361902792E-2"/>
  </r>
  <r>
    <x v="79"/>
    <n v="21717340"/>
    <n v="5429335"/>
    <n v="2128299"/>
    <n v="1475975"/>
    <n v="1234506"/>
    <n v="5.6844254406847247E-2"/>
    <d v="2019-03-14T00:00:00"/>
    <x v="71"/>
    <x v="73"/>
    <x v="59"/>
    <n v="2.1960584274233863E-2"/>
    <n v="0.25"/>
    <n v="0.39199994106092184"/>
    <n v="0.6934998324953402"/>
    <n v="0.83640034553430787"/>
    <n v="5.2631707713837406E-2"/>
    <n v="-1.0100994618661541E-2"/>
    <n v="-8.6538431282776718E-2"/>
    <n v="7.3684119944433801E-2"/>
  </r>
  <r>
    <x v="80"/>
    <n v="21065820"/>
    <n v="5529777"/>
    <n v="2123434"/>
    <n v="1612111"/>
    <n v="1361589"/>
    <n v="6.4634986912448691E-2"/>
    <d v="2019-03-15T00:00:00"/>
    <x v="72"/>
    <x v="74"/>
    <x v="51"/>
    <n v="0.17388231354858696"/>
    <n v="0.26249996439730333"/>
    <n v="0.38399993345120426"/>
    <n v="0.75919995629720538"/>
    <n v="0.84460003064305122"/>
    <n v="0.10526315138764697"/>
    <n v="-7.6923139557080633E-2"/>
    <n v="6.1224516976005505E-2"/>
    <n v="8.4210800112130224E-2"/>
  </r>
  <r>
    <x v="81"/>
    <n v="44440853"/>
    <n v="9612556"/>
    <n v="3268269"/>
    <n v="2289095"/>
    <n v="1874769"/>
    <n v="4.2185711421875723E-2"/>
    <d v="2019-03-16T00:00:00"/>
    <x v="73"/>
    <x v="75"/>
    <x v="60"/>
    <n v="-9.2303210420231485E-3"/>
    <n v="0.21629998866133376"/>
    <n v="0.33999999583877588"/>
    <n v="0.70039981409119012"/>
    <n v="0.8190000851865038"/>
    <n v="-9.6153898295691098E-3"/>
    <n v="-3.8461503515282769E-2"/>
    <n v="4.0403658943138243E-2"/>
    <n v="6.3711681774769602E-7"/>
  </r>
  <r>
    <x v="82"/>
    <n v="45338648"/>
    <n v="9425904"/>
    <n v="3300951"/>
    <n v="2289540"/>
    <n v="1839416"/>
    <n v="4.05705966353474E-2"/>
    <d v="2019-03-17T00:00:00"/>
    <x v="74"/>
    <x v="76"/>
    <x v="61"/>
    <n v="0.14996853706998059"/>
    <n v="0.20789997972590626"/>
    <n v="0.35019993838256785"/>
    <n v="0.69360011705717539"/>
    <n v="0.80339980956873436"/>
    <n v="2.061846576038473E-2"/>
    <n v="5.1020255191124297E-2"/>
    <n v="2.0000379435892279E-2"/>
    <n v="5.1020332005990321E-2"/>
  </r>
  <r>
    <x v="83"/>
    <n v="22368860"/>
    <n v="5536293"/>
    <n v="2258807"/>
    <n v="1632440"/>
    <n v="1351986"/>
    <n v="6.044054100208951E-2"/>
    <d v="2019-03-18T00:00:00"/>
    <x v="75"/>
    <x v="77"/>
    <x v="5"/>
    <n v="3.1850312992747876E-2"/>
    <n v="0.24750000670575076"/>
    <n v="0.40799990173930462"/>
    <n v="0.72270008017506582"/>
    <n v="0.82819950503540707"/>
    <n v="3.1250104777363452E-2"/>
    <n v="-1.9231086238971185E-2"/>
    <n v="9.1669471791178125E-8"/>
    <n v="2.0201511555547613E-2"/>
  </r>
  <r>
    <x v="84"/>
    <n v="20848646"/>
    <n v="5107918"/>
    <n v="2043167"/>
    <n v="1476597"/>
    <n v="1259241"/>
    <n v="6.0399174123825596E-2"/>
    <d v="2019-03-19T00:00:00"/>
    <x v="76"/>
    <x v="78"/>
    <x v="62"/>
    <n v="0.87233982685769784"/>
    <n v="0.2449999870495187"/>
    <n v="0.39999996084510364"/>
    <n v="0.72270010234112048"/>
    <n v="0.85279937586220211"/>
    <n v="-6.6666608611452793E-2"/>
    <n v="-4.7619227486649485E-2"/>
    <n v="-4.8076697021672166E-2"/>
    <n v="1.2127650047192211"/>
  </r>
  <r>
    <x v="85"/>
    <n v="20848646"/>
    <n v="5212161"/>
    <n v="2084864"/>
    <n v="1476292"/>
    <n v="1150032"/>
    <n v="5.5160992229423438E-2"/>
    <d v="2019-03-20T00:00:00"/>
    <x v="77"/>
    <x v="79"/>
    <x v="63"/>
    <n v="-0.14793895342886554"/>
    <n v="0.24999997601762725"/>
    <n v="0.39999992325639977"/>
    <n v="0.70809990483791752"/>
    <n v="0.77900036036231313"/>
    <n v="-1.9607898347013153E-2"/>
    <n v="1.0101073863401533E-2"/>
    <n v="-4.9019998549087895E-2"/>
    <n v="-9.5237294522805271E-2"/>
  </r>
  <r>
    <x v="86"/>
    <n v="21500167"/>
    <n v="5267540"/>
    <n v="2064876"/>
    <n v="1552580"/>
    <n v="1311309"/>
    <n v="6.0990642537799823E-2"/>
    <d v="2019-03-21T00:00:00"/>
    <x v="78"/>
    <x v="80"/>
    <x v="54"/>
    <n v="7.2942959217582981E-2"/>
    <n v="0.24499995744219102"/>
    <n v="0.39200006074942001"/>
    <n v="0.75189987195357011"/>
    <n v="0.84459995620193484"/>
    <n v="-2.0000170231235903E-2"/>
    <n v="3.0532784744963237E-7"/>
    <n v="8.4210603552845598E-2"/>
    <n v="9.8034520327570096E-3"/>
  </r>
  <r>
    <x v="87"/>
    <n v="22803207"/>
    <n v="5757809"/>
    <n v="2234030"/>
    <n v="1712384"/>
    <n v="1390113"/>
    <n v="6.0961293733815598E-2"/>
    <d v="2019-03-22T00:00:00"/>
    <x v="79"/>
    <x v="81"/>
    <x v="64"/>
    <n v="-5.6837532644808841E-2"/>
    <n v="0.25249996634245347"/>
    <n v="0.38800001875713486"/>
    <n v="0.76650000223810777"/>
    <n v="0.81179980658543882"/>
    <n v="-3.8095235851973275E-2"/>
    <n v="1.0416890622818142E-2"/>
    <n v="9.6154456811436972E-3"/>
    <n v="-3.8835215329840023E-2"/>
  </r>
  <r>
    <x v="88"/>
    <n v="44889750"/>
    <n v="9898190"/>
    <n v="3399038"/>
    <n v="2311346"/>
    <n v="1748764"/>
    <n v="3.8956866545258102E-2"/>
    <d v="2019-03-23T00:00:00"/>
    <x v="80"/>
    <x v="82"/>
    <x v="65"/>
    <n v="-7.6538827195012704E-2"/>
    <n v="0.22050000278460005"/>
    <n v="0.34339995494125691"/>
    <n v="0.68000004707214212"/>
    <n v="0.75659983403609843"/>
    <n v="1.9417542040847557E-2"/>
    <n v="9.9998798355669383E-3"/>
    <n v="-2.9125888683334211E-2"/>
    <n v="-7.6190774920610105E-2"/>
  </r>
  <r>
    <x v="89"/>
    <n v="42645263"/>
    <n v="8597285"/>
    <n v="2806153"/>
    <n v="2003593"/>
    <n v="1640943"/>
    <n v="3.8478904444791441E-2"/>
    <d v="2019-03-24T00:00:00"/>
    <x v="81"/>
    <x v="83"/>
    <x v="66"/>
    <n v="-5.1556850626484518E-2"/>
    <n v="0.20159999951225532"/>
    <n v="0.32639990415578873"/>
    <n v="0.71399991376093885"/>
    <n v="0.81900016620141913"/>
    <n v="-3.0302938085692843E-2"/>
    <n v="-6.7961274741228928E-2"/>
    <n v="2.9411466639187145E-2"/>
    <n v="1.9417924235081818E-2"/>
  </r>
  <r>
    <x v="90"/>
    <n v="21065820"/>
    <n v="5424448"/>
    <n v="2278268"/>
    <n v="1629873"/>
    <n v="1363225"/>
    <n v="6.4712648261496586E-2"/>
    <d v="2019-03-25T00:00:00"/>
    <x v="82"/>
    <x v="84"/>
    <x v="67"/>
    <n v="7.068280972632901E-2"/>
    <n v="0.25749996914432954"/>
    <n v="0.41999997050391119"/>
    <n v="0.71540003195409851"/>
    <n v="0.8363995231530309"/>
    <n v="4.0403887546021755E-2"/>
    <n v="2.94119403300106E-2"/>
    <n v="-1.0101075703767615E-2"/>
    <n v="9.9010178921481451E-3"/>
  </r>
  <r>
    <x v="91"/>
    <n v="22803207"/>
    <n v="5700801"/>
    <n v="2257517"/>
    <n v="1565588"/>
    <n v="1309458"/>
    <n v="5.7424291241139895E-2"/>
    <d v="2019-03-26T00:00:00"/>
    <x v="83"/>
    <x v="85"/>
    <x v="68"/>
    <n v="-4.9253701326889554E-2"/>
    <n v="0.24999996710988942"/>
    <n v="0.39599996561886652"/>
    <n v="0.69349998250290035"/>
    <n v="0.83640012570356947"/>
    <n v="2.0408082957817264E-2"/>
    <n v="-9.999989044464086E-3"/>
    <n v="-4.0404200502572318E-2"/>
    <n v="-1.9229904034641865E-2"/>
  </r>
  <r>
    <x v="92"/>
    <n v="22368860"/>
    <n v="5536293"/>
    <n v="2303097"/>
    <n v="1597198"/>
    <n v="1335896"/>
    <n v="5.9721237470304701E-2"/>
    <d v="2019-03-27T00:00:00"/>
    <x v="84"/>
    <x v="86"/>
    <x v="69"/>
    <n v="8.267155931340886E-2"/>
    <n v="0.24750000670575076"/>
    <n v="0.41599983960386488"/>
    <n v="0.69350010008262786"/>
    <n v="0.83639974505352499"/>
    <n v="-9.999878206789159E-3"/>
    <n v="3.9999798542984077E-2"/>
    <n v="-2.0618283741517418E-2"/>
    <n v="7.3683386570598586E-2"/>
  </r>
  <r>
    <x v="93"/>
    <n v="22151687"/>
    <n v="5814817"/>
    <n v="1162963"/>
    <n v="806515"/>
    <n v="628275"/>
    <n v="2.8362399667348135E-2"/>
    <d v="2019-03-28T00:00:00"/>
    <x v="85"/>
    <x v="87"/>
    <x v="41"/>
    <n v="-0.53497129252622422"/>
    <n v="0.26249996219249577"/>
    <n v="0.19999993121021695"/>
    <n v="0.69350013714967718"/>
    <n v="0.77899977061802939"/>
    <n v="7.1428603225100362E-2"/>
    <n v="-0.48979617291931032"/>
    <n v="-7.7669563438227507E-2"/>
    <n v="-7.7670126670266071E-2"/>
  </r>
  <r>
    <x v="94"/>
    <n v="22586034"/>
    <n v="5928833"/>
    <n v="2418964"/>
    <n v="1854136"/>
    <n v="1566003"/>
    <n v="6.9335014726357003E-2"/>
    <d v="2019-03-29T00:00:00"/>
    <x v="86"/>
    <x v="88"/>
    <x v="70"/>
    <n v="0.13736127433753009"/>
    <n v="0.26249995904548801"/>
    <n v="0.40800002293874699"/>
    <n v="0.76650003885961093"/>
    <n v="0.84459985675268701"/>
    <n v="3.960393677626084E-2"/>
    <n v="5.1546400038013696E-2"/>
    <n v="4.7777564349260615E-8"/>
    <n v="4.0404111828026279E-2"/>
  </r>
  <r>
    <x v="95"/>
    <n v="46685340"/>
    <n v="9999999"/>
    <n v="3434000"/>
    <n v="2288417"/>
    <n v="1856364"/>
    <n v="3.9763317563929063E-2"/>
    <d v="2019-03-30T00:00:00"/>
    <x v="87"/>
    <x v="89"/>
    <x v="71"/>
    <n v="2.0701126404354619E-2"/>
    <n v="0.2141999822642397"/>
    <n v="0.34340003434000343"/>
    <n v="0.66639982527664532"/>
    <n v="0.81120005663303496"/>
    <n v="-2.8571521273469846E-2"/>
    <n v="2.3121361958367004E-7"/>
    <n v="-2.0000324785350965E-2"/>
    <n v="7.2165258490304529E-2"/>
  </r>
  <r>
    <x v="96"/>
    <n v="43094160"/>
    <n v="8687782"/>
    <n v="2983384"/>
    <n v="1947553"/>
    <n v="1503900"/>
    <n v="3.4898000100245602E-2"/>
    <d v="2019-03-31T00:00:00"/>
    <x v="88"/>
    <x v="90"/>
    <x v="72"/>
    <n v="-9.306149424507737E-2"/>
    <n v="0.20159998477751973"/>
    <n v="0.3433999610027047"/>
    <n v="0.6527999747937242"/>
    <n v="0.77219978095589692"/>
    <n v="-7.3088966434653457E-8"/>
    <n v="5.2083522790502768E-2"/>
    <n v="-8.5714210587013562E-2"/>
    <n v="-5.7143315931895033E-2"/>
  </r>
  <r>
    <x v="97"/>
    <n v="21500167"/>
    <n v="5536293"/>
    <n v="2170226"/>
    <n v="1520894"/>
    <n v="1259605"/>
    <n v="5.8585824007785614E-2"/>
    <d v="2019-04-01T00:00:00"/>
    <x v="89"/>
    <x v="91"/>
    <x v="15"/>
    <n v="-9.46773840710885E-2"/>
    <n v="0.25749999988372185"/>
    <n v="0.39199984538390581"/>
    <n v="0.70079982453440337"/>
    <n v="0.82820038740372437"/>
    <n v="1.1937629507130509E-7"/>
    <n v="-6.6666969253381447E-2"/>
    <n v="-2.0408452289015111E-2"/>
    <n v="-9.8028938591424586E-3"/>
  </r>
  <r>
    <x v="98"/>
    <n v="21717340"/>
    <n v="5592215"/>
    <n v="2214517"/>
    <n v="1535767"/>
    <n v="1322295"/>
    <n v="6.088660029266936E-2"/>
    <d v="2019-04-02T00:00:00"/>
    <x v="90"/>
    <x v="92"/>
    <x v="59"/>
    <n v="6.0293457293017383E-2"/>
    <n v="0.25749999769769227"/>
    <n v="0.39599997496519718"/>
    <n v="0.69349975638028516"/>
    <n v="0.86099974800864976"/>
    <n v="3.0000126298041385E-2"/>
    <n v="2.3601847143339683E-8"/>
    <n v="-3.2606001565405052E-7"/>
    <n v="2.9411308713502837E-2"/>
  </r>
  <r>
    <x v="99"/>
    <n v="21500167"/>
    <n v="5375041"/>
    <n v="2064016"/>
    <n v="1521799"/>
    <n v="1210438"/>
    <n v="5.6299004561220382E-2"/>
    <d v="2019-04-03T00:00:00"/>
    <x v="91"/>
    <x v="93"/>
    <x v="73"/>
    <n v="-5.7303449393291017E-2"/>
    <n v="0.24999996511655004"/>
    <n v="0.38400004762754369"/>
    <n v="0.73730000155037556"/>
    <n v="0.79539939242961788"/>
    <n v="1.0100841790163795E-2"/>
    <n v="-7.6922606525024029E-2"/>
    <n v="6.3157743542544775E-2"/>
    <n v="-4.9020044382346528E-2"/>
  </r>
  <r>
    <x v="100"/>
    <n v="20631473"/>
    <n v="5106289"/>
    <n v="1981240"/>
    <n v="1504157"/>
    <n v="1208741"/>
    <n v="5.8587237081908793E-2"/>
    <d v="2019-04-04T00:00:00"/>
    <x v="92"/>
    <x v="94"/>
    <x v="17"/>
    <n v="1.0656657324153227"/>
    <n v="0.24749997249348119"/>
    <n v="0.38799997414952425"/>
    <n v="0.75919979406836124"/>
    <n v="0.80360028906556957"/>
    <n v="-5.7142826131208468E-2"/>
    <n v="0.94000053800870198"/>
    <n v="9.4736328659880575E-2"/>
    <n v="3.1579622196837187E-2"/>
  </r>
  <r>
    <x v="101"/>
    <n v="20631473"/>
    <n v="5054710"/>
    <n v="1920790"/>
    <n v="1402176"/>
    <n v="1138287"/>
    <n v="5.5172357300906243E-2"/>
    <d v="2019-04-05T00:00:00"/>
    <x v="93"/>
    <x v="95"/>
    <x v="74"/>
    <n v="-0.20426414390111858"/>
    <n v="0.24499995710437156"/>
    <n v="0.38000003956705725"/>
    <n v="0.72999963556661585"/>
    <n v="0.8118003731343284"/>
    <n v="-6.6666684462544645E-2"/>
    <n v="-6.8627406366330912E-2"/>
    <n v="-4.7619571353577417E-2"/>
    <n v="-3.8834346650810314E-2"/>
  </r>
  <r>
    <x v="102"/>
    <n v="43094160"/>
    <n v="9140271"/>
    <n v="3107692"/>
    <n v="2113230"/>
    <n v="1598870"/>
    <n v="3.7101778988150598E-2"/>
    <d v="2019-04-06T00:00:00"/>
    <x v="94"/>
    <x v="96"/>
    <x v="75"/>
    <n v="-6.6934520025885735E-2"/>
    <n v="0.21209999220311987"/>
    <n v="0.3399999846831675"/>
    <n v="0.67999981980196234"/>
    <n v="0.75660008612408491"/>
    <n v="-9.8038759803875664E-3"/>
    <n v="-9.9011337123791066E-3"/>
    <n v="2.0408160400809283E-2"/>
    <n v="-6.7307651253838086E-2"/>
  </r>
  <r>
    <x v="103"/>
    <n v="46685340"/>
    <n v="9803921"/>
    <n v="3466666"/>
    <n v="2357333"/>
    <n v="1930656"/>
    <n v="4.1354652231300019E-2"/>
    <d v="2019-04-07T00:00:00"/>
    <x v="95"/>
    <x v="97"/>
    <x v="48"/>
    <n v="0.18501496110113713"/>
    <n v="0.20999999143199985"/>
    <n v="0.35359995250879722"/>
    <n v="0.68000003461539127"/>
    <n v="0.81900011580883991"/>
    <n v="4.1666702821183899E-2"/>
    <n v="2.9702948935431461E-2"/>
    <n v="4.1666759914109841E-2"/>
    <n v="6.060651143284379E-2"/>
  </r>
  <r>
    <x v="104"/>
    <n v="21065820"/>
    <n v="5477113"/>
    <n v="2256570"/>
    <n v="1729661"/>
    <n v="1418322"/>
    <n v="6.732811730091684E-2"/>
    <d v="2019-04-08T00:00:00"/>
    <x v="96"/>
    <x v="98"/>
    <x v="51"/>
    <n v="0.14922199083466747"/>
    <n v="0.25999999050594758"/>
    <n v="0.41199989848666624"/>
    <n v="0.76650004209929223"/>
    <n v="0.81999998843704058"/>
    <n v="9.7087014499208646E-3"/>
    <n v="5.1020563753471304E-2"/>
    <n v="9.3750333925295637E-2"/>
    <n v="-9.9014671949028132E-3"/>
  </r>
  <r>
    <x v="105"/>
    <n v="22586034"/>
    <n v="5872368"/>
    <n v="2254989"/>
    <n v="1596758"/>
    <n v="1296248"/>
    <n v="5.7391572154721807E-2"/>
    <d v="2019-04-09T00:00:00"/>
    <x v="97"/>
    <x v="99"/>
    <x v="76"/>
    <n v="-5.7402254702145883E-2"/>
    <n v="0.25999996280887561"/>
    <n v="0.3839999468698147"/>
    <n v="0.70810012820461654"/>
    <n v="0.81179990956675963"/>
    <n v="9.7086024603321164E-3"/>
    <n v="-3.0303103166703704E-2"/>
    <n v="2.1053175130929969E-2"/>
    <n v="-5.714268622689056E-2"/>
  </r>
  <r>
    <x v="106"/>
    <n v="21934513"/>
    <n v="5319119"/>
    <n v="2191477"/>
    <n v="1551785"/>
    <n v="1336086"/>
    <n v="6.0912498946295274E-2"/>
    <d v="2019-04-10T00:00:00"/>
    <x v="98"/>
    <x v="100"/>
    <x v="58"/>
    <n v="8.1946286990884687E-2"/>
    <n v="0.24249998164992312"/>
    <n v="0.41199999473597038"/>
    <n v="0.70810006219549648"/>
    <n v="0.86099942968903553"/>
    <n v="-2.9999938052512998E-2"/>
    <n v="7.2916519884353992E-2"/>
    <n v="-3.9603878059783271E-2"/>
    <n v="8.2474336646192858E-2"/>
  </r>
  <r>
    <x v="107"/>
    <n v="22803207"/>
    <n v="5415761"/>
    <n v="3639391"/>
    <n v="2656756"/>
    <n v="2091398"/>
    <n v="9.1715082005789803E-2"/>
    <d v="2019-04-11T00:00:00"/>
    <x v="99"/>
    <x v="101"/>
    <x v="77"/>
    <n v="0.56544473803340667"/>
    <n v="0.23749997094706898"/>
    <n v="0.67199992761866711"/>
    <n v="0.73000015661961026"/>
    <n v="0.78719987834787986"/>
    <n v="-4.0404051142573727E-2"/>
    <n v="0.73195869172841044"/>
    <n v="-3.846107135024035E-2"/>
    <n v="-2.0408667021213023E-2"/>
  </r>
  <r>
    <x v="108"/>
    <n v="22151687"/>
    <n v="5537921"/>
    <n v="2281623"/>
    <n v="1748864"/>
    <n v="1419728"/>
    <n v="6.409119088762856E-2"/>
    <d v="2019-04-12T00:00:00"/>
    <x v="100"/>
    <x v="102"/>
    <x v="11"/>
    <n v="0.16165402428030418"/>
    <n v="0.24999996614253353"/>
    <n v="0.41199991838092309"/>
    <n v="0.76649998707060718"/>
    <n v="0.81180011710458899"/>
    <n v="2.0408203728917051E-2"/>
    <n v="8.421019863662127E-2"/>
    <n v="5.0000506473760531E-2"/>
    <n v="-3.1538509692730088E-7"/>
  </r>
  <r>
    <x v="109"/>
    <n v="44440853"/>
    <n v="9612556"/>
    <n v="3300951"/>
    <n v="2132414"/>
    <n v="1596752"/>
    <n v="3.5929823399204329E-2"/>
    <d v="2019-04-13T00:00:00"/>
    <x v="101"/>
    <x v="103"/>
    <x v="78"/>
    <n v="-3.1587584771085031E-2"/>
    <n v="0.21629998866133376"/>
    <n v="0.34339992401604735"/>
    <n v="0.64599989518172185"/>
    <n v="0.74880018608018895"/>
    <n v="1.9801964227286417E-2"/>
    <n v="9.9998220177808239E-3"/>
    <n v="-4.999990239724228E-2"/>
    <n v="-1.0309145064803404E-2"/>
  </r>
  <r>
    <x v="110"/>
    <n v="46685340"/>
    <n v="10098039"/>
    <n v="3536333"/>
    <n v="2356612"/>
    <n v="1930065"/>
    <n v="4.1341993011082281E-2"/>
    <d v="2019-04-14T00:00:00"/>
    <x v="102"/>
    <x v="104"/>
    <x v="5"/>
    <n v="-3.0611356968823777E-4"/>
    <n v="0.21629999910035999"/>
    <n v="0.35019997447029072"/>
    <n v="0.66639991199923765"/>
    <n v="0.81899990325093819"/>
    <n v="3.0000037740002261E-2"/>
    <n v="-9.6153237985004969E-3"/>
    <n v="-2.0000179299764054E-2"/>
    <n v="-2.5953342086548759E-7"/>
  </r>
  <r>
    <x v="111"/>
    <n v="20848646"/>
    <n v="5368526"/>
    <n v="2211832"/>
    <n v="1695369"/>
    <n v="1459713"/>
    <n v="7.0014762589378707E-2"/>
    <d v="2019-04-15T00:00:00"/>
    <x v="103"/>
    <x v="105"/>
    <x v="79"/>
    <n v="3.9903763779018941E-2"/>
    <n v="0.2574999834521628"/>
    <n v="0.41199986737514172"/>
    <n v="0.76649989691802989"/>
    <n v="0.86100017164404918"/>
    <n v="-9.6154120964384582E-3"/>
    <n v="-7.5513427622020401E-8"/>
    <n v="-1.8940802914979571E-7"/>
    <n v="5.0000224128242898E-2"/>
  </r>
  <r>
    <x v="112"/>
    <n v="20631473"/>
    <n v="4899974"/>
    <n v="1881590"/>
    <n v="1414767"/>
    <n v="1148508"/>
    <n v="5.5667765457173127E-2"/>
    <d v="2019-04-16T00:00:00"/>
    <x v="104"/>
    <x v="106"/>
    <x v="74"/>
    <n v="-3.0035885633198478E-2"/>
    <n v="0.23749995940667931"/>
    <n v="0.38399999673467655"/>
    <n v="0.75189972310652164"/>
    <n v="0.81180010560042748"/>
    <n v="-8.6538487002538189E-2"/>
    <n v="1.2985642894314253E-7"/>
    <n v="6.1855086812310889E-2"/>
    <n v="2.4148027799597571E-7"/>
  </r>
  <r>
    <x v="113"/>
    <n v="21717340"/>
    <n v="5700801"/>
    <n v="2325927"/>
    <n v="1765843"/>
    <n v="1476951"/>
    <n v="6.8007914413091106E-2"/>
    <d v="2019-04-17T00:00:00"/>
    <x v="105"/>
    <x v="107"/>
    <x v="80"/>
    <n v="0.11648537803467307"/>
    <n v="0.2624999654653839"/>
    <n v="0.40800003367947768"/>
    <n v="0.7591996653377342"/>
    <n v="0.83639995175108994"/>
    <n v="8.2474166304610685E-2"/>
    <n v="-9.7086434650468512E-3"/>
    <n v="7.2164381660695165E-2"/>
    <n v="-2.8570841152392057E-2"/>
  </r>
  <r>
    <x v="114"/>
    <n v="22803207"/>
    <n v="5700801"/>
    <n v="2189107"/>
    <n v="1518146"/>
    <n v="1282226"/>
    <n v="5.6230073252415767E-2"/>
    <d v="2019-04-18T00:00:00"/>
    <x v="106"/>
    <x v="108"/>
    <x v="5"/>
    <n v="-0.38690483590402214"/>
    <n v="0.24999996710988942"/>
    <n v="0.38399989755825542"/>
    <n v="0.69350013498654928"/>
    <n v="0.84459992648928361"/>
    <n v="5.2631569229144359E-2"/>
    <n v="-0.42857151946575822"/>
    <n v="-5.000001890695549E-2"/>
    <n v="7.291673909029428E-2"/>
  </r>
  <r>
    <x v="115"/>
    <n v="22151687"/>
    <n v="5759438"/>
    <n v="2188586"/>
    <n v="1533761"/>
    <n v="1307991"/>
    <n v="5.9047015245385151E-2"/>
    <d v="2019-04-19T00:00:00"/>
    <x v="107"/>
    <x v="109"/>
    <x v="5"/>
    <n v="-7.8703103693101739E-2"/>
    <n v="0.25999997201116104"/>
    <n v="0.37999992360365714"/>
    <n v="0.70079996856417792"/>
    <n v="0.85279975172142208"/>
    <n v="4.0000028891708617E-2"/>
    <n v="-7.7669905622844593E-2"/>
    <n v="-8.5714311304192159E-2"/>
    <n v="5.0504593129482078E-2"/>
  </r>
  <r>
    <x v="116"/>
    <n v="47134238"/>
    <n v="9997171"/>
    <n v="3297067"/>
    <n v="2354106"/>
    <n v="1744392"/>
    <n v="3.7009020915963468E-2"/>
    <d v="2019-04-20T00:00:00"/>
    <x v="108"/>
    <x v="110"/>
    <x v="81"/>
    <n v="3.0036259982926472E-2"/>
    <n v="0.21209998133416308"/>
    <n v="0.32980000042011887"/>
    <n v="0.71400004913457926"/>
    <n v="0.74099976806481949"/>
    <n v="-1.9417510621078882E-2"/>
    <n v="-3.9603746666213469E-2"/>
    <n v="0.10526341329162103"/>
    <n v="-1.0417222324961006E-2"/>
  </r>
  <r>
    <x v="117"/>
    <n v="46236443"/>
    <n v="9224170"/>
    <n v="3261666"/>
    <n v="2151395"/>
    <n v="1644526"/>
    <n v="3.5567744690048933E-2"/>
    <d v="2019-04-21T00:00:00"/>
    <x v="109"/>
    <x v="111"/>
    <x v="82"/>
    <n v="-0.13967029406360465"/>
    <n v="0.19949999181381664"/>
    <n v="0.3535999444936509"/>
    <n v="0.65960003262136591"/>
    <n v="0.76439984289263474"/>
    <n v="-7.7669936922877159E-2"/>
    <n v="9.7086529732131055E-3"/>
    <n v="-1.0203901974524143E-2"/>
    <n v="-6.6666748239620044E-2"/>
  </r>
  <r>
    <x v="118"/>
    <n v="20631473"/>
    <n v="5209447"/>
    <n v="2062941"/>
    <n v="1475828"/>
    <n v="1210178"/>
    <n v="5.8656887949784291E-2"/>
    <d v="2019-04-22T00:00:00"/>
    <x v="110"/>
    <x v="112"/>
    <x v="83"/>
    <n v="-0.16222114050726522"/>
    <n v="0.25250000327170047"/>
    <n v="0.39599999769649252"/>
    <n v="0.71540000416880556"/>
    <n v="0.81999934951769449"/>
    <n v="-1.941740000690606E-2"/>
    <n v="-3.8834647643419484E-2"/>
    <n v="-6.6666535709513641E-2"/>
    <n v="-4.761999297638364E-2"/>
  </r>
  <r>
    <x v="119"/>
    <n v="21065820"/>
    <n v="5319119"/>
    <n v="2148924"/>
    <n v="1490279"/>
    <n v="1246469"/>
    <n v="5.9170210321743945E-2"/>
    <d v="2019-04-23T00:00:00"/>
    <x v="111"/>
    <x v="113"/>
    <x v="84"/>
    <n v="6.2916929318195036E-2"/>
    <n v="0.25249997389135576"/>
    <n v="0.40399998571191958"/>
    <n v="0.69350009586192907"/>
    <n v="0.83639976138696182"/>
    <n v="6.3157966519865383E-2"/>
    <n v="5.2083305071124686E-2"/>
    <n v="-7.7669435763735639E-2"/>
    <n v="3.0302602348566854E-2"/>
  </r>
  <r>
    <x v="120"/>
    <n v="22803207"/>
    <n v="5529777"/>
    <n v="2278268"/>
    <n v="1696398"/>
    <n v="1460599"/>
    <n v="6.4052350180393486E-2"/>
    <d v="2019-04-24T00:00:00"/>
    <x v="112"/>
    <x v="114"/>
    <x v="55"/>
    <n v="-5.8163292711358228E-2"/>
    <n v="0.24249996941219715"/>
    <n v="0.41199997757594925"/>
    <n v="0.7445998451455228"/>
    <n v="0.86100018981394699"/>
    <n v="-7.6190471178649188E-2"/>
    <n v="9.803783250699194E-3"/>
    <n v="-1.9230540869267343E-2"/>
    <n v="2.9412051030555331E-2"/>
  </r>
  <r>
    <x v="121"/>
    <n v="21282993"/>
    <n v="5533578"/>
    <n v="2169162"/>
    <n v="1615158"/>
    <n v="1284697"/>
    <n v="6.0362609713774752E-2"/>
    <d v="2019-04-25T00:00:00"/>
    <x v="113"/>
    <x v="115"/>
    <x v="85"/>
    <n v="7.3493350129709034E-2"/>
    <n v="0.25999999154254289"/>
    <n v="0.39199989590821704"/>
    <n v="0.74459998838261043"/>
    <n v="0.79540020233314634"/>
    <n v="4.0000102993045017E-2"/>
    <n v="2.0833334594179131E-2"/>
    <n v="7.368398478689886E-2"/>
    <n v="-5.825210565746064E-2"/>
  </r>
  <r>
    <x v="122"/>
    <n v="20848646"/>
    <n v="5264283"/>
    <n v="2147827"/>
    <n v="1552235"/>
    <n v="1260104"/>
    <n v="6.0440567699216532E-2"/>
    <d v="2019-04-26T00:00:00"/>
    <x v="18"/>
    <x v="116"/>
    <x v="86"/>
    <n v="2.3600726438755881E-2"/>
    <n v="0.25249999448405425"/>
    <n v="0.40799991185884193"/>
    <n v="0.72270019885214221"/>
    <n v="0.81179975970133389"/>
    <n v="-2.8846070517210776E-2"/>
    <n v="7.3684194432599437E-2"/>
    <n v="3.1250330009052751E-2"/>
    <n v="-4.8076927716415807E-2"/>
  </r>
  <r>
    <x v="123"/>
    <n v="43094160"/>
    <n v="9321266"/>
    <n v="3042461"/>
    <n v="1986118"/>
    <n v="1487205"/>
    <n v="3.4510592618582192E-2"/>
    <d v="2019-04-27T00:00:00"/>
    <x v="114"/>
    <x v="117"/>
    <x v="87"/>
    <n v="-6.750862993794049E-2"/>
    <n v="0.21629998125035968"/>
    <n v="0.32639997614058003"/>
    <n v="0.65279982224915944"/>
    <n v="0.74879992024643049"/>
    <n v="1.9801981545578329E-2"/>
    <n v="-1.0309351956360513E-2"/>
    <n v="-8.5714597582449814E-2"/>
    <n v="1.0526524457600939E-2"/>
  </r>
  <r>
    <x v="124"/>
    <n v="43991955"/>
    <n v="8868778"/>
    <n v="3136000"/>
    <n v="2068505"/>
    <n v="1532762"/>
    <n v="3.4841870519280171E-2"/>
    <d v="2019-04-28T00:00:00"/>
    <x v="115"/>
    <x v="118"/>
    <x v="88"/>
    <n v="-2.040821472079013E-2"/>
    <n v="0.2015999970903771"/>
    <n v="0.35360001118530648"/>
    <n v="0.65959980867346935"/>
    <n v="0.74099990089460743"/>
    <n v="1.0526342670331035E-2"/>
    <n v="1.8860765282902037E-7"/>
    <n v="-3.3952074818266453E-7"/>
    <n v="-3.0612175310603784E-2"/>
  </r>
  <r>
    <x v="125"/>
    <n v="21717340"/>
    <n v="5157868"/>
    <n v="1959989"/>
    <n v="1430792"/>
    <n v="1161517"/>
    <n v="5.3483391612416623E-2"/>
    <d v="2019-04-29T00:00:00"/>
    <x v="116"/>
    <x v="119"/>
    <x v="32"/>
    <n v="-8.8199297954515754E-2"/>
    <n v="0.23749998848846129"/>
    <n v="0.37999983714201296"/>
    <n v="0.73000001530620839"/>
    <n v="0.81180003802090028"/>
    <n v="-5.9405998371804158E-2"/>
    <n v="-4.0404446079675527E-2"/>
    <n v="2.0408178714460545E-2"/>
    <n v="-9.9991682939953863E-3"/>
  </r>
  <r>
    <x v="126"/>
    <n v="22151687"/>
    <n v="5814817"/>
    <n v="2372445"/>
    <n v="1679928"/>
    <n v="1308664"/>
    <n v="5.9077396678636714E-2"/>
    <d v="2019-04-30T00:00:00"/>
    <x v="38"/>
    <x v="120"/>
    <x v="13"/>
    <n v="-1.5685873449249321E-3"/>
    <n v="0.26249996219249577"/>
    <n v="0.4079999422165822"/>
    <n v="0.70809987165139765"/>
    <n v="0.77900005238319736"/>
    <n v="3.9603918158988671E-2"/>
    <n v="9.9008827874436101E-3"/>
    <n v="2.105230536604763E-2"/>
    <n v="-6.8627122643580507E-2"/>
  </r>
  <r>
    <x v="127"/>
    <n v="22803207"/>
    <n v="5757809"/>
    <n v="2187967"/>
    <n v="1565272"/>
    <n v="1334864"/>
    <n v="5.8538432773951488E-2"/>
    <d v="2019-05-01T00:00:00"/>
    <x v="117"/>
    <x v="121"/>
    <x v="5"/>
    <n v="-8.6084544765537951E-2"/>
    <n v="0.25249996634245347"/>
    <n v="0.37999992705558661"/>
    <n v="0.71540018656588511"/>
    <n v="0.85280002453247739"/>
    <n v="4.1237105944778474E-2"/>
    <n v="-7.7670029762231363E-2"/>
    <n v="-3.9215235901547851E-2"/>
    <n v="-9.5239993887127339E-3"/>
  </r>
  <r>
    <x v="128"/>
    <n v="21065820"/>
    <n v="5108461"/>
    <n v="2063818"/>
    <n v="1506587"/>
    <n v="1210693"/>
    <n v="5.7471914219337297E-2"/>
    <d v="2019-05-02T00:00:00"/>
    <x v="118"/>
    <x v="122"/>
    <x v="89"/>
    <n v="-4.7888842250930708E-2"/>
    <n v="0.24249998338540821"/>
    <n v="0.40399995223610397"/>
    <n v="0.72999993216456105"/>
    <n v="0.80359979211290156"/>
    <n v="-6.730772587071876E-2"/>
    <n v="3.0612396720372193E-2"/>
    <n v="-1.9607918944187785E-2"/>
    <n v="1.0308759987366578E-2"/>
  </r>
  <r>
    <x v="129"/>
    <n v="21065820"/>
    <n v="5213790"/>
    <n v="2168936"/>
    <n v="1583323"/>
    <n v="1337275"/>
    <n v="6.3480794955999814E-2"/>
    <d v="2019-05-03T00:00:00"/>
    <x v="119"/>
    <x v="123"/>
    <x v="90"/>
    <n v="5.030110358845441E-2"/>
    <n v="0.247499978638382"/>
    <n v="0.41599987724860416"/>
    <n v="0.72999987090444352"/>
    <n v="0.84460024897004593"/>
    <n v="-1.9802043385739543E-2"/>
    <n v="1.9607762544149754E-2"/>
    <n v="1.0100553540590251E-2"/>
    <n v="4.0404655060232608E-2"/>
  </r>
  <r>
    <x v="130"/>
    <n v="45787545"/>
    <n v="10096153"/>
    <n v="3398365"/>
    <n v="2218452"/>
    <n v="1678481"/>
    <n v="3.6658025670518041E-2"/>
    <d v="2019-05-04T00:00:00"/>
    <x v="120"/>
    <x v="124"/>
    <x v="91"/>
    <n v="6.2225331093838321E-2"/>
    <n v="0.22049998531259976"/>
    <n v="0.33659999011504677"/>
    <n v="0.6527998022578505"/>
    <n v="0.75660009772580161"/>
    <n v="1.9417496191914685E-2"/>
    <n v="3.1250045098268009E-2"/>
    <n v="-3.062394970942961E-8"/>
    <n v="1.04169047945466E-2"/>
  </r>
  <r>
    <x v="131"/>
    <n v="42645263"/>
    <n v="8955505"/>
    <n v="3166666"/>
    <n v="2088733"/>
    <n v="1564043"/>
    <n v="3.6675656098075889E-2"/>
    <d v="2019-05-05T00:00:00"/>
    <x v="121"/>
    <x v="125"/>
    <x v="92"/>
    <n v="5.2631662751314368E-2"/>
    <n v="0.20999999460666943"/>
    <n v="0.35359993657532435"/>
    <n v="0.65960003360000707"/>
    <n v="0.74879987054353048"/>
    <n v="4.1666654948048443E-2"/>
    <n v="-2.1100107405747082E-7"/>
    <n v="3.4100455281738107E-7"/>
    <n v="1.0526276237697418E-2"/>
  </r>
  <r>
    <x v="132"/>
    <n v="20848646"/>
    <n v="5420648"/>
    <n v="2059846"/>
    <n v="1428503"/>
    <n v="1229941"/>
    <n v="5.8993807079845854E-2"/>
    <d v="2019-05-06T00:00:00"/>
    <x v="122"/>
    <x v="126"/>
    <x v="93"/>
    <n v="0.10303040441717126"/>
    <n v="0.2600000019185898"/>
    <n v="0.37999995572485062"/>
    <n v="0.69349990241988968"/>
    <n v="0.86099994189721685"/>
    <n v="9.4736903245035808E-2"/>
    <n v="3.1206023276553196E-7"/>
    <n v="-5.0000153590419094E-2"/>
    <n v="6.0605939359478E-2"/>
  </r>
  <r>
    <x v="133"/>
    <n v="22803207"/>
    <n v="5700801"/>
    <n v="2280320"/>
    <n v="1731219"/>
    <n v="1433796"/>
    <n v="6.287694533492591E-2"/>
    <d v="2019-05-07T00:00:00"/>
    <x v="123"/>
    <x v="127"/>
    <x v="94"/>
    <n v="6.4314761142194588E-2"/>
    <n v="0.24999996710988942"/>
    <n v="0.39999992983442151"/>
    <n v="0.75920002455795677"/>
    <n v="0.82820024502965828"/>
    <n v="-4.7619035744621896E-2"/>
    <n v="-1.9607876262673574E-2"/>
    <n v="7.2165177473321185E-2"/>
    <n v="6.3158137789519619E-2"/>
  </r>
  <r>
    <x v="134"/>
    <n v="21934513"/>
    <n v="5483628"/>
    <n v="2303123"/>
    <n v="1647654"/>
    <n v="1283523"/>
    <n v="5.8516138470911118E-2"/>
    <d v="2019-05-08T00:00:00"/>
    <x v="124"/>
    <x v="128"/>
    <x v="38"/>
    <n v="-3.808489907213275E-4"/>
    <n v="0.24999998860243672"/>
    <n v="0.41999986140562418"/>
    <n v="0.71539991567970973"/>
    <n v="0.7790003240971709"/>
    <n v="-9.900903260423255E-3"/>
    <n v="0.10526300533785715"/>
    <n v="-3.7864985280577912E-7"/>
    <n v="-8.6538107777101692E-2"/>
  </r>
  <r>
    <x v="135"/>
    <n v="21065820"/>
    <n v="5424448"/>
    <n v="2256570"/>
    <n v="1680242"/>
    <n v="1377798"/>
    <n v="6.5404432393327203E-2"/>
    <d v="2019-05-09T00:00:00"/>
    <x v="125"/>
    <x v="129"/>
    <x v="5"/>
    <n v="0.13802425552968423"/>
    <n v="0.25749996914432954"/>
    <n v="0.41599993215899572"/>
    <n v="0.74459999025069024"/>
    <n v="0.81999973813295945"/>
    <n v="6.1855615614957227E-2"/>
    <n v="2.9702924112918749E-2"/>
    <n v="2.0000081428552807E-2"/>
    <n v="2.040810137212401E-2"/>
  </r>
  <r>
    <x v="136"/>
    <n v="20631473"/>
    <n v="5312604"/>
    <n v="2082540"/>
    <n v="1489849"/>
    <n v="1185026"/>
    <n v="5.7437779648598045E-2"/>
    <d v="2019-05-10T00:00:00"/>
    <x v="126"/>
    <x v="130"/>
    <x v="95"/>
    <n v="-9.5194386138206633E-2"/>
    <n v="0.25749998558028309"/>
    <n v="0.39199985543812416"/>
    <n v="0.71539994429878895"/>
    <n v="0.79540007074542451"/>
    <n v="4.0404071939383668E-2"/>
    <n v="-5.7692377144951457E-2"/>
    <n v="-1.9999902996648222E-2"/>
    <n v="-5.8252621029438401E-2"/>
  </r>
  <r>
    <x v="137"/>
    <n v="44889750"/>
    <n v="9332579"/>
    <n v="3331730"/>
    <n v="2152298"/>
    <n v="1745944"/>
    <n v="3.8894045968177589E-2"/>
    <d v="2019-05-11T00:00:00"/>
    <x v="127"/>
    <x v="131"/>
    <x v="96"/>
    <n v="6.0996746463022111E-2"/>
    <n v="0.20789999944307999"/>
    <n v="0.35699992467248337"/>
    <n v="0.64600012606063517"/>
    <n v="0.81119993606833252"/>
    <n v="-5.7142796865301104E-2"/>
    <n v="6.0605867963525739E-2"/>
    <n v="-1.0416173800447237E-2"/>
    <n v="7.2164725469435975E-2"/>
  </r>
  <r>
    <x v="138"/>
    <n v="47134238"/>
    <n v="9403280"/>
    <n v="3069230"/>
    <n v="2066206"/>
    <n v="1547175"/>
    <n v="3.2824865016381509E-2"/>
    <d v="2019-05-12T00:00:00"/>
    <x v="128"/>
    <x v="132"/>
    <x v="18"/>
    <n v="-0.10499583351411135"/>
    <n v="0.19949998979510394"/>
    <n v="0.32639993704324449"/>
    <n v="0.67320011859652096"/>
    <n v="0.74879997444591684"/>
    <n v="-5.0000024196343529E-2"/>
    <n v="-7.6923089397346822E-2"/>
    <n v="2.0618684511409802E-2"/>
    <n v="1.3875855287004413E-7"/>
  </r>
  <r>
    <x v="139"/>
    <n v="22368860"/>
    <n v="5480370"/>
    <n v="2148305"/>
    <n v="1536897"/>
    <n v="1310666"/>
    <n v="5.8593330192061643E-2"/>
    <d v="2019-05-13T00:00:00"/>
    <x v="129"/>
    <x v="133"/>
    <x v="69"/>
    <n v="-6.7884564093682043E-3"/>
    <n v="0.24499996870649643"/>
    <n v="0.39199999270122271"/>
    <n v="0.71539981520314855"/>
    <n v="0.85280015511774698"/>
    <n v="-5.7692435005404774E-2"/>
    <n v="3.1579048354050343E-2"/>
    <n v="3.1578826048628938E-2"/>
    <n v="-9.5235625235950971E-3"/>
  </r>
  <r>
    <x v="140"/>
    <n v="22368860"/>
    <n v="5424448"/>
    <n v="2148081"/>
    <n v="1521056"/>
    <n v="1234793"/>
    <n v="5.5201427341402286E-2"/>
    <d v="2019-05-14T00:00:00"/>
    <x v="130"/>
    <x v="134"/>
    <x v="97"/>
    <n v="-0.12207205602369087"/>
    <n v="0.24249997541224722"/>
    <n v="0.39599992478497353"/>
    <n v="0.7080999273304871"/>
    <n v="0.81179982854017207"/>
    <n v="-2.9999970737378256E-2"/>
    <n v="-1.0000014377761879E-2"/>
    <n v="-6.7307818196163272E-2"/>
    <n v="-1.9802477224453052E-2"/>
  </r>
  <r>
    <x v="141"/>
    <n v="21934513"/>
    <n v="5648137"/>
    <n v="2372217"/>
    <n v="1818304"/>
    <n v="1476099"/>
    <n v="6.7295727058084218E-2"/>
    <d v="2019-05-15T00:00:00"/>
    <x v="131"/>
    <x v="135"/>
    <x v="5"/>
    <n v="0.15003704647287197"/>
    <n v="0.25749999555495034"/>
    <n v="0.41999990439325391"/>
    <n v="0.76649986067885023"/>
    <n v="0.81179989704691846"/>
    <n v="3.0000029177763343E-2"/>
    <n v="1.0235153324877899E-7"/>
    <n v="7.1428502966190299E-2"/>
    <n v="4.210469743739953E-2"/>
  </r>
  <r>
    <x v="142"/>
    <n v="21065820"/>
    <n v="5319119"/>
    <n v="2234030"/>
    <n v="1614533"/>
    <n v="1310678"/>
    <n v="6.2218228390824568E-2"/>
    <d v="2019-05-16T00:00:00"/>
    <x v="132"/>
    <x v="136"/>
    <x v="5"/>
    <n v="-4.8715414015697567E-2"/>
    <n v="0.25249997389135576"/>
    <n v="0.42000000376002117"/>
    <n v="0.72269978469402829"/>
    <n v="0.81180006850278064"/>
    <n v="-1.9417459619854416E-2"/>
    <n v="9.6155583013330936E-3"/>
    <n v="-2.9412041154188939E-2"/>
    <n v="-9.9996003033470116E-3"/>
  </r>
  <r>
    <x v="143"/>
    <n v="22368860"/>
    <n v="5312604"/>
    <n v="2082540"/>
    <n v="1505052"/>
    <n v="1295850"/>
    <n v="5.7930980836752521E-2"/>
    <d v="2019-05-17T00:00:00"/>
    <x v="133"/>
    <x v="137"/>
    <x v="98"/>
    <n v="8.5867035803239844E-3"/>
    <n v="0.23749998882374873"/>
    <n v="0.39199985543812416"/>
    <n v="0.72270016422253591"/>
    <n v="0.86100015148978237"/>
    <n v="-7.7669894666066996E-2"/>
    <n v="0"/>
    <n v="1.0204389840849704E-2"/>
    <n v="8.2474320982746985E-2"/>
  </r>
  <r>
    <x v="144"/>
    <n v="47134238"/>
    <n v="9898190"/>
    <n v="3500000"/>
    <n v="2475200"/>
    <n v="1853429"/>
    <n v="3.9322349923212929E-2"/>
    <d v="2019-05-18T00:00:00"/>
    <x v="134"/>
    <x v="138"/>
    <x v="99"/>
    <n v="1.1012069955020243E-2"/>
    <n v="0.21000000042432002"/>
    <n v="0.35360000161645716"/>
    <n v="0.70720000000000005"/>
    <n v="0.74879969295410476"/>
    <n v="1.0101014847837764E-2"/>
    <n v="-9.5235960039636858E-3"/>
    <n v="9.4736628478026885E-2"/>
    <n v="-7.6923382682529406E-2"/>
  </r>
  <r>
    <x v="145"/>
    <n v="47134238"/>
    <n v="9799208"/>
    <n v="3365048"/>
    <n v="2288232"/>
    <n v="1695580"/>
    <n v="3.5973425517136823E-2"/>
    <d v="2019-05-19T00:00:00"/>
    <x v="135"/>
    <x v="139"/>
    <x v="5"/>
    <n v="9.5919983195178471E-2"/>
    <n v="0.2078999982984768"/>
    <n v="0.34339999722426545"/>
    <n v="0.67999980980954799"/>
    <n v="0.74100003845763895"/>
    <n v="4.2105307935103475E-2"/>
    <n v="5.2083527757447623E-2"/>
    <n v="1.0100549636270051E-2"/>
    <n v="-1.0416581536410341E-2"/>
  </r>
  <r>
    <x v="146"/>
    <n v="21065820"/>
    <n v="5055796"/>
    <n v="1941425"/>
    <n v="1445585"/>
    <n v="1126111"/>
    <n v="5.3456784497351632E-2"/>
    <d v="2019-05-20T00:00:00"/>
    <x v="136"/>
    <x v="140"/>
    <x v="67"/>
    <n v="-8.7664341280365043E-2"/>
    <n v="0.2399999620237902"/>
    <n v="0.383999868665587"/>
    <n v="0.74459997167029368"/>
    <n v="0.77900019715201807"/>
    <n v="-2.0408193148367726E-2"/>
    <n v="-2.0408480062736434E-2"/>
    <n v="4.0816555786855169E-2"/>
    <n v="-8.6538396508076709E-2"/>
  </r>
  <r>
    <x v="147"/>
    <n v="22586034"/>
    <n v="5477113"/>
    <n v="2125119"/>
    <n v="1582364"/>
    <n v="1232661"/>
    <n v="5.457624831344892E-2"/>
    <d v="2019-05-21T00:00:00"/>
    <x v="137"/>
    <x v="141"/>
    <x v="100"/>
    <n v="-1.1325414179724769E-2"/>
    <n v="0.24249998915258872"/>
    <n v="0.38799984590421999"/>
    <n v="0.74460018474259559"/>
    <n v="0.778999648626991"/>
    <n v="5.6661207725738905E-8"/>
    <n v="-2.0202223232990701E-2"/>
    <n v="5.1546760567697358E-2"/>
    <n v="-4.0404270560347788E-2"/>
  </r>
  <r>
    <x v="148"/>
    <n v="20631473"/>
    <n v="5261025"/>
    <n v="2146498"/>
    <n v="1535605"/>
    <n v="1271788"/>
    <n v="6.1643102264196066E-2"/>
    <d v="2019-05-22T00:00:00"/>
    <x v="138"/>
    <x v="142"/>
    <x v="101"/>
    <n v="-8.3996786140808966E-2"/>
    <n v="0.25499997019117343"/>
    <n v="0.40799996198459426"/>
    <n v="0.71540015411148761"/>
    <n v="0.82819996027624287"/>
    <n v="-9.7088365317793413E-3"/>
    <n v="-2.8571297953020158E-2"/>
    <n v="-6.6666295962671374E-2"/>
    <n v="2.0202100651875998E-2"/>
  </r>
  <r>
    <x v="149"/>
    <n v="21500167"/>
    <n v="5428792"/>
    <n v="2128086"/>
    <n v="1569038"/>
    <n v="1260879"/>
    <n v="5.8645079361476588E-2"/>
    <d v="2019-05-23T00:00:00"/>
    <x v="139"/>
    <x v="143"/>
    <x v="15"/>
    <n v="-5.7429295590083362E-2"/>
    <n v="0.25249999220936281"/>
    <n v="0.39199991452978861"/>
    <n v="0.73730009031589894"/>
    <n v="0.80360004027945786"/>
    <n v="7.2546570084597306E-8"/>
    <n v="-6.6666878522770645E-2"/>
    <n v="2.0202449109697707E-2"/>
    <n v="-1.0101044014995231E-2"/>
  </r>
  <r>
    <x v="150"/>
    <n v="22368860"/>
    <n v="5368526"/>
    <n v="2211832"/>
    <n v="1598491"/>
    <n v="1297655"/>
    <n v="5.8011673370927261E-2"/>
    <d v="2019-05-24T00:00:00"/>
    <x v="140"/>
    <x v="144"/>
    <x v="5"/>
    <n v="1.3929081297989754E-3"/>
    <n v="0.23999998211799797"/>
    <n v="0.41199986737514172"/>
    <n v="0.72270000614874907"/>
    <n v="0.81180000387865803"/>
    <n v="1.0526288050078714E-2"/>
    <n v="5.1020457430180022E-2"/>
    <n v="-2.1872665134647917E-7"/>
    <n v="-5.7143018530244949E-2"/>
  </r>
  <r>
    <x v="151"/>
    <n v="46685340"/>
    <n v="10196078"/>
    <n v="3570666"/>
    <n v="2355211"/>
    <n v="1781953"/>
    <n v="3.8169433916514263E-2"/>
    <d v="2019-05-25T00:00:00"/>
    <x v="141"/>
    <x v="145"/>
    <x v="102"/>
    <n v="-2.9319611085045327E-2"/>
    <n v="0.2183999945164799"/>
    <n v="0.35019994943153632"/>
    <n v="0.65959991777444316"/>
    <n v="0.75660015174861195"/>
    <n v="3.9999971786605304E-2"/>
    <n v="-9.615532153217643E-3"/>
    <n v="-6.7307808576862138E-2"/>
    <n v="1.0417283644619912E-2"/>
  </r>
  <r>
    <x v="152"/>
    <n v="43543058"/>
    <n v="9144042"/>
    <n v="3046794"/>
    <n v="2175411"/>
    <n v="1713789"/>
    <n v="3.935848970460458E-2"/>
    <d v="2019-05-26T00:00:00"/>
    <x v="142"/>
    <x v="146"/>
    <x v="24"/>
    <n v="9.4099022787118125E-2"/>
    <n v="0.2099999958661608"/>
    <n v="0.33319991312375863"/>
    <n v="0.71400002756996372"/>
    <n v="0.78780009846415233"/>
    <n v="1.0100998484228407E-2"/>
    <n v="-2.9703215442501651E-2"/>
    <n v="5.0000334220591025E-2"/>
    <n v="6.3157972439415566E-2"/>
  </r>
  <r>
    <x v="153"/>
    <n v="21500167"/>
    <n v="5375041"/>
    <n v="2150016"/>
    <n v="1506731"/>
    <n v="1186099"/>
    <n v="5.5166966842629638E-2"/>
    <d v="2019-05-27T00:00:00"/>
    <x v="143"/>
    <x v="147"/>
    <x v="15"/>
    <n v="3.1991867100849225E-2"/>
    <n v="0.24999996511655004"/>
    <n v="0.39999992558196301"/>
    <n v="0.70079990102399237"/>
    <n v="0.78720023680404794"/>
    <n v="4.1666686146261123E-2"/>
    <n v="4.1666829137147365E-2"/>
    <n v="-5.8823626528011541E-2"/>
    <n v="1.0526364026618662E-2"/>
  </r>
  <r>
    <x v="154"/>
    <n v="22368860"/>
    <n v="5759981"/>
    <n v="2280952"/>
    <n v="1715048"/>
    <n v="1392276"/>
    <n v="6.2241705656881932E-2"/>
    <d v="2019-05-28T00:00:00"/>
    <x v="144"/>
    <x v="148"/>
    <x v="103"/>
    <n v="0.14045409093362049"/>
    <n v="0.2574999798827477"/>
    <n v="0.3959999173608385"/>
    <n v="0.75190008382464868"/>
    <n v="0.81180001959128845"/>
    <n v="6.1855634643845248E-2"/>
    <n v="2.0618749056393604E-2"/>
    <n v="9.8037836031112935E-3"/>
    <n v="4.2105758355743816E-2"/>
  </r>
  <r>
    <x v="155"/>
    <n v="22368860"/>
    <n v="5536293"/>
    <n v="2170226"/>
    <n v="1536737"/>
    <n v="1247523"/>
    <n v="5.5770522056108357E-2"/>
    <d v="2019-05-29T00:00:00"/>
    <x v="145"/>
    <x v="149"/>
    <x v="98"/>
    <n v="-9.5267434512274041E-2"/>
    <n v="0.24750000670575076"/>
    <n v="0.39199984538390581"/>
    <n v="0.70809998590008594"/>
    <n v="0.81179993713953658"/>
    <n v="-2.9411624949602699E-2"/>
    <n v="-3.9215975714460005E-2"/>
    <n v="-1.0204314563600159E-2"/>
    <n v="-1.9802009083936811E-2"/>
  </r>
  <r>
    <x v="156"/>
    <n v="22368860"/>
    <n v="5815903"/>
    <n v="2326361"/>
    <n v="1766173"/>
    <n v="1477227"/>
    <n v="6.6039440543684394E-2"/>
    <d v="2019-05-30T00:00:00"/>
    <x v="146"/>
    <x v="150"/>
    <x v="22"/>
    <n v="0.12608664294970828"/>
    <n v="0.25999997317699697"/>
    <n v="0.39999996561153101"/>
    <n v="0.75919988342308009"/>
    <n v="0.83639994496575365"/>
    <n v="2.9702895837776744E-2"/>
    <n v="2.0408298025622384E-2"/>
    <n v="2.97026860498526E-2"/>
    <n v="4.0816205876357925E-2"/>
  </r>
  <r>
    <x v="157"/>
    <n v="21065820"/>
    <n v="5477113"/>
    <n v="2278479"/>
    <n v="1596758"/>
    <n v="1348621"/>
    <n v="6.4019392551536089E-2"/>
    <d v="2019-05-31T00:00:00"/>
    <x v="147"/>
    <x v="151"/>
    <x v="67"/>
    <n v="0.10356052207278021"/>
    <n v="0.25999999050594758"/>
    <n v="0.41599999853937647"/>
    <n v="0.7007999634844122"/>
    <n v="0.84459949472618889"/>
    <n v="8.3333374492154944E-2"/>
    <n v="9.7090593492654698E-3"/>
    <n v="-3.0303089079854462E-2"/>
    <n v="4.0403413021458334E-2"/>
  </r>
  <r>
    <x v="158"/>
    <n v="42645263"/>
    <n v="8597285"/>
    <n v="2776923"/>
    <n v="1926073"/>
    <n v="1427220"/>
    <n v="3.3467257547456095E-2"/>
    <d v="2019-06-01T00:00:00"/>
    <x v="148"/>
    <x v="152"/>
    <x v="56"/>
    <n v="-0.12319219560193007"/>
    <n v="0.20159999951225532"/>
    <n v="0.32299999360263154"/>
    <n v="0.69359971450414726"/>
    <n v="0.7409999517152257"/>
    <n v="-7.6923055980007815E-2"/>
    <n v="-7.766978799699209E-2"/>
    <n v="5.1546090006231227E-2"/>
    <n v="-2.0618816950184193E-2"/>
  </r>
  <r>
    <x v="159"/>
    <n v="44889750"/>
    <n v="9803921"/>
    <n v="3333333"/>
    <n v="2153333"/>
    <n v="1646008"/>
    <n v="3.6667791645086018E-2"/>
    <d v="2019-06-02T00:00:00"/>
    <x v="149"/>
    <x v="153"/>
    <x v="104"/>
    <n v="-6.8363854398706181E-2"/>
    <n v="0.21839999108927985"/>
    <n v="0.33999998571999918"/>
    <n v="0.64599996459999642"/>
    <n v="0.76440011832819166"/>
    <n v="3.9999978040345274E-2"/>
    <n v="2.0408386462318351E-2"/>
    <n v="-9.5238179753857288E-2"/>
    <n v="-2.9702941369999625E-2"/>
  </r>
  <r>
    <x v="160"/>
    <n v="21934513"/>
    <n v="5319119"/>
    <n v="2212753"/>
    <n v="1647616"/>
    <n v="1310514"/>
    <n v="5.9746664993200443E-2"/>
    <d v="2019-06-03T00:00:00"/>
    <x v="150"/>
    <x v="154"/>
    <x v="58"/>
    <n v="8.3015224738292037E-2"/>
    <n v="0.24249998164992312"/>
    <n v="0.41599990524746672"/>
    <n v="0.74460005251376904"/>
    <n v="0.79540014178060903"/>
    <n v="-2.9999938052512998E-2"/>
    <n v="3.9999956605554887E-2"/>
    <n v="6.2500224994006093E-2"/>
    <n v="1.0416542822512254E-2"/>
  </r>
  <r>
    <x v="161"/>
    <n v="22368860"/>
    <n v="5759981"/>
    <n v="2350072"/>
    <n v="1681241"/>
    <n v="1309687"/>
    <n v="5.8549563992085427E-2"/>
    <d v="2019-06-04T00:00:00"/>
    <x v="151"/>
    <x v="155"/>
    <x v="5"/>
    <n v="-5.9319416552465198E-2"/>
    <n v="0.2574999798827477"/>
    <n v="0.40799995694430241"/>
    <n v="0.71539978349599498"/>
    <n v="0.77900015524246669"/>
    <n v="0"/>
    <n v="3.0303136585074997E-2"/>
    <n v="-4.854408333483573E-2"/>
    <n v="-4.0403872329709101E-2"/>
  </r>
  <r>
    <x v="162"/>
    <n v="21934513"/>
    <n v="5757809"/>
    <n v="2418280"/>
    <n v="1853611"/>
    <n v="1443963"/>
    <n v="6.5830638683430087E-2"/>
    <d v="2019-06-05T00:00:00"/>
    <x v="152"/>
    <x v="156"/>
    <x v="105"/>
    <n v="0.1803841215113724"/>
    <n v="0.26249996979645729"/>
    <n v="0.42000003820897847"/>
    <n v="0.76649974361943196"/>
    <n v="0.77900001672411312"/>
    <n v="6.0605909835549143E-2"/>
    <n v="7.142909150295873E-2"/>
    <n v="8.2473886290383769E-2"/>
    <n v="-4.0403945497948013E-2"/>
  </r>
  <r>
    <x v="163"/>
    <n v="21717340"/>
    <n v="5483628"/>
    <n v="2105713"/>
    <n v="1583285"/>
    <n v="1350226"/>
    <n v="6.2172715443051495E-2"/>
    <d v="2019-06-06T00:00:00"/>
    <x v="153"/>
    <x v="157"/>
    <x v="37"/>
    <n v="-5.8551754357687225E-2"/>
    <n v="0.25249998388384581"/>
    <n v="0.38399997228112481"/>
    <n v="0.75189971282886126"/>
    <n v="0.85280034864222176"/>
    <n v="-2.8846115641886882E-2"/>
    <n v="-3.9999986764861273E-2"/>
    <n v="-9.6156107944904701E-3"/>
    <n v="1.9608327063124875E-2"/>
  </r>
  <r>
    <x v="164"/>
    <n v="22368860"/>
    <n v="5815903"/>
    <n v="2279834"/>
    <n v="1647636"/>
    <n v="1283508"/>
    <n v="5.7379231664018641E-2"/>
    <d v="2019-06-07T00:00:00"/>
    <x v="154"/>
    <x v="158"/>
    <x v="106"/>
    <n v="-0.1037210854847157"/>
    <n v="0.25999997317699697"/>
    <n v="0.39200000412661629"/>
    <n v="0.72269998605161601"/>
    <n v="0.77899973052300386"/>
    <n v="-6.6649812446861745E-8"/>
    <n v="-5.7692294464007032E-2"/>
    <n v="3.1250033830361179E-2"/>
    <n v="-7.7669670196110929E-2"/>
  </r>
  <r>
    <x v="165"/>
    <n v="44440853"/>
    <n v="8865950"/>
    <n v="3135000"/>
    <n v="2110482"/>
    <n v="1613252"/>
    <n v="3.6301103401413112E-2"/>
    <d v="2019-06-08T00:00:00"/>
    <x v="155"/>
    <x v="159"/>
    <x v="60"/>
    <n v="8.4675173934962045E-2"/>
    <n v="0.19949999609593452"/>
    <n v="0.3536000090232857"/>
    <n v="0.67320000000000002"/>
    <n v="0.76439979113775902"/>
    <n v="-1.0416683637904156E-2"/>
    <n v="9.473689172359423E-2"/>
    <n v="-2.9411365197477002E-2"/>
    <n v="3.1578732722409297E-2"/>
  </r>
  <r>
    <x v="166"/>
    <n v="45787545"/>
    <n v="9230769"/>
    <n v="3201230"/>
    <n v="2133300"/>
    <n v="1697253"/>
    <n v="3.7068006157569708E-2"/>
    <d v="2019-06-09T00:00:00"/>
    <x v="156"/>
    <x v="160"/>
    <x v="107"/>
    <n v="1.0914606376010827E-2"/>
    <n v="0.20159999842751997"/>
    <n v="0.34679992533666482"/>
    <n v="0.66640010246061665"/>
    <n v="0.79559977499648427"/>
    <n v="-7.6923046461536693E-2"/>
    <n v="1.9999823241950487E-2"/>
    <n v="3.1579162505453118E-2"/>
    <n v="4.0815871060471576E-2"/>
  </r>
  <r>
    <x v="167"/>
    <n v="22586034"/>
    <n v="5928833"/>
    <n v="2252956"/>
    <n v="1611765"/>
    <n v="1361297"/>
    <n v="6.0271626262494778E-2"/>
    <d v="2019-06-10T00:00:00"/>
    <x v="157"/>
    <x v="161"/>
    <x v="2"/>
    <n v="8.786453090797286E-3"/>
    <n v="0.26249995904548801"/>
    <n v="0.37999990891968116"/>
    <n v="0.71540012321589952"/>
    <n v="0.84460017434303392"/>
    <n v="8.2474139830811088E-2"/>
    <n v="-8.6538472421935242E-2"/>
    <n v="-3.9215588555615355E-2"/>
    <n v="6.1855700015697845E-2"/>
  </r>
  <r>
    <x v="168"/>
    <n v="21065820"/>
    <n v="5529777"/>
    <n v="2101315"/>
    <n v="1579979"/>
    <n v="1256715"/>
    <n v="5.965659062880059E-2"/>
    <d v="2019-06-11T00:00:00"/>
    <x v="158"/>
    <x v="162"/>
    <x v="67"/>
    <n v="1.8907512904191792E-2"/>
    <n v="0.26249996439730333"/>
    <n v="0.37999995298182909"/>
    <n v="0.75190011968695791"/>
    <n v="0.795399812275986"/>
    <n v="1.9417417107497892E-2"/>
    <n v="-6.8627467934502029E-2"/>
    <n v="5.1020893538147538E-2"/>
    <n v="2.1052187118518528E-2"/>
  </r>
  <r>
    <x v="169"/>
    <n v="22151687"/>
    <n v="5261025"/>
    <n v="2146498"/>
    <n v="1519935"/>
    <n v="1296201"/>
    <n v="5.8514775872374865E-2"/>
    <d v="2019-06-12T00:00:00"/>
    <x v="159"/>
    <x v="163"/>
    <x v="108"/>
    <n v="-0.11113157881144275"/>
    <n v="0.23749997009257129"/>
    <n v="0.40799996198459426"/>
    <n v="0.70809989107839844"/>
    <n v="0.85280028422268062"/>
    <n v="-9.5238105068244483E-2"/>
    <n v="-2.8571607458791171E-2"/>
    <n v="-7.6190309295170677E-2"/>
    <n v="9.4737183458500906E-2"/>
  </r>
  <r>
    <x v="170"/>
    <n v="10207150"/>
    <n v="2526269"/>
    <n v="1040823"/>
    <n v="729408"/>
    <n v="616058"/>
    <n v="6.035553509059826E-2"/>
    <d v="2019-06-13T00:00:00"/>
    <x v="160"/>
    <x v="164"/>
    <x v="109"/>
    <n v="-2.9227939289827587E-2"/>
    <n v="0.24749993876841234"/>
    <n v="0.41200006808459433"/>
    <n v="0.70079927134584841"/>
    <n v="0.84460000438711946"/>
    <n v="-1.9802160136903502E-2"/>
    <n v="7.291692141834516E-2"/>
    <n v="-6.796177816155613E-2"/>
    <n v="-9.6157843604993687E-3"/>
  </r>
  <r>
    <x v="171"/>
    <n v="21065820"/>
    <n v="5108461"/>
    <n v="2104686"/>
    <n v="1613241"/>
    <n v="1336086"/>
    <n v="6.342435281417956E-2"/>
    <d v="2019-06-14T00:00:00"/>
    <x v="161"/>
    <x v="165"/>
    <x v="67"/>
    <n v="0.10535381835640178"/>
    <n v="0.24249998338540821"/>
    <n v="0.41200001331124969"/>
    <n v="0.76649961086831953"/>
    <n v="0.82819987838146936"/>
    <n v="-6.7307659988393609E-2"/>
    <n v="5.102043105635623E-2"/>
    <n v="6.0605542634638132E-2"/>
    <n v="6.3158106390400981E-2"/>
  </r>
  <r>
    <x v="172"/>
    <n v="44889750"/>
    <n v="9332579"/>
    <n v="3014423"/>
    <n v="2131800"/>
    <n v="1579663"/>
    <n v="3.51898373236652E-2"/>
    <d v="2019-06-15T00:00:00"/>
    <x v="162"/>
    <x v="166"/>
    <x v="65"/>
    <n v="-3.0612460052788726E-2"/>
    <n v="0.20789999944307999"/>
    <n v="0.32299999817842423"/>
    <n v="0.7072000180465714"/>
    <n v="0.74099962473027492"/>
    <n v="4.2105280759535013E-2"/>
    <n v="-8.6538489999999912E-2"/>
    <n v="5.0505077312197555E-2"/>
    <n v="-3.0612470959279658E-2"/>
  </r>
  <r>
    <x v="173"/>
    <n v="43543058"/>
    <n v="8869720"/>
    <n v="3136333"/>
    <n v="2068725"/>
    <n v="1662014"/>
    <n v="3.8169436790590136E-2"/>
    <d v="2019-06-16T00:00:00"/>
    <x v="163"/>
    <x v="167"/>
    <x v="110"/>
    <n v="2.9713781430229513E-2"/>
    <n v="0.20369997899550371"/>
    <n v="0.35360000090194504"/>
    <n v="0.65959992130937628"/>
    <n v="0.80340016193549169"/>
    <n v="1.0416570358946498E-2"/>
    <n v="1.9608065251683238E-2"/>
    <n v="-1.0204351899304021E-2"/>
    <n v="9.8044106900883055E-3"/>
  </r>
  <r>
    <x v="174"/>
    <n v="21282993"/>
    <n v="5054710"/>
    <n v="2042103"/>
    <n v="1460920"/>
    <n v="1233893"/>
    <n v="5.7975539436582062E-2"/>
    <d v="2019-06-17T00:00:00"/>
    <x v="164"/>
    <x v="168"/>
    <x v="111"/>
    <n v="-3.8095650777910106E-2"/>
    <n v="0.2374999606493316"/>
    <n v="0.40400003165364579"/>
    <n v="0.7153997619121073"/>
    <n v="0.8445999780959943"/>
    <n v="-9.523810398699617E-2"/>
    <n v="6.315823285904365E-2"/>
    <n v="-5.0503736370721697E-7"/>
    <n v="-2.3235495982820709E-7"/>
  </r>
  <r>
    <x v="175"/>
    <n v="22586034"/>
    <n v="5646508"/>
    <n v="2236017"/>
    <n v="1632292"/>
    <n v="1271556"/>
    <n v="5.6298330198210095E-2"/>
    <d v="2019-06-18T00:00:00"/>
    <x v="165"/>
    <x v="169"/>
    <x v="112"/>
    <n v="-5.6293200720880954E-2"/>
    <n v="0.24999997786242595"/>
    <n v="0.39599997024709788"/>
    <n v="0.72999981663824565"/>
    <n v="0.77900032592207769"/>
    <n v="-4.7619002781875364E-2"/>
    <n v="4.2105313802588418E-2"/>
    <n v="-2.9126611999782837E-2"/>
    <n v="-2.0617915796311559E-2"/>
  </r>
  <r>
    <x v="176"/>
    <n v="22368860"/>
    <n v="5759981"/>
    <n v="2234872"/>
    <n v="1615142"/>
    <n v="1324416"/>
    <n v="5.9208024011952333E-2"/>
    <d v="2019-06-19T00:00:00"/>
    <x v="166"/>
    <x v="170"/>
    <x v="47"/>
    <n v="1.1847403142917212E-2"/>
    <n v="0.2574999798827477"/>
    <n v="0.3879998909718626"/>
    <n v="0.72270000250573629"/>
    <n v="0.81999972757813244"/>
    <n v="8.4210578141887371E-2"/>
    <n v="-4.9019786461369397E-2"/>
    <n v="2.0618717233669814E-2"/>
    <n v="-3.846217836857968E-2"/>
  </r>
  <r>
    <x v="177"/>
    <n v="22368860"/>
    <n v="5759981"/>
    <n v="2234872"/>
    <n v="1680400"/>
    <n v="1322811"/>
    <n v="5.9136272478794182E-2"/>
    <d v="2019-06-20T00:00:00"/>
    <x v="167"/>
    <x v="171"/>
    <x v="113"/>
    <n v="-2.0201338783159994E-2"/>
    <n v="0.2574999798827477"/>
    <n v="0.3879998909718626"/>
    <n v="0.75189988509409045"/>
    <n v="0.78720007141156867"/>
    <n v="4.0404216518584501E-2"/>
    <n v="-5.8252847443228783E-2"/>
    <n v="7.2917618264793482E-2"/>
    <n v="-6.7961085339092397E-2"/>
  </r>
  <r>
    <x v="178"/>
    <n v="21282993"/>
    <n v="5373955"/>
    <n v="2063599"/>
    <n v="1461234"/>
    <n v="1234158"/>
    <n v="5.7987990692850391E-2"/>
    <d v="2019-06-21T00:00:00"/>
    <x v="105"/>
    <x v="172"/>
    <x v="114"/>
    <n v="-8.5714112641505413E-2"/>
    <n v="0.25249996558284826"/>
    <n v="0.38400005210315308"/>
    <n v="0.70809978101365623"/>
    <n v="0.84459983821893003"/>
    <n v="4.123704281474927E-2"/>
    <n v="-6.7961068697693805E-2"/>
    <n v="-7.6190292893307254E-2"/>
    <n v="1.980193461210189E-2"/>
  </r>
  <r>
    <x v="179"/>
    <n v="46685340"/>
    <n v="9999999"/>
    <n v="3502000"/>
    <n v="2286105"/>
    <n v="1729667"/>
    <n v="3.7049467777250843E-2"/>
    <d v="2019-06-22T00:00:00"/>
    <x v="168"/>
    <x v="173"/>
    <x v="71"/>
    <n v="5.2845667812594366E-2"/>
    <n v="0.2141999822642397"/>
    <n v="0.35020003502000352"/>
    <n v="0.65279982866933184"/>
    <n v="0.75659998119071525"/>
    <n v="3.0302947753900966E-2"/>
    <n v="8.4210640851316798E-2"/>
    <n v="-7.6923342744678935E-2"/>
    <n v="2.1053123294251241E-2"/>
  </r>
  <r>
    <x v="180"/>
    <n v="43991955"/>
    <n v="8776395"/>
    <n v="3133173"/>
    <n v="2066640"/>
    <n v="1692578"/>
    <n v="3.8474716570336555E-2"/>
    <d v="2019-06-23T00:00:00"/>
    <x v="169"/>
    <x v="174"/>
    <x v="28"/>
    <n v="7.9980163558943662E-3"/>
    <n v="0.19949999948854286"/>
    <n v="0.35699999829086998"/>
    <n v="0.65959970930427403"/>
    <n v="0.81899992257964616"/>
    <n v="-2.061845822307895E-2"/>
    <n v="9.6153772065961096E-3"/>
    <n v="-3.2141468697677311E-7"/>
    <n v="1.941717388576647E-2"/>
  </r>
  <r>
    <x v="181"/>
    <n v="21500167"/>
    <n v="5213790"/>
    <n v="2189792"/>
    <n v="1582562"/>
    <n v="1297701"/>
    <n v="6.0357717221452278E-2"/>
    <d v="2019-06-24T00:00:00"/>
    <x v="170"/>
    <x v="175"/>
    <x v="115"/>
    <n v="4.1089359547503923E-2"/>
    <n v="0.24249997686064484"/>
    <n v="0.4200000383598112"/>
    <n v="0.72269969019888647"/>
    <n v="0.82000010110188415"/>
    <n v="2.1052703325268096E-2"/>
    <n v="3.9603973892463396E-2"/>
    <n v="1.020398478644724E-2"/>
    <n v="-2.9126068709552144E-2"/>
  </r>
  <r>
    <x v="182"/>
    <n v="21934513"/>
    <n v="5264283"/>
    <n v="2105713"/>
    <n v="1583285"/>
    <n v="1311277"/>
    <n v="5.9781450356340256E-2"/>
    <d v="2019-06-25T00:00:00"/>
    <x v="171"/>
    <x v="176"/>
    <x v="116"/>
    <n v="6.1868978100542371E-2"/>
    <n v="0.23999999452916962"/>
    <n v="0.39999996200812155"/>
    <n v="0.75189971282886126"/>
    <n v="0.82820022927015668"/>
    <n v="-3.9999936875031561E-2"/>
    <n v="1.0100990054437986E-2"/>
    <n v="2.9999865330744502E-2"/>
    <n v="6.3157744240790459E-2"/>
  </r>
  <r>
    <x v="183"/>
    <n v="22151687"/>
    <n v="5814817"/>
    <n v="2302667"/>
    <n v="1731375"/>
    <n v="1462320"/>
    <n v="6.6013933837183597E-2"/>
    <d v="2019-06-26T00:00:00"/>
    <x v="172"/>
    <x v="177"/>
    <x v="117"/>
    <n v="0.11494911270569252"/>
    <n v="0.26249996219249577"/>
    <n v="0.39599990850958855"/>
    <n v="0.75189986220326255"/>
    <n v="0.8446003898635478"/>
    <n v="1.9417408545137738E-2"/>
    <n v="2.0618607695191526E-2"/>
    <n v="4.0403846127417875E-2"/>
    <n v="3.0000817632066079E-2"/>
  </r>
  <r>
    <x v="184"/>
    <n v="22368860"/>
    <n v="5759981"/>
    <n v="2373112"/>
    <n v="1645753"/>
    <n v="1349517"/>
    <n v="6.0330164344539687E-2"/>
    <d v="2019-06-27T00:00:00"/>
    <x v="173"/>
    <x v="178"/>
    <x v="5"/>
    <n v="2.0188825160964097E-2"/>
    <n v="0.2574999798827477"/>
    <n v="0.41199997013879036"/>
    <n v="0.69349992752133061"/>
    <n v="0.81999972049268632"/>
    <n v="0"/>
    <n v="6.1855891523093787E-2"/>
    <n v="-7.7669858355480237E-2"/>
    <n v="4.1666217105777115E-2"/>
  </r>
  <r>
    <x v="185"/>
    <n v="20631473"/>
    <n v="4899974"/>
    <n v="2038389"/>
    <n v="1562425"/>
    <n v="1255565"/>
    <n v="6.0856779348716403E-2"/>
    <d v="2019-06-28T00:00:00"/>
    <x v="174"/>
    <x v="179"/>
    <x v="118"/>
    <n v="4.9472116926095211E-2"/>
    <n v="0.23749995940667931"/>
    <n v="0.41599996244878035"/>
    <n v="0.7664999173366811"/>
    <n v="0.80360017280829477"/>
    <n v="-5.9405973151498426E-2"/>
    <n v="8.3333088551329704E-2"/>
    <n v="8.2474444829546689E-2"/>
    <n v="-4.8543302467467075E-2"/>
  </r>
  <r>
    <x v="186"/>
    <n v="44889750"/>
    <n v="9332579"/>
    <n v="3204807"/>
    <n v="2179269"/>
    <n v="1750824"/>
    <n v="3.9002756754047414E-2"/>
    <d v="2019-06-29T00:00:00"/>
    <x v="175"/>
    <x v="180"/>
    <x v="119"/>
    <n v="5.2721107588917349E-2"/>
    <n v="0.20789999944307999"/>
    <n v="0.34339993264455626"/>
    <n v="0.68000007488750491"/>
    <n v="0.80339967209188035"/>
    <n v="-2.9411686941168691E-2"/>
    <n v="-1.9417766120608304E-2"/>
    <n v="4.1667054774842782E-2"/>
    <n v="6.1855263104174441E-2"/>
  </r>
  <r>
    <x v="187"/>
    <n v="43543058"/>
    <n v="9144042"/>
    <n v="3140064"/>
    <n v="2135243"/>
    <n v="1632180"/>
    <n v="3.748427590914722E-2"/>
    <d v="2019-06-30T00:00:00"/>
    <x v="176"/>
    <x v="181"/>
    <x v="120"/>
    <n v="-2.5742636969883437E-2"/>
    <n v="0.2099999958661608"/>
    <n v="0.34339999750657313"/>
    <n v="0.67999983439827982"/>
    <n v="0.76440011745735736"/>
    <n v="5.2631560924996101E-2"/>
    <n v="-3.8095240474528169E-2"/>
    <n v="3.0928038333314589E-2"/>
    <n v="-6.6666435022744497E-2"/>
  </r>
  <r>
    <x v="188"/>
    <n v="21282993"/>
    <n v="5267540"/>
    <n v="2022735"/>
    <n v="1535660"/>
    <n v="1284426"/>
    <n v="6.0349876542270156E-2"/>
    <d v="2019-07-01T00:00:00"/>
    <x v="177"/>
    <x v="182"/>
    <x v="121"/>
    <n v="-1.2990350767172476E-4"/>
    <n v="0.2474999639383427"/>
    <n v="0.38399993165690244"/>
    <n v="0.75919979631538481"/>
    <n v="0.83639998437154062"/>
    <n v="2.0618505380605168E-2"/>
    <n v="-8.5714531940275007E-2"/>
    <n v="5.0505218988614153E-2"/>
    <n v="1.999985518004066E-2"/>
  </r>
  <r>
    <x v="189"/>
    <n v="22803207"/>
    <n v="5643793"/>
    <n v="2234942"/>
    <n v="1647823"/>
    <n v="1351214"/>
    <n v="5.9255437184778437E-2"/>
    <d v="2019-07-02T00:00:00"/>
    <x v="178"/>
    <x v="183"/>
    <x v="122"/>
    <n v="-8.7989362657882042E-3"/>
    <n v="0.24749996787732534"/>
    <n v="0.39599999503879751"/>
    <n v="0.73730011785540739"/>
    <n v="0.81999947809928619"/>
    <n v="3.1249889662994024E-2"/>
    <n v="-9.9999183730993257E-3"/>
    <n v="-1.9416944473254372E-2"/>
    <n v="-9.9018943499898926E-3"/>
  </r>
  <r>
    <x v="190"/>
    <n v="22803207"/>
    <n v="5814817"/>
    <n v="2395704"/>
    <n v="1818819"/>
    <n v="1506346"/>
    <n v="6.6058515365843062E-2"/>
    <d v="2019-07-03T00:00:00"/>
    <x v="179"/>
    <x v="184"/>
    <x v="94"/>
    <n v="6.7533513105622056E-4"/>
    <n v="0.25499996557501758"/>
    <n v="0.41199989612742755"/>
    <n v="0.75920021839091978"/>
    <n v="0.82820005728992274"/>
    <n v="-2.8571419800732412E-2"/>
    <n v="4.0404018470755698E-2"/>
    <n v="9.7092133602276753E-3"/>
    <n v="-1.9417860529610587E-2"/>
  </r>
  <r>
    <x v="191"/>
    <n v="21500167"/>
    <n v="5321291"/>
    <n v="2149801"/>
    <n v="1600742"/>
    <n v="1338860"/>
    <n v="6.2272074444817103E-2"/>
    <d v="2019-07-04T00:00:00"/>
    <x v="180"/>
    <x v="185"/>
    <x v="73"/>
    <n v="3.2188045919904207E-2"/>
    <n v="0.24749998453500385"/>
    <n v="0.40399989401068276"/>
    <n v="0.74460008158894708"/>
    <n v="0.83639961967637511"/>
    <n v="-3.8834936423285615E-2"/>
    <n v="-1.9417661912481732E-2"/>
    <n v="7.3684440386685868E-2"/>
    <n v="1.9999883870490898E-2"/>
  </r>
  <r>
    <x v="192"/>
    <n v="20848646"/>
    <n v="5160040"/>
    <n v="2125936"/>
    <n v="1598491"/>
    <n v="1376301"/>
    <n v="6.6013927235370584E-2"/>
    <d v="2019-07-05T00:00:00"/>
    <x v="181"/>
    <x v="186"/>
    <x v="23"/>
    <n v="8.4742372860435511E-2"/>
    <n v="0.24750000551594573"/>
    <n v="0.4119999069774653"/>
    <n v="0.75189986904591677"/>
    <n v="0.86100015577191236"/>
    <n v="4.2105464498808587E-2"/>
    <n v="-9.6155188278593817E-3"/>
    <n v="-1.9047684103469131E-2"/>
    <n v="7.1428534868310356E-2"/>
  </r>
  <r>
    <x v="193"/>
    <n v="44889750"/>
    <n v="9898190"/>
    <n v="3466346"/>
    <n v="2404257"/>
    <n v="1912827"/>
    <n v="4.2611665246520644E-2"/>
    <d v="2019-07-06T00:00:00"/>
    <x v="182"/>
    <x v="187"/>
    <x v="5"/>
    <n v="9.2529574645995316E-2"/>
    <n v="0.22050000278460005"/>
    <n v="0.35019998605805708"/>
    <n v="0.6935998310612963"/>
    <n v="0.79560005440350179"/>
    <n v="6.0606076841138945E-2"/>
    <n v="1.9802139625167969E-2"/>
    <n v="1.9999639229512312E-2"/>
    <n v="-9.7082659594197596E-3"/>
  </r>
  <r>
    <x v="194"/>
    <n v="43094160"/>
    <n v="9230769"/>
    <n v="3232615"/>
    <n v="2264123"/>
    <n v="1801336"/>
    <n v="4.1800002598960044E-2"/>
    <d v="2019-07-07T00:00:00"/>
    <x v="183"/>
    <x v="188"/>
    <x v="123"/>
    <n v="0.11513432192936301"/>
    <n v="0.21419999832923997"/>
    <n v="0.35019996708833251"/>
    <n v="0.70039983109649617"/>
    <n v="0.79559988569525597"/>
    <n v="2.000001212264757E-2"/>
    <n v="1.9801891762183832E-2"/>
    <n v="3.0000002450394581E-2"/>
    <n v="4.0816017064046362E-2"/>
  </r>
  <r>
    <x v="195"/>
    <n v="21500167"/>
    <n v="5590043"/>
    <n v="2236017"/>
    <n v="1599646"/>
    <n v="1298593"/>
    <n v="6.0399205271289287E-2"/>
    <d v="2019-07-08T00:00:00"/>
    <x v="184"/>
    <x v="189"/>
    <x v="115"/>
    <n v="8.1737912064450136E-4"/>
    <n v="0.25999998046526801"/>
    <n v="0.39999996422209988"/>
    <n v="0.71539974874967405"/>
    <n v="0.8118002358021712"/>
    <n v="5.0505124639288024E-2"/>
    <n v="4.166675888758542E-2"/>
    <n v="-5.7692385822921688E-2"/>
    <n v="-2.9411464644936935E-2"/>
  </r>
  <r>
    <x v="196"/>
    <n v="20631473"/>
    <n v="2063147"/>
    <n v="817006"/>
    <n v="596414"/>
    <n v="498841"/>
    <n v="2.4178642019404045E-2"/>
    <d v="2019-07-09T00:00:00"/>
    <x v="185"/>
    <x v="190"/>
    <x v="124"/>
    <n v="-0.59195909830169868"/>
    <n v="9.9999985459109E-2"/>
    <n v="0.39599989724435536"/>
    <n v="0.72999953488713665"/>
    <n v="0.83640055397760615"/>
    <n v="-0.59595960227083933"/>
    <n v="-2.4695566513965872E-7"/>
    <n v="-9.9017791961107937E-3"/>
    <n v="2.0001324776860452E-2"/>
  </r>
  <r>
    <x v="197"/>
    <n v="21500167"/>
    <n v="5267540"/>
    <n v="2064876"/>
    <n v="1552580"/>
    <n v="1285847"/>
    <n v="5.9806372666779753E-2"/>
    <d v="2019-07-10T00:00:00"/>
    <x v="186"/>
    <x v="191"/>
    <x v="125"/>
    <n v="-9.4645522449875008E-2"/>
    <n v="0.24499995744219102"/>
    <n v="0.39200006074942001"/>
    <n v="0.75189987195357011"/>
    <n v="0.82820015715776318"/>
    <n v="-3.9215723462067253E-2"/>
    <n v="-4.854330199108059E-2"/>
    <n v="-9.6158381682532879E-3"/>
    <n v="1.2058419884830585E-7"/>
  </r>
  <r>
    <x v="198"/>
    <n v="22151687"/>
    <n v="5759438"/>
    <n v="2211624"/>
    <n v="1695210"/>
    <n v="1445675"/>
    <n v="6.5262523797848901E-2"/>
    <d v="2019-07-11T00:00:00"/>
    <x v="187"/>
    <x v="192"/>
    <x v="41"/>
    <n v="4.8022317863873454E-2"/>
    <n v="0.25999997201116104"/>
    <n v="0.38399996666341402"/>
    <n v="0.76650009223991056"/>
    <n v="0.85279994808902737"/>
    <n v="5.0505003059462039E-2"/>
    <n v="-4.9504783649126138E-2"/>
    <n v="2.9411775787385963E-2"/>
    <n v="1.9608244703647637E-2"/>
  </r>
  <r>
    <x v="199"/>
    <n v="22586034"/>
    <n v="5872368"/>
    <n v="2442905"/>
    <n v="1783320"/>
    <n v="1491569"/>
    <n v="6.6039438353807489E-2"/>
    <d v="2019-07-12T00:00:00"/>
    <x v="188"/>
    <x v="193"/>
    <x v="46"/>
    <n v="3.8645054922947786E-4"/>
    <n v="0.25999996280887561"/>
    <n v="0.41599998501456315"/>
    <n v="0.72999973392334128"/>
    <n v="0.83640008523428211"/>
    <n v="5.0504876825647305E-2"/>
    <n v="9.708929466619054E-3"/>
    <n v="-2.9126398373182982E-2"/>
    <n v="-2.8571505327517066E-2"/>
  </r>
  <r>
    <x v="200"/>
    <n v="44440853"/>
    <n v="9332579"/>
    <n v="3331730"/>
    <n v="2152298"/>
    <n v="1729156"/>
    <n v="3.8909154151474099E-2"/>
    <d v="2019-07-13T00:00:00"/>
    <x v="189"/>
    <x v="194"/>
    <x v="126"/>
    <n v="-8.6889612823776385E-2"/>
    <n v="0.20999999707476361"/>
    <n v="0.35699992467248337"/>
    <n v="0.64600012606063517"/>
    <n v="0.803399900943085"/>
    <n v="-4.7619072912636562E-2"/>
    <n v="1.9417301213995319E-2"/>
    <n v="-6.862704237950501E-2"/>
    <n v="9.803728011847701E-3"/>
  </r>
  <r>
    <x v="201"/>
    <n v="42645263"/>
    <n v="9134615"/>
    <n v="2950480"/>
    <n v="1926073"/>
    <n v="1547407"/>
    <n v="3.6285554154045198E-2"/>
    <d v="2019-07-14T00:00:00"/>
    <x v="190"/>
    <x v="195"/>
    <x v="127"/>
    <n v="-0.13192459574277737"/>
    <n v="0.2141999921538765"/>
    <n v="0.3229999293894707"/>
    <n v="0.65279988340880124"/>
    <n v="0.80339997497498794"/>
    <n v="-2.8829895026838415E-8"/>
    <n v="-7.7670017861540819E-2"/>
    <n v="-6.7961106748378075E-2"/>
    <n v="9.8040351940418269E-3"/>
  </r>
  <r>
    <x v="202"/>
    <n v="21500167"/>
    <n v="5321291"/>
    <n v="2128516"/>
    <n v="1553817"/>
    <n v="1286871"/>
    <n v="5.9854000203812367E-2"/>
    <d v="2019-07-15T00:00:00"/>
    <x v="191"/>
    <x v="196"/>
    <x v="5"/>
    <n v="-9.0266927359072824E-3"/>
    <n v="0.24749998453500385"/>
    <n v="0.39999992483027147"/>
    <n v="0.7300001503394854"/>
    <n v="0.82819984592780227"/>
    <n v="-4.8076911036283532E-2"/>
    <n v="-9.8479579824228836E-8"/>
    <n v="2.0408731782935341E-2"/>
    <n v="2.0201534074975935E-2"/>
  </r>
  <r>
    <x v="203"/>
    <n v="21282993"/>
    <n v="5054710"/>
    <n v="2001665"/>
    <n v="1505052"/>
    <n v="1172435"/>
    <n v="5.5087881671529941E-2"/>
    <d v="2019-07-16T00:00:00"/>
    <x v="192"/>
    <x v="197"/>
    <x v="128"/>
    <n v="1.2783695472773182"/>
    <n v="0.2374999606493316"/>
    <n v="0.3959999683463542"/>
    <n v="0.75190004321402437"/>
    <n v="0.77899966247013397"/>
    <n v="1.3749999518394702"/>
    <n v="1.7955054865126385E-7"/>
    <n v="3.0000715452885407E-2"/>
    <n v="-6.8628471411807612E-2"/>
  </r>
  <r>
    <x v="204"/>
    <n v="21934513"/>
    <n v="5593301"/>
    <n v="2192574"/>
    <n v="1536555"/>
    <n v="1297775"/>
    <n v="5.9165890758550235E-2"/>
    <d v="2019-07-17T00:00:00"/>
    <x v="193"/>
    <x v="198"/>
    <x v="58"/>
    <n v="-1.0709258556743761E-2"/>
    <n v="0.25500000843419685"/>
    <n v="0.39200000143028241"/>
    <n v="0.70079960813181219"/>
    <n v="0.84460042107181321"/>
    <n v="4.0816541751299562E-2"/>
    <n v="-1.513243071959991E-7"/>
    <n v="-6.7961527495662866E-2"/>
    <n v="1.9802295100175726E-2"/>
  </r>
  <r>
    <x v="205"/>
    <n v="20631473"/>
    <n v="5415761"/>
    <n v="2122978"/>
    <n v="1580769"/>
    <n v="1296231"/>
    <n v="6.2827845592992801E-2"/>
    <d v="2019-07-18T00:00:00"/>
    <x v="194"/>
    <x v="199"/>
    <x v="17"/>
    <n v="-3.730591560322627E-2"/>
    <n v="0.2624999678888657"/>
    <n v="0.39199994239036767"/>
    <n v="0.74459980272993875"/>
    <n v="0.8200002656934694"/>
    <n v="9.6153697954910466E-3"/>
    <n v="2.0833271930895458E-2"/>
    <n v="-2.8571802836935722E-2"/>
    <n v="-3.8461168377245114E-2"/>
  </r>
  <r>
    <x v="206"/>
    <n v="21065820"/>
    <n v="5319119"/>
    <n v="2063818"/>
    <n v="1566850"/>
    <n v="1246273"/>
    <n v="5.916090615034212E-2"/>
    <d v="2019-07-19T00:00:00"/>
    <x v="195"/>
    <x v="200"/>
    <x v="9"/>
    <n v="-0.10415794523589839"/>
    <n v="0.25249997389135576"/>
    <n v="0.387999967663818"/>
    <n v="0.75919969687249556"/>
    <n v="0.79540032549382522"/>
    <n v="-2.8846115347458956E-2"/>
    <n v="-6.7307736440819665E-2"/>
    <n v="3.9999963824946638E-2"/>
    <n v="-4.9019315593413104E-2"/>
  </r>
  <r>
    <x v="207"/>
    <n v="44889750"/>
    <n v="9615384"/>
    <n v="3171153"/>
    <n v="2156384"/>
    <n v="1698799"/>
    <n v="3.7843806214113464E-2"/>
    <d v="2019-07-20T00:00:00"/>
    <x v="196"/>
    <x v="201"/>
    <x v="65"/>
    <n v="-2.7380393138674131E-2"/>
    <n v="0.21419998997543982"/>
    <n v="0.32979993310719574"/>
    <n v="0.6799999873862913"/>
    <n v="0.78779985382937356"/>
    <n v="1.9999966472289632E-2"/>
    <n v="-7.6190468640130016E-2"/>
    <n v="5.2631354010703069E-2"/>
    <n v="-1.941753676518887E-2"/>
  </r>
  <r>
    <x v="208"/>
    <n v="43543058"/>
    <n v="8778280"/>
    <n v="3074153"/>
    <n v="2027711"/>
    <n v="1660696"/>
    <n v="3.8139167901344917E-2"/>
    <d v="2019-07-21T00:00:00"/>
    <x v="197"/>
    <x v="202"/>
    <x v="129"/>
    <n v="5.1084068867474519E-2"/>
    <n v="0.2015999886824669"/>
    <n v="0.35019992527009847"/>
    <n v="0.65959989629663851"/>
    <n v="0.8190003407783456"/>
    <n v="-5.8823547772859142E-2"/>
    <n v="8.421053197144901E-2"/>
    <n v="1.0416688269502927E-2"/>
    <n v="1.9417931652093046E-2"/>
  </r>
  <r>
    <x v="209"/>
    <n v="21500167"/>
    <n v="5536293"/>
    <n v="2214517"/>
    <n v="1551933"/>
    <n v="1298037"/>
    <n v="6.0373345007041106E-2"/>
    <d v="2019-07-22T00:00:00"/>
    <x v="198"/>
    <x v="203"/>
    <x v="5"/>
    <n v="8.6768603846072434E-3"/>
    <n v="0.25749999988372185"/>
    <n v="0.39999996387474435"/>
    <n v="0.70079976807583777"/>
    <n v="0.83640015387262212"/>
    <n v="4.0404104943706276E-2"/>
    <n v="9.7611200455816061E-8"/>
    <n v="-4.000051541094618E-2"/>
    <n v="9.9013637652074493E-3"/>
  </r>
  <r>
    <x v="210"/>
    <n v="20848646"/>
    <n v="5212161"/>
    <n v="2043167"/>
    <n v="1416936"/>
    <n v="1208363"/>
    <n v="5.7958823800835793E-2"/>
    <d v="2019-07-23T00:00:00"/>
    <x v="199"/>
    <x v="204"/>
    <x v="63"/>
    <n v="5.2115674848858706E-2"/>
    <n v="0.24999997601762725"/>
    <n v="0.39199997851179197"/>
    <n v="0.69349984607229853"/>
    <n v="0.85279998532043788"/>
    <n v="5.2631652376363469E-2"/>
    <n v="-1.0100985238119309E-2"/>
    <n v="-7.7670160640092578E-2"/>
    <n v="9.4737297595598458E-2"/>
  </r>
  <r>
    <x v="211"/>
    <n v="22368860"/>
    <n v="5592215"/>
    <n v="2214517"/>
    <n v="1535767"/>
    <n v="1322295"/>
    <n v="5.9113204696171373E-2"/>
    <d v="2019-07-24T00:00:00"/>
    <x v="200"/>
    <x v="205"/>
    <x v="45"/>
    <n v="-8.9048033763017287E-4"/>
    <n v="0.25"/>
    <n v="0.39599997496519718"/>
    <n v="0.69349975638028516"/>
    <n v="0.86099974800864976"/>
    <n v="-1.9607875564000676E-2"/>
    <n v="1.0204014082449309E-2"/>
    <n v="-1.0416460949495887E-2"/>
    <n v="1.9416669146370413E-2"/>
  </r>
  <r>
    <x v="212"/>
    <n v="22151687"/>
    <n v="5704059"/>
    <n v="2327256"/>
    <n v="1749863"/>
    <n v="1506632"/>
    <n v="6.8014323243191371E-2"/>
    <d v="2019-07-25T00:00:00"/>
    <x v="201"/>
    <x v="206"/>
    <x v="11"/>
    <n v="8.2550620688114362E-2"/>
    <n v="0.25749998182982631"/>
    <n v="0.40799998737740967"/>
    <n v="0.75189966209132131"/>
    <n v="0.86099997542664763"/>
    <n v="-1.9047568269251136E-2"/>
    <n v="4.0816447291996294E-2"/>
    <n v="9.8037352878941331E-3"/>
    <n v="4.9999629815369762E-2"/>
  </r>
  <r>
    <x v="213"/>
    <n v="22803207"/>
    <n v="5814817"/>
    <n v="2256149"/>
    <n v="1581109"/>
    <n v="1322439"/>
    <n v="5.7993553275203794E-2"/>
    <d v="2019-07-26T00:00:00"/>
    <x v="202"/>
    <x v="207"/>
    <x v="64"/>
    <n v="-1.9731828856234923E-2"/>
    <n v="0.25499996557501758"/>
    <n v="0.38800000068789781"/>
    <n v="0.7007999028432963"/>
    <n v="0.83639964101146724"/>
    <n v="9.9009581867819385E-3"/>
    <n v="8.5113614822773798E-8"/>
    <n v="-7.6922836336441924E-2"/>
    <n v="5.1545510107991799E-2"/>
  </r>
  <r>
    <x v="214"/>
    <n v="45338648"/>
    <n v="9045060"/>
    <n v="3167580"/>
    <n v="2240112"/>
    <n v="1782233"/>
    <n v="3.930935479152356E-2"/>
    <d v="2019-07-27T00:00:00"/>
    <x v="203"/>
    <x v="208"/>
    <x v="130"/>
    <n v="3.8726246750083293E-2"/>
    <n v="0.19949999391247838"/>
    <n v="0.35019999867330898"/>
    <n v="0.70719981815771027"/>
    <n v="0.79559995214524992"/>
    <n v="-6.8627435811957516E-2"/>
    <n v="6.1855881454901729E-2"/>
    <n v="3.9999751876417911E-2"/>
    <n v="9.9011167341060968E-3"/>
  </r>
  <r>
    <x v="215"/>
    <n v="43991955"/>
    <n v="9053544"/>
    <n v="2924294"/>
    <n v="2068061"/>
    <n v="1677611"/>
    <n v="3.8134495273056179E-2"/>
    <d v="2019-07-28T00:00:00"/>
    <x v="204"/>
    <x v="209"/>
    <x v="28"/>
    <n v="-1.2251521325334913E-4"/>
    <n v="0.20579999229404558"/>
    <n v="0.3229999213567637"/>
    <n v="0.70720009684388774"/>
    <n v="0.81119995976907833"/>
    <n v="2.0833352417464424E-2"/>
    <n v="-7.7669930661339315E-2"/>
    <n v="7.2165263843283256E-2"/>
    <n v="-9.524270773628829E-3"/>
  </r>
  <r>
    <x v="216"/>
    <n v="22368860"/>
    <n v="5592215"/>
    <n v="2214517"/>
    <n v="1551933"/>
    <n v="1208956"/>
    <n v="5.4046384125073878E-2"/>
    <d v="2019-07-29T00:00:00"/>
    <x v="205"/>
    <x v="210"/>
    <x v="22"/>
    <n v="-0.10479725582919641"/>
    <n v="0.25"/>
    <n v="0.39599997496519718"/>
    <n v="0.70079976807583777"/>
    <n v="0.77900012436103883"/>
    <n v="-2.9126213153819802E-2"/>
    <n v="-9.9999731769968569E-3"/>
    <n v="0"/>
    <n v="-6.8627473639041092E-2"/>
  </r>
  <r>
    <x v="217"/>
    <n v="22586034"/>
    <n v="5420648"/>
    <n v="2124894"/>
    <n v="1535660"/>
    <n v="1221464"/>
    <n v="5.4080499480342589E-2"/>
    <d v="2019-07-30T00:00:00"/>
    <x v="206"/>
    <x v="211"/>
    <x v="46"/>
    <n v="-6.6915166081014887E-2"/>
    <n v="0.23999999291597632"/>
    <n v="0.39199999704832339"/>
    <n v="0.72269957936725315"/>
    <n v="0.79540002344268912"/>
    <n v="-3.999993624377729E-2"/>
    <n v="4.7287072479917924E-8"/>
    <n v="4.2104887925109136E-2"/>
    <n v="-6.7307648763831551E-2"/>
  </r>
  <r>
    <x v="218"/>
    <n v="22586034"/>
    <n v="5364183"/>
    <n v="2124216"/>
    <n v="1488650"/>
    <n v="1184072"/>
    <n v="5.2424963143152974E-2"/>
    <d v="2019-07-31T00:00:00"/>
    <x v="97"/>
    <x v="212"/>
    <x v="100"/>
    <n v="-0.1131429362930747"/>
    <n v="0.23749999667936389"/>
    <n v="0.39599991275465435"/>
    <n v="0.70079973034757292"/>
    <n v="0.79539985893258991"/>
    <n v="-5.0000013282544442E-2"/>
    <n v="-1.570973403586251E-7"/>
    <n v="1.0526281949095218E-2"/>
    <n v="-7.6190369657809454E-2"/>
  </r>
  <r>
    <x v="219"/>
    <n v="20848646"/>
    <n v="5264283"/>
    <n v="2168884"/>
    <n v="1519954"/>
    <n v="1233898"/>
    <n v="5.9183603577901416E-2"/>
    <d v="2019-08-01T00:00:00"/>
    <x v="207"/>
    <x v="213"/>
    <x v="86"/>
    <n v="-0.12983617632590294"/>
    <n v="0.25249999448405425"/>
    <n v="0.41199988678420213"/>
    <n v="0.70080004278698171"/>
    <n v="0.8117995676184937"/>
    <n v="-1.9417427955689681E-2"/>
    <n v="9.8036753199515214E-3"/>
    <n v="-6.7960689278955044E-2"/>
    <n v="-5.714333241853331E-2"/>
  </r>
  <r>
    <x v="220"/>
    <n v="22586034"/>
    <n v="5590043"/>
    <n v="2124216"/>
    <n v="1566184"/>
    <n v="1322799"/>
    <n v="5.8567121611523297E-2"/>
    <d v="2019-08-02T00:00:00"/>
    <x v="208"/>
    <x v="214"/>
    <x v="70"/>
    <n v="9.8902085477963197E-3"/>
    <n v="0.24749998162581355"/>
    <n v="0.37999993917756986"/>
    <n v="0.7372997849559555"/>
    <n v="0.84459999591363466"/>
    <n v="-2.9411705732162674E-2"/>
    <n v="-2.0618715196248361E-2"/>
    <n v="5.2083172335742889E-2"/>
    <n v="9.8043500978199916E-3"/>
  </r>
  <r>
    <x v="221"/>
    <n v="46685340"/>
    <n v="9411764"/>
    <n v="3328000"/>
    <n v="2330931"/>
    <n v="1890851"/>
    <n v="4.0502029116634898E-2"/>
    <d v="2019-08-03T00:00:00"/>
    <x v="209"/>
    <x v="215"/>
    <x v="131"/>
    <n v="3.034072503699603E-2"/>
    <n v="0.2015999883475198"/>
    <n v="0.353600026520002"/>
    <n v="0.70039993990384619"/>
    <n v="0.81119990252821728"/>
    <n v="1.0526288216142543E-2"/>
    <n v="9.7088174174004838E-3"/>
    <n v="-9.6152149354027383E-3"/>
    <n v="1.9607781952354131E-2"/>
  </r>
  <r>
    <x v="222"/>
    <n v="43991955"/>
    <n v="9700226"/>
    <n v="3166153"/>
    <n v="1033432"/>
    <n v="765773"/>
    <n v="1.7407114550830941E-2"/>
    <d v="2019-08-04T00:00:00"/>
    <x v="210"/>
    <x v="216"/>
    <x v="5"/>
    <n v="-0.54353363205176897"/>
    <n v="0.22049999823831426"/>
    <n v="0.32639992099153153"/>
    <n v="0.32639989286683241"/>
    <n v="0.74099989162325142"/>
    <n v="7.1428602986852496E-2"/>
    <n v="1.0526317221645431E-2"/>
    <n v="-0.53846175315374123"/>
    <n v="-8.6538549836479906E-2"/>
  </r>
  <r>
    <x v="223"/>
    <n v="20631473"/>
    <n v="5157868"/>
    <n v="2063147"/>
    <n v="1445853"/>
    <n v="1244880"/>
    <n v="6.0338881281040861E-2"/>
    <d v="2019-08-05T00:00:00"/>
    <x v="211"/>
    <x v="217"/>
    <x v="16"/>
    <n v="0.11642771774342786"/>
    <n v="0.24999998788259084"/>
    <n v="0.39999996122428877"/>
    <n v="0.70079979759076794"/>
    <n v="0.86100039215604907"/>
    <n v="-4.8469636637626934E-8"/>
    <n v="1.0100976040322118E-2"/>
    <n v="4.211606730031292E-8"/>
    <n v="0.10526348485793835"/>
  </r>
  <r>
    <x v="224"/>
    <n v="20848646"/>
    <n v="5316404"/>
    <n v="2211624"/>
    <n v="1549906"/>
    <n v="1334469"/>
    <n v="6.4007466000429961E-2"/>
    <d v="2019-08-06T00:00:00"/>
    <x v="212"/>
    <x v="218"/>
    <x v="132"/>
    <n v="0.18355907610830524"/>
    <n v="0.25499996498573574"/>
    <n v="0.41599998796178772"/>
    <n v="0.70079995514608273"/>
    <n v="0.86099995741677238"/>
    <n v="6.2499885468792149E-2"/>
    <n v="6.1224467076987699E-2"/>
    <n v="-3.0302527974824911E-2"/>
    <n v="8.247414136367559E-2"/>
  </r>
  <r>
    <x v="225"/>
    <n v="22586034"/>
    <n v="5477113"/>
    <n v="2147028"/>
    <n v="1551657"/>
    <n v="1335977"/>
    <n v="5.9150579512985767E-2"/>
    <d v="2019-08-07T00:00:00"/>
    <x v="213"/>
    <x v="219"/>
    <x v="5"/>
    <n v="0.12829034045226972"/>
    <n v="0.24249998915258872"/>
    <n v="0.39199994595693022"/>
    <n v="0.72269993684292888"/>
    <n v="0.86100020816456213"/>
    <n v="2.1052600181612036E-2"/>
    <n v="-1.0100928482280613E-2"/>
    <n v="3.1250306681045892E-2"/>
    <n v="8.2474680495928876E-2"/>
  </r>
  <r>
    <x v="226"/>
    <n v="21934513"/>
    <n v="5702973"/>
    <n v="2235565"/>
    <n v="1615643"/>
    <n v="1298330"/>
    <n v="5.9191193349038565E-2"/>
    <d v="2019-08-08T00:00:00"/>
    <x v="214"/>
    <x v="220"/>
    <x v="133"/>
    <n v="1.282411120364646E-4"/>
    <n v="0.25999998267570379"/>
    <n v="0.39199992705559011"/>
    <n v="0.7227000780563303"/>
    <n v="0.8035995575755287"/>
    <n v="2.970292418015541E-2"/>
    <n v="-4.854360491387133E-2"/>
    <n v="3.1250048419311227E-2"/>
    <n v="-1.0101027852257527E-2"/>
  </r>
  <r>
    <x v="227"/>
    <n v="21282993"/>
    <n v="5480370"/>
    <n v="2279834"/>
    <n v="1581065"/>
    <n v="1257579"/>
    <n v="5.9088446817606902E-2"/>
    <d v="2019-08-09T00:00:00"/>
    <x v="215"/>
    <x v="221"/>
    <x v="111"/>
    <n v="8.9013287957289133E-3"/>
    <n v="0.2574999672273538"/>
    <n v="0.41600001459755453"/>
    <n v="0.69350005307403961"/>
    <n v="0.79539993611900839"/>
    <n v="4.0403985228002481E-2"/>
    <n v="9.4737055742428078E-2"/>
    <n v="-5.9405594271985773E-2"/>
    <n v="-5.825249826268919E-2"/>
  </r>
  <r>
    <x v="228"/>
    <n v="46685340"/>
    <n v="10098039"/>
    <n v="3399000"/>
    <n v="2357546"/>
    <n v="1857275"/>
    <n v="3.9782831184264698E-2"/>
    <d v="2019-08-10T00:00:00"/>
    <x v="216"/>
    <x v="222"/>
    <x v="5"/>
    <n v="-1.7757083979647148E-2"/>
    <n v="0.21629999910035999"/>
    <n v="0.33660000718951472"/>
    <n v="0.69359988231832892"/>
    <n v="0.78780011079317225"/>
    <n v="7.2916724218754281E-2"/>
    <n v="-4.8076974138817397E-2"/>
    <n v="-9.7088209151628968E-3"/>
    <n v="-2.8845900575328431E-2"/>
  </r>
  <r>
    <x v="229"/>
    <n v="45338648"/>
    <n v="9521116"/>
    <n v="3140064"/>
    <n v="2028481"/>
    <n v="1582215"/>
    <n v="3.4897710227265712E-2"/>
    <d v="2019-08-11T00:00:00"/>
    <x v="217"/>
    <x v="223"/>
    <x v="134"/>
    <n v="1.0047958049198824"/>
    <n v="0.20999999823550097"/>
    <n v="0.32979999403431276"/>
    <n v="0.64599989044809281"/>
    <n v="0.77999991126364998"/>
    <n v="-4.7619048012258913E-2"/>
    <n v="1.0416892971213176E-2"/>
    <n v="0.97916698064497742"/>
    <n v="5.2631613150393664E-2"/>
  </r>
  <r>
    <x v="230"/>
    <n v="21065820"/>
    <n v="5003132"/>
    <n v="2041277"/>
    <n v="1534836"/>
    <n v="1233394"/>
    <n v="5.8549536642770135E-2"/>
    <d v="2019-08-12T00:00:00"/>
    <x v="218"/>
    <x v="224"/>
    <x v="84"/>
    <n v="-2.9654919022056192E-2"/>
    <n v="0.23749998813243445"/>
    <n v="0.40799982890717257"/>
    <n v="0.75189991363249575"/>
    <n v="0.80359986343817846"/>
    <n v="-5.0000001424107432E-2"/>
    <n v="1.9999671145963127E-2"/>
    <n v="7.2916853311604024E-2"/>
    <n v="-6.6667250376196363E-2"/>
  </r>
  <r>
    <x v="231"/>
    <n v="21934513"/>
    <n v="5757809"/>
    <n v="2303123"/>
    <n v="1714906"/>
    <n v="1392160"/>
    <n v="6.3468926800426345E-2"/>
    <d v="2019-08-13T00:00:00"/>
    <x v="219"/>
    <x v="225"/>
    <x v="133"/>
    <n v="-8.4136934900688187E-3"/>
    <n v="0.26249996979645729"/>
    <n v="0.39999989579369516"/>
    <n v="0.74460026668137136"/>
    <n v="0.81179959717908734"/>
    <n v="2.9411787610014395E-2"/>
    <n v="-3.8461761132460137E-2"/>
    <n v="6.2500448542635034E-2"/>
    <n v="-5.7143278363565919E-2"/>
  </r>
  <r>
    <x v="232"/>
    <n v="22368860"/>
    <n v="5592215"/>
    <n v="2259254"/>
    <n v="1599778"/>
    <n v="1351172"/>
    <n v="6.0404151127951985E-2"/>
    <d v="2019-08-14T00:00:00"/>
    <x v="220"/>
    <x v="226"/>
    <x v="103"/>
    <n v="2.1192888138839239E-2"/>
    <n v="0.25"/>
    <n v="0.40399984621478252"/>
    <n v="0.70810010738057783"/>
    <n v="0.8445996882067387"/>
    <n v="3.092788116659273E-2"/>
    <n v="3.0611994674026644E-2"/>
    <n v="-2.0201785994515942E-2"/>
    <n v="-1.9048218342229251E-2"/>
  </r>
  <r>
    <x v="233"/>
    <n v="21934513"/>
    <n v="5483628"/>
    <n v="2193451"/>
    <n v="1617231"/>
    <n v="1392436"/>
    <n v="6.3481509710290804E-2"/>
    <d v="2019-08-15T00:00:00"/>
    <x v="221"/>
    <x v="227"/>
    <x v="5"/>
    <n v="7.2482342701778446E-2"/>
    <n v="0.24999998860243672"/>
    <n v="0.39999996352779582"/>
    <n v="0.7372998074723347"/>
    <n v="0.86100006739915325"/>
    <n v="-3.8461518229176206E-2"/>
    <n v="2.0408260104270992E-2"/>
    <n v="2.0201643613032116E-2"/>
    <n v="7.1429245178783685E-2"/>
  </r>
  <r>
    <x v="234"/>
    <n v="20848646"/>
    <n v="5420648"/>
    <n v="2146576"/>
    <n v="1519990"/>
    <n v="1296248"/>
    <n v="6.2174205461592087E-2"/>
    <d v="2019-08-16T00:00:00"/>
    <x v="222"/>
    <x v="228"/>
    <x v="63"/>
    <n v="5.2222706978747313E-2"/>
    <n v="0.2600000019185898"/>
    <n v="0.3959998878362882"/>
    <n v="0.70809978309642896"/>
    <n v="0.85280034737070642"/>
    <n v="9.7088738229960114E-3"/>
    <n v="-4.8077226104462523E-2"/>
    <n v="2.1052240670601075E-2"/>
    <n v="7.2165471287025218E-2"/>
  </r>
  <r>
    <x v="235"/>
    <n v="43094160"/>
    <n v="9321266"/>
    <n v="3264307"/>
    <n v="2108742"/>
    <n v="1628371"/>
    <n v="3.7786349704925212E-2"/>
    <d v="2019-08-17T00:00:00"/>
    <x v="223"/>
    <x v="229"/>
    <x v="75"/>
    <n v="-5.0184499692650153E-2"/>
    <n v="0.21629998125035968"/>
    <n v="0.35019996210815141"/>
    <n v="0.64599990135731722"/>
    <n v="0.77220020277492463"/>
    <n v="-8.2524273636863654E-8"/>
    <n v="4.0403905609483814E-2"/>
    <n v="-6.8627435174744789E-2"/>
    <n v="-1.9801860655415893E-2"/>
  </r>
  <r>
    <x v="236"/>
    <n v="44440853"/>
    <n v="9332579"/>
    <n v="3331730"/>
    <n v="2288232"/>
    <n v="1784821"/>
    <n v="4.0161717868016616E-2"/>
    <d v="2019-08-18T00:00:00"/>
    <x v="224"/>
    <x v="230"/>
    <x v="43"/>
    <n v="0.15084106110314699"/>
    <n v="0.20999999707476361"/>
    <n v="0.35699992467248337"/>
    <n v="0.68679995077632339"/>
    <n v="0.78000001748074499"/>
    <n v="-5.5273208232620163E-9"/>
    <n v="8.2474017981154724E-2"/>
    <n v="6.3157998834844964E-2"/>
    <n v="1.3617577843128004E-7"/>
  </r>
  <r>
    <x v="237"/>
    <n v="22368860"/>
    <n v="5424448"/>
    <n v="2169779"/>
    <n v="1568099"/>
    <n v="1260124"/>
    <n v="5.6333849825158724E-2"/>
    <d v="2019-08-19T00:00:00"/>
    <x v="225"/>
    <x v="231"/>
    <x v="106"/>
    <n v="-3.7842943679128327E-2"/>
    <n v="0.24249997541224722"/>
    <n v="0.399999963129889"/>
    <n v="0.72269986943370734"/>
    <n v="0.80359977271843164"/>
    <n v="2.1052579072234234E-2"/>
    <n v="-1.9607522382328435E-2"/>
    <n v="-3.8835014699922454E-2"/>
    <n v="-1.1289169021821976E-7"/>
  </r>
  <r>
    <x v="238"/>
    <n v="20848646"/>
    <n v="5003675"/>
    <n v="1961440"/>
    <n v="1446170"/>
    <n v="1150283"/>
    <n v="5.5173031380551046E-2"/>
    <d v="2019-08-20T00:00:00"/>
    <x v="226"/>
    <x v="232"/>
    <x v="62"/>
    <n v="-0.13070798323030053"/>
    <n v="0.23999999808141018"/>
    <n v="0.39199988008813524"/>
    <n v="0.73730014683089973"/>
    <n v="0.79539957266434791"/>
    <n v="-8.571418782445428E-2"/>
    <n v="-2.0000044474226653E-2"/>
    <n v="-9.8040790167961411E-3"/>
    <n v="-2.0202060424429513E-2"/>
  </r>
  <r>
    <x v="239"/>
    <n v="21934513"/>
    <n v="5593301"/>
    <n v="2304440"/>
    <n v="1699063"/>
    <n v="1421096"/>
    <n v="6.4788126365057666E-2"/>
    <d v="2019-08-21T00:00:00"/>
    <x v="227"/>
    <x v="233"/>
    <x v="105"/>
    <n v="7.2577383428818587E-2"/>
    <n v="0.25500000843419685"/>
    <n v="0.41199999785457642"/>
    <n v="0.73729973442571728"/>
    <n v="0.83639982743429764"/>
    <n v="2.0000033736787381E-2"/>
    <n v="1.9802363081942165E-2"/>
    <n v="4.1236580450687121E-2"/>
    <n v="-9.7085766037293686E-3"/>
  </r>
  <r>
    <x v="240"/>
    <n v="21282993"/>
    <n v="5214333"/>
    <n v="2044018"/>
    <n v="1566740"/>
    <n v="1310421"/>
    <n v="6.1571274303383924E-2"/>
    <d v="2019-08-22T00:00:00"/>
    <x v="228"/>
    <x v="234"/>
    <x v="135"/>
    <n v="-3.0091209481699188E-2"/>
    <n v="0.24499998660902628"/>
    <n v="0.39199989720641165"/>
    <n v="0.76650009931419394"/>
    <n v="0.83639978554195338"/>
    <n v="-2.0000008885447285E-2"/>
    <n v="-2.0000167627085896E-2"/>
    <n v="3.9604366562858262E-2"/>
    <n v="-2.8571753695107893E-2"/>
  </r>
  <r>
    <x v="241"/>
    <n v="21934513"/>
    <n v="5319119"/>
    <n v="2127647"/>
    <n v="1522119"/>
    <n v="1210693"/>
    <n v="5.5195800335298077E-2"/>
    <d v="2019-08-23T00:00:00"/>
    <x v="104"/>
    <x v="235"/>
    <x v="133"/>
    <n v="-0.11223955456262158"/>
    <n v="0.24249998164992312"/>
    <n v="0.39999988719936513"/>
    <n v="0.71540015801493384"/>
    <n v="0.79539970265136961"/>
    <n v="-6.7307769767425696E-2"/>
    <n v="1.0101011353646161E-2"/>
    <n v="1.0309810979719947E-2"/>
    <n v="-6.7308420893952947E-2"/>
  </r>
  <r>
    <x v="242"/>
    <n v="45338648"/>
    <n v="9235482"/>
    <n v="3265666"/>
    <n v="2176240"/>
    <n v="1663518"/>
    <n v="3.6690948525858115E-2"/>
    <d v="2019-08-24T00:00:00"/>
    <x v="229"/>
    <x v="236"/>
    <x v="136"/>
    <n v="-2.8989335768633939E-2"/>
    <n v="0.20369998681919232"/>
    <n v="0.35359995287739177"/>
    <n v="0.66640005438400618"/>
    <n v="0.76440006616917255"/>
    <n v="-5.8252406488113806E-2"/>
    <n v="9.7087125560291199E-3"/>
    <n v="3.1579189073908553E-2"/>
    <n v="-1.0101184353127679E-2"/>
  </r>
  <r>
    <x v="243"/>
    <n v="42645263"/>
    <n v="9224170"/>
    <n v="3261666"/>
    <n v="2217933"/>
    <n v="1660788"/>
    <n v="3.8944255074707827E-2"/>
    <d v="2019-08-25T00:00:00"/>
    <x v="230"/>
    <x v="237"/>
    <x v="137"/>
    <n v="-3.0314011898338933E-2"/>
    <n v="0.21629999092748003"/>
    <n v="0.3535999444936509"/>
    <n v="0.68000003679101417"/>
    <n v="0.74879989611949505"/>
    <n v="2.9999971145111548E-2"/>
    <n v="-9.5237560118581754E-3"/>
    <n v="-9.9008655688209712E-3"/>
    <n v="-4.0000154694894152E-2"/>
  </r>
  <r>
    <x v="244"/>
    <n v="22803207"/>
    <n v="5529777"/>
    <n v="2278268"/>
    <n v="1696398"/>
    <n v="1335405"/>
    <n v="5.8562157507055915E-2"/>
    <d v="2019-08-26T00:00:00"/>
    <x v="231"/>
    <x v="238"/>
    <x v="31"/>
    <n v="3.9555395003414651E-2"/>
    <n v="0.24249996941219715"/>
    <n v="0.41199997757594925"/>
    <n v="0.7445998451455228"/>
    <n v="0.78720029144104153"/>
    <n v="-2.4742477067185575E-8"/>
    <n v="3.0000038880412472E-2"/>
    <n v="3.0303002170148252E-2"/>
    <n v="-2.0407523538631289E-2"/>
  </r>
  <r>
    <x v="245"/>
    <n v="22586034"/>
    <n v="5702973"/>
    <n v="2167129"/>
    <n v="1502904"/>
    <n v="1170762"/>
    <n v="5.1835660922143305E-2"/>
    <d v="2019-08-27T00:00:00"/>
    <x v="232"/>
    <x v="239"/>
    <x v="46"/>
    <n v="-6.048916245671776E-2"/>
    <n v="0.25249997409903835"/>
    <n v="0.37999987024311704"/>
    <n v="0.6935000177654399"/>
    <n v="0.77899985627824531"/>
    <n v="5.2083233823143837E-2"/>
    <n v="-3.0612279377024709E-2"/>
    <n v="-5.9406103815011768E-2"/>
    <n v="-2.0618211210710724E-2"/>
  </r>
  <r>
    <x v="246"/>
    <n v="22368860"/>
    <n v="5592215"/>
    <n v="2259254"/>
    <n v="1566793"/>
    <n v="1310465"/>
    <n v="5.8584344486039969E-2"/>
    <d v="2019-08-28T00:00:00"/>
    <x v="233"/>
    <x v="240"/>
    <x v="45"/>
    <n v="-9.575492033928612E-2"/>
    <n v="0.25"/>
    <n v="0.40399984621478252"/>
    <n v="0.69350015536101739"/>
    <n v="0.83639957543849119"/>
    <n v="-1.9607875564000676E-2"/>
    <n v="-1.9417843887022834E-2"/>
    <n v="-5.9405391077233194E-2"/>
    <n v="-3.0128629657788508E-7"/>
  </r>
  <r>
    <x v="247"/>
    <n v="20631473"/>
    <n v="5261025"/>
    <n v="2146498"/>
    <n v="1598282"/>
    <n v="1284380"/>
    <n v="6.22534319289757E-2"/>
    <d v="2019-08-29T00:00:00"/>
    <x v="234"/>
    <x v="241"/>
    <x v="118"/>
    <n v="1.1079153928673646E-2"/>
    <n v="0.25499997019117343"/>
    <n v="0.40799996198459426"/>
    <n v="0.74459980861850328"/>
    <n v="0.80360036589287742"/>
    <n v="4.0816261749863747E-2"/>
    <n v="4.0816502484330108E-2"/>
    <n v="-2.8571804120163025E-2"/>
    <n v="-3.9215002461799098E-2"/>
  </r>
  <r>
    <x v="248"/>
    <n v="20848646"/>
    <n v="5264283"/>
    <n v="2084656"/>
    <n v="1460927"/>
    <n v="1233898"/>
    <n v="5.9183603577901416E-2"/>
    <d v="2019-08-30T00:00:00"/>
    <x v="125"/>
    <x v="242"/>
    <x v="62"/>
    <n v="7.2248309081100803E-2"/>
    <n v="0.25249999448405425"/>
    <n v="0.3959999870827613"/>
    <n v="0.70080003607309793"/>
    <n v="0.84459935369802874"/>
    <n v="4.1237169446747934E-2"/>
    <n v="-9.9997531114558447E-3"/>
    <n v="-2.0408329210253151E-2"/>
    <n v="6.1855254512489743E-2"/>
  </r>
  <r>
    <x v="249"/>
    <n v="46685340"/>
    <n v="9313725"/>
    <n v="3135000"/>
    <n v="2025210"/>
    <n v="1500680"/>
    <n v="3.2144566152886536E-2"/>
    <d v="2019-08-31T00:00:00"/>
    <x v="235"/>
    <x v="243"/>
    <x v="131"/>
    <n v="-0.12391018917833363"/>
    <n v="0.19949999293139989"/>
    <n v="0.3366000177157904"/>
    <n v="0.64600000000000002"/>
    <n v="0.74099969879666805"/>
    <n v="-2.0618528029265004E-2"/>
    <n v="-4.8076746117372893E-2"/>
    <n v="-3.061232400838132E-2"/>
    <n v="-3.0612722850452578E-2"/>
  </r>
  <r>
    <x v="250"/>
    <n v="43094160"/>
    <n v="9230769"/>
    <n v="3169846"/>
    <n v="2133940"/>
    <n v="1697763"/>
    <n v="3.9396591092621364E-2"/>
    <d v="2019-09-01T00:00:00"/>
    <x v="236"/>
    <x v="244"/>
    <x v="72"/>
    <n v="1.1614961360688625E-2"/>
    <n v="0.21419999832923997"/>
    <n v="0.34339999191833315"/>
    <n v="0.67319989677731973"/>
    <n v="0.79560015745522372"/>
    <n v="-9.7087040514215461E-3"/>
    <n v="-2.884602425468108E-2"/>
    <n v="-1.0000205361436421E-2"/>
    <n v="6.2500357676679164E-2"/>
  </r>
  <r>
    <x v="251"/>
    <n v="21717340"/>
    <n v="5375041"/>
    <n v="2257517"/>
    <n v="1697427"/>
    <n v="1419728"/>
    <n v="6.5373015295611708E-2"/>
    <d v="2019-09-02T00:00:00"/>
    <x v="237"/>
    <x v="245"/>
    <x v="59"/>
    <n v="0.11630134678243675"/>
    <n v="0.24749997006999935"/>
    <n v="0.41999995907007964"/>
    <n v="0.75189998569224503"/>
    <n v="0.83640003369806182"/>
    <n v="2.061856201434531E-2"/>
    <n v="1.9417431867834622E-2"/>
    <n v="9.8041123622520931E-3"/>
    <n v="6.249964944367048E-2"/>
  </r>
  <r>
    <x v="252"/>
    <n v="22368860"/>
    <n v="5480370"/>
    <n v="2126383"/>
    <n v="1505692"/>
    <n v="1185281"/>
    <n v="5.2987993129734817E-2"/>
    <d v="2019-09-03T00:00:00"/>
    <x v="238"/>
    <x v="246"/>
    <x v="103"/>
    <n v="2.2230491269751518E-2"/>
    <n v="0.24499996870649643"/>
    <n v="0.38799989781711819"/>
    <n v="0.70810009297478393"/>
    <n v="0.7872001710841261"/>
    <n v="-2.9702994700507079E-2"/>
    <n v="2.105271133088249E-2"/>
    <n v="2.1052739488583772E-2"/>
    <n v="1.0526721846982889E-2"/>
  </r>
  <r>
    <x v="253"/>
    <n v="21065820"/>
    <n v="5055796"/>
    <n v="1981872"/>
    <n v="1504637"/>
    <n v="1246140"/>
    <n v="5.9154592605462311E-2"/>
    <d v="2019-09-04T00:00:00"/>
    <x v="239"/>
    <x v="247"/>
    <x v="67"/>
    <n v="9.7337970480873004E-3"/>
    <n v="0.2399999620237902"/>
    <n v="0.39199999367063071"/>
    <n v="0.75919988778286385"/>
    <n v="0.82819975847995231"/>
    <n v="-4.0000151904839187E-2"/>
    <n v="-2.9702616613799915E-2"/>
    <n v="9.4736435044697309E-2"/>
    <n v="-9.8037077006406514E-3"/>
  </r>
  <r>
    <x v="254"/>
    <n v="20848646"/>
    <n v="5160040"/>
    <n v="2022735"/>
    <n v="1535660"/>
    <n v="1309611"/>
    <n v="6.2815158356087003E-2"/>
    <d v="2019-09-05T00:00:00"/>
    <x v="240"/>
    <x v="248"/>
    <x v="23"/>
    <n v="9.0232202419324725E-3"/>
    <n v="0.24750000551594573"/>
    <n v="0.39199986821807581"/>
    <n v="0.75919979631538481"/>
    <n v="0.852800098980243"/>
    <n v="-2.9411629615505364E-2"/>
    <n v="-3.9215919748351813E-2"/>
    <n v="1.9607831653851271E-2"/>
    <n v="6.1224129773385538E-2"/>
  </r>
  <r>
    <x v="255"/>
    <n v="22803207"/>
    <n v="5985841"/>
    <n v="2322506"/>
    <n v="1610658"/>
    <n v="1360362"/>
    <n v="5.9656608826995257E-2"/>
    <d v="2019-09-06T00:00:00"/>
    <x v="214"/>
    <x v="249"/>
    <x v="68"/>
    <n v="7.9921670952536328E-3"/>
    <n v="0.26249996327270986"/>
    <n v="0.387999948545242"/>
    <n v="0.69350003832067608"/>
    <n v="0.84460015720283266"/>
    <n v="3.9603837651913887E-2"/>
    <n v="-2.020211817796691E-2"/>
    <n v="-1.0416662923316999E-2"/>
    <n v="9.5134432731569518E-7"/>
  </r>
  <r>
    <x v="256"/>
    <n v="44440853"/>
    <n v="9332579"/>
    <n v="1396153"/>
    <n v="939890"/>
    <n v="696459"/>
    <n v="1.5671593882322647E-2"/>
    <d v="2019-09-07T00:00:00"/>
    <x v="241"/>
    <x v="250"/>
    <x v="138"/>
    <n v="-0.51246522327334754"/>
    <n v="0.20999999707476361"/>
    <n v="0.14959991230719827"/>
    <n v="0.67319985703572605"/>
    <n v="0.74100054261668924"/>
    <n v="5.263160158092961E-2"/>
    <n v="-0.55555583947261233"/>
    <n v="4.2105041850968972E-2"/>
    <n v="1.1387589260447584E-6"/>
  </r>
  <r>
    <x v="257"/>
    <n v="46236443"/>
    <n v="9515460"/>
    <n v="3364666"/>
    <n v="2333732"/>
    <n v="1856717"/>
    <n v="4.0157003426928843E-2"/>
    <d v="2019-09-08T00:00:00"/>
    <x v="242"/>
    <x v="251"/>
    <x v="139"/>
    <n v="1.9301475412422109E-2"/>
    <n v="0.20580000066181561"/>
    <n v="0.35359993105955989"/>
    <n v="0.69359989966314639"/>
    <n v="0.79559992321311956"/>
    <n v="-3.9215675690683183E-2"/>
    <n v="2.9702793771912761E-2"/>
    <n v="3.0303039236166951E-2"/>
    <n v="-2.9442189264372587E-7"/>
  </r>
  <r>
    <x v="258"/>
    <n v="20631473"/>
    <n v="5106289"/>
    <n v="1960815"/>
    <n v="1445709"/>
    <n v="1161771"/>
    <n v="5.631061824814932E-2"/>
    <d v="2019-09-09T00:00:00"/>
    <x v="107"/>
    <x v="252"/>
    <x v="4"/>
    <n v="-0.1386259606732676"/>
    <n v="0.24749997249348119"/>
    <n v="0.38400000470008649"/>
    <n v="0.73730005125419784"/>
    <n v="0.80359947956331457"/>
    <n v="9.7918468888735788E-9"/>
    <n v="-8.571418542444742E-2"/>
    <n v="-1.9417388902602029E-2"/>
    <n v="-3.9216347218116177E-2"/>
  </r>
  <r>
    <x v="259"/>
    <n v="22368860"/>
    <n v="5312604"/>
    <n v="2188793"/>
    <n v="1581840"/>
    <n v="1361964"/>
    <n v="6.0886607542807281E-2"/>
    <d v="2019-09-10T00:00:00"/>
    <x v="243"/>
    <x v="253"/>
    <x v="5"/>
    <n v="0.1490642303386287"/>
    <n v="0.23749998882374873"/>
    <n v="0.41200002861120461"/>
    <n v="0.72269967968647564"/>
    <n v="0.86099984827795484"/>
    <n v="-3.0612166696774024E-2"/>
    <n v="6.1856023491528855E-2"/>
    <n v="2.0617970335744085E-2"/>
    <n v="9.3749569556358603E-2"/>
  </r>
  <r>
    <x v="260"/>
    <n v="21500167"/>
    <n v="5643793"/>
    <n v="2144641"/>
    <n v="1502964"/>
    <n v="1195458"/>
    <n v="5.5602265787051797E-2"/>
    <d v="2019-09-11T00:00:00"/>
    <x v="244"/>
    <x v="254"/>
    <x v="15"/>
    <n v="-6.0051581152846811E-2"/>
    <n v="0.26249996104681417"/>
    <n v="0.37999993975682667"/>
    <n v="0.70079980752023296"/>
    <n v="0.79540028902887894"/>
    <n v="9.3750010763725244E-2"/>
    <n v="-3.0612382927451831E-2"/>
    <n v="-7.6923194013081453E-2"/>
    <n v="-3.9603331340342773E-2"/>
  </r>
  <r>
    <x v="261"/>
    <n v="21282993"/>
    <n v="5054710"/>
    <n v="2062322"/>
    <n v="1535605"/>
    <n v="1259196"/>
    <n v="5.9164422973780051E-2"/>
    <d v="2019-09-12T00:00:00"/>
    <x v="245"/>
    <x v="255"/>
    <x v="140"/>
    <n v="-5.8118700610633511E-2"/>
    <n v="0.2374999606493316"/>
    <n v="0.4080000633072916"/>
    <n v="0.74460001881374493"/>
    <n v="0.81999993487908673"/>
    <n v="-4.0404220782814693E-2"/>
    <n v="4.0816837928921545E-2"/>
    <n v="-1.9230481320591464E-2"/>
    <n v="-3.8461726423786646E-2"/>
  </r>
  <r>
    <x v="262"/>
    <n v="21282993"/>
    <n v="5107918"/>
    <n v="2043167"/>
    <n v="1506427"/>
    <n v="1235270"/>
    <n v="5.8040238983304654E-2"/>
    <d v="2019-09-13T00:00:00"/>
    <x v="246"/>
    <x v="256"/>
    <x v="85"/>
    <n v="-2.7094564633703744E-2"/>
    <n v="0.23999998496452074"/>
    <n v="0.39999996084510364"/>
    <n v="0.73729998575740507"/>
    <n v="0.8199999070648627"/>
    <n v="-8.5714215071390321E-2"/>
    <n v="3.0927870853731276E-2"/>
    <n v="6.3157815452745236E-2"/>
    <n v="-2.9126504332466219E-2"/>
  </r>
  <r>
    <x v="263"/>
    <n v="43991955"/>
    <n v="8868778"/>
    <n v="3045538"/>
    <n v="1967417"/>
    <n v="1473202"/>
    <n v="3.3487986610279082E-2"/>
    <d v="2019-09-14T00:00:00"/>
    <x v="247"/>
    <x v="257"/>
    <x v="49"/>
    <n v="1.1368590113895878"/>
    <n v="0.2015999970903771"/>
    <n v="0.34339995882183544"/>
    <n v="0.6459998200646323"/>
    <n v="0.74880007644541036"/>
    <n v="-4.0000000482837916E-2"/>
    <n v="1.2954556157538075"/>
    <n v="-4.0404103902907162E-2"/>
    <n v="1.0525678970731533E-2"/>
  </r>
  <r>
    <x v="264"/>
    <n v="45787545"/>
    <n v="9423076"/>
    <n v="3364038"/>
    <n v="2401923"/>
    <n v="1892235"/>
    <n v="4.1326413110814308E-2"/>
    <d v="2019-09-15T00:00:00"/>
    <x v="248"/>
    <x v="258"/>
    <x v="141"/>
    <n v="2.9120939913092947E-2"/>
    <n v="0.20579998337975972"/>
    <n v="0.35699998599183536"/>
    <n v="0.71399996076144201"/>
    <n v="0.78780002522978465"/>
    <n v="-8.3975004061542791E-8"/>
    <n v="9.6155418415586613E-3"/>
    <n v="2.9411857049291834E-2"/>
    <n v="-9.8037942887603258E-3"/>
  </r>
  <r>
    <x v="265"/>
    <n v="20848646"/>
    <n v="5264283"/>
    <n v="2189941"/>
    <n v="1518724"/>
    <n v="1220447"/>
    <n v="5.8538429785799997E-2"/>
    <d v="2019-09-16T00:00:00"/>
    <x v="249"/>
    <x v="259"/>
    <x v="23"/>
    <n v="3.9562903178103515E-2"/>
    <n v="0.25249999448405425"/>
    <n v="0.41599986170956232"/>
    <n v="0.69349996187111895"/>
    <n v="0.80360025916493061"/>
    <n v="2.0202111298031511E-2"/>
    <n v="8.3332959942197249E-2"/>
    <n v="-5.9406057694654901E-2"/>
    <n v="9.7013703448389776E-7"/>
  </r>
  <r>
    <x v="266"/>
    <n v="21934513"/>
    <n v="5702973"/>
    <n v="2235565"/>
    <n v="1615643"/>
    <n v="1338075"/>
    <n v="6.1003177959775085E-2"/>
    <d v="2019-09-17T00:00:00"/>
    <x v="250"/>
    <x v="260"/>
    <x v="105"/>
    <n v="1.9145493840471151E-3"/>
    <n v="0.25999998267570379"/>
    <n v="0.39199992705559011"/>
    <n v="0.7227000780563303"/>
    <n v="0.82819967034796671"/>
    <n v="9.4736820676873945E-2"/>
    <n v="-4.8543932443480875E-2"/>
    <n v="5.5122461772860731E-7"/>
    <n v="-3.8095451463307728E-2"/>
  </r>
  <r>
    <x v="267"/>
    <n v="21282993"/>
    <n v="5586785"/>
    <n v="2279408"/>
    <n v="1747166"/>
    <n v="1404023"/>
    <n v="6.5969245960847703E-2"/>
    <d v="2019-09-18T00:00:00"/>
    <x v="251"/>
    <x v="261"/>
    <x v="121"/>
    <n v="0.18644887986219594"/>
    <n v="0.26249996887185933"/>
    <n v="0.40799994988172983"/>
    <n v="0.76649989821918674"/>
    <n v="0.80360023031583716"/>
    <n v="2.9809700263783157E-8"/>
    <n v="7.3684248852305734E-2"/>
    <n v="9.3750155171178351E-2"/>
    <n v="1.0309200788661599E-2"/>
  </r>
  <r>
    <x v="268"/>
    <n v="22368860"/>
    <n v="5424448"/>
    <n v="2213175"/>
    <n v="1647930"/>
    <n v="1337789"/>
    <n v="5.9805864044926743E-2"/>
    <d v="2019-09-19T00:00:00"/>
    <x v="252"/>
    <x v="262"/>
    <x v="30"/>
    <n v="1.0841668673604143E-2"/>
    <n v="0.24249997541224722"/>
    <n v="0.40800003981971988"/>
    <n v="0.74459995255684708"/>
    <n v="0.81179965168423418"/>
    <n v="2.1052697226750849E-2"/>
    <n v="-5.7567568823024828E-8"/>
    <n v="-8.8983207358062089E-8"/>
    <n v="-1.0000346153761219E-2"/>
  </r>
  <r>
    <x v="269"/>
    <n v="20848646"/>
    <n v="5055796"/>
    <n v="1961649"/>
    <n v="1474964"/>
    <n v="1197375"/>
    <n v="5.7431787176970631E-2"/>
    <d v="2019-09-20T00:00:00"/>
    <x v="253"/>
    <x v="263"/>
    <x v="63"/>
    <n v="-1.0483275344697396E-2"/>
    <n v="0.24249996858309167"/>
    <n v="0.38800003006450418"/>
    <n v="0.75190005959272022"/>
    <n v="0.81179947442785039"/>
    <n v="1.0416599063289622E-2"/>
    <n v="-2.9999829888099239E-2"/>
    <n v="1.9802080723380078E-2"/>
    <n v="-1.0000528739527836E-2"/>
  </r>
  <r>
    <x v="270"/>
    <n v="43991955"/>
    <n v="9238310"/>
    <n v="3141025"/>
    <n v="2135897"/>
    <n v="1582700"/>
    <n v="3.5977032618804958E-2"/>
    <d v="2019-09-21T00:00:00"/>
    <x v="254"/>
    <x v="264"/>
    <x v="5"/>
    <n v="7.4326534989770598E-2"/>
    <n v="0.20999998749771406"/>
    <n v="0.33999995670203748"/>
    <n v="0.68"/>
    <n v="0.74100015122452068"/>
    <n v="4.1666619685372552E-2"/>
    <n v="-9.9009974592395578E-3"/>
    <n v="5.2631872145051162E-2"/>
    <n v="-1.0416565737968786E-2"/>
  </r>
  <r>
    <x v="271"/>
    <n v="42645263"/>
    <n v="8865950"/>
    <n v="2984278"/>
    <n v="1948137"/>
    <n v="1565133"/>
    <n v="3.6701215795057938E-2"/>
    <d v="2019-09-22T00:00:00"/>
    <x v="255"/>
    <x v="265"/>
    <x v="142"/>
    <n v="-0.11191867301316905"/>
    <n v="0.20789999583306593"/>
    <n v="0.33659991315087495"/>
    <n v="0.65280010776475916"/>
    <n v="0.80339986356195692"/>
    <n v="1.0204142968423424E-2"/>
    <n v="-5.7143063421372098E-2"/>
    <n v="-8.5714084537787061E-2"/>
    <n v="1.9801774349552881E-2"/>
  </r>
  <r>
    <x v="272"/>
    <n v="21717340"/>
    <n v="5375041"/>
    <n v="2150016"/>
    <n v="1553817"/>
    <n v="1235906"/>
    <n v="5.6908719023600493E-2"/>
    <d v="2019-09-23T00:00:00"/>
    <x v="256"/>
    <x v="266"/>
    <x v="1"/>
    <n v="-2.7840014980976324E-2"/>
    <n v="0.24749997006999935"/>
    <n v="0.39999992558196301"/>
    <n v="0.72270020316127881"/>
    <n v="0.79539997309850519"/>
    <n v="-1.9802077319929001E-2"/>
    <n v="-3.8461397707795331E-2"/>
    <n v="4.2105613403893072E-2"/>
    <n v="-1.0204434322789835E-2"/>
  </r>
  <r>
    <x v="273"/>
    <n v="21934513"/>
    <n v="5319119"/>
    <n v="2085094"/>
    <n v="1476455"/>
    <n v="1174372"/>
    <n v="5.3539916751285978E-2"/>
    <d v="2019-09-24T00:00:00"/>
    <x v="257"/>
    <x v="267"/>
    <x v="5"/>
    <n v="-0.12234217065560604"/>
    <n v="0.24249998164992312"/>
    <n v="0.3919998781753144"/>
    <n v="0.70809997055288632"/>
    <n v="0.79539979206951783"/>
    <n v="-6.730770073784309E-2"/>
    <n v="-1.2469460408670585E-7"/>
    <n v="-2.0202166772570918E-2"/>
    <n v="-3.9603829188519346E-2"/>
  </r>
  <r>
    <x v="274"/>
    <n v="21500167"/>
    <n v="5267540"/>
    <n v="2085946"/>
    <n v="1461831"/>
    <n v="1150753"/>
    <n v="5.3522979612204875E-2"/>
    <d v="2019-09-25T00:00:00"/>
    <x v="258"/>
    <x v="268"/>
    <x v="115"/>
    <n v="-0.18866770670729816"/>
    <n v="0.24499995744219102"/>
    <n v="0.39600003037471004"/>
    <n v="0.700800020710028"/>
    <n v="0.7871997515444672"/>
    <n v="-6.6666718113825851E-2"/>
    <n v="-2.9411571032051054E-2"/>
    <n v="-8.5714137290558767E-2"/>
    <n v="-2.0408753199242069E-2"/>
  </r>
  <r>
    <x v="275"/>
    <n v="21282993"/>
    <n v="5480370"/>
    <n v="2126383"/>
    <n v="1567782"/>
    <n v="1311293"/>
    <n v="6.161224598438763E-2"/>
    <d v="2019-09-26T00:00:00"/>
    <x v="259"/>
    <x v="269"/>
    <x v="143"/>
    <n v="3.0204094001616832E-2"/>
    <n v="0.2574999672273538"/>
    <n v="0.38799989781711819"/>
    <n v="0.73729991257454564"/>
    <n v="0.83640008623647932"/>
    <n v="6.1855642622671514E-2"/>
    <n v="-4.9019951104512183E-2"/>
    <n v="-9.80397588964943E-3"/>
    <n v="3.0303578599974568E-2"/>
  </r>
  <r>
    <x v="276"/>
    <n v="21065820"/>
    <n v="5213790"/>
    <n v="2064661"/>
    <n v="1431842"/>
    <n v="1127146"/>
    <n v="5.3505916218784741E-2"/>
    <d v="2019-09-27T00:00:00"/>
    <x v="260"/>
    <x v="270"/>
    <x v="90"/>
    <n v="-6.835710938419326E-2"/>
    <n v="0.247499978638382"/>
    <n v="0.39600003068784895"/>
    <n v="0.69349980456840132"/>
    <n v="0.78719998435581584"/>
    <n v="2.0618600837373213E-2"/>
    <n v="2.0618556709943503E-2"/>
    <n v="-7.7670235929961806E-2"/>
    <n v="-3.0302421776476351E-2"/>
  </r>
  <r>
    <x v="277"/>
    <n v="46236443"/>
    <n v="9612556"/>
    <n v="3235586"/>
    <n v="2178196"/>
    <n v="1648023"/>
    <n v="3.5643377670726097E-2"/>
    <d v="2019-09-28T00:00:00"/>
    <x v="261"/>
    <x v="271"/>
    <x v="53"/>
    <n v="-9.2741097247820425E-3"/>
    <n v="0.20789998919250774"/>
    <n v="0.33659996363090111"/>
    <n v="0.67319984695198953"/>
    <n v="0.75659995702866045"/>
    <n v="-9.9999925249004695E-3"/>
    <n v="-9.9999808944563062E-3"/>
    <n v="-1.0000225070603719E-2"/>
    <n v="2.1052365209859536E-2"/>
  </r>
  <r>
    <x v="278"/>
    <n v="43543058"/>
    <n v="9144042"/>
    <n v="3140064"/>
    <n v="2135243"/>
    <n v="1698799"/>
    <n v="3.9014232762430233E-2"/>
    <d v="2019-09-29T00:00:00"/>
    <x v="262"/>
    <x v="272"/>
    <x v="129"/>
    <n v="6.3022897668794764E-2"/>
    <n v="0.2099999958661608"/>
    <n v="0.34339999750657313"/>
    <n v="0.67999983439827982"/>
    <n v="0.79559984507618098"/>
    <n v="1.0101010462650883E-2"/>
    <n v="2.02022760256928E-2"/>
    <n v="4.1666241028444073E-2"/>
    <n v="-9.7087625223057916E-3"/>
  </r>
  <r>
    <x v="279"/>
    <n v="21500167"/>
    <n v="5643793"/>
    <n v="2234942"/>
    <n v="1631507"/>
    <n v="1377971"/>
    <n v="6.4091176594116686E-2"/>
    <d v="2019-09-30T00:00:00"/>
    <x v="263"/>
    <x v="273"/>
    <x v="54"/>
    <n v="0.12621014308084444"/>
    <n v="0.26249996104681417"/>
    <n v="0.39599999503879751"/>
    <n v="0.72999970469032305"/>
    <n v="0.84460011510830169"/>
    <n v="6.0606031477791422E-2"/>
    <n v="-9.9998282183326737E-3"/>
    <n v="1.0100317527398373E-2"/>
    <n v="6.1855850733984585E-2"/>
  </r>
  <r>
    <x v="280"/>
    <n v="22368860"/>
    <n v="5536293"/>
    <n v="2303097"/>
    <n v="1630823"/>
    <n v="1270411"/>
    <n v="5.6793730212447123E-2"/>
    <d v="2019-10-01T00:00:00"/>
    <x v="264"/>
    <x v="274"/>
    <x v="45"/>
    <n v="6.077359956079853E-2"/>
    <n v="0.24750000670575076"/>
    <n v="0.41599983960386488"/>
    <n v="0.70810000620903069"/>
    <n v="0.77899992825708242"/>
    <n v="2.0618661584254294E-2"/>
    <n v="6.122441042651805E-2"/>
    <n v="5.0354675762420698E-8"/>
    <n v="-2.0618390872048531E-2"/>
  </r>
  <r>
    <x v="281"/>
    <n v="20631473"/>
    <n v="5415761"/>
    <n v="2166304"/>
    <n v="1660472"/>
    <n v="1402435"/>
    <n v="6.7975514884468013E-2"/>
    <d v="2019-10-02T00:00:00"/>
    <x v="265"/>
    <x v="275"/>
    <x v="144"/>
    <n v="0.27002486365627365"/>
    <n v="0.2624999678888657"/>
    <n v="0.39999992614149699"/>
    <n v="0.76649999261414836"/>
    <n v="0.84460021006075381"/>
    <n v="7.1428626475593893E-2"/>
    <n v="1.0100746111059822E-2"/>
    <n v="9.3749957138350659E-2"/>
    <n v="7.2917272145561984E-2"/>
  </r>
  <r>
    <x v="282"/>
    <n v="21282993"/>
    <n v="5267540"/>
    <n v="2022735"/>
    <n v="1402767"/>
    <n v="1127263"/>
    <n v="5.2965435829443727E-2"/>
    <d v="2019-10-03T00:00:00"/>
    <x v="266"/>
    <x v="276"/>
    <x v="5"/>
    <n v="-0.14034239487284683"/>
    <n v="0.2474999639383427"/>
    <n v="0.38399993165690244"/>
    <n v="0.69350013719048709"/>
    <n v="0.80359959993355989"/>
    <n v="-3.8834969171789524E-2"/>
    <n v="-1.030919384958473E-2"/>
    <n v="-5.940564299148765E-2"/>
    <n v="-3.9216263655005856E-2"/>
  </r>
  <r>
    <x v="283"/>
    <n v="21282993"/>
    <n v="5267540"/>
    <n v="2043805"/>
    <n v="1536737"/>
    <n v="1234922"/>
    <n v="5.8023887899601341E-2"/>
    <d v="2019-10-04T00:00:00"/>
    <x v="267"/>
    <x v="277"/>
    <x v="114"/>
    <n v="8.443873126744883E-2"/>
    <n v="0.2474999639383427"/>
    <n v="0.38799990128219247"/>
    <n v="0.75190001003031115"/>
    <n v="0.80360009552708112"/>
    <n v="-5.9394103302246037E-8"/>
    <n v="-2.0202345418408929E-2"/>
    <n v="8.4210846314881183E-2"/>
    <n v="2.0833474971021282E-2"/>
  </r>
  <r>
    <x v="284"/>
    <n v="45338648"/>
    <n v="9045060"/>
    <n v="2983060"/>
    <n v="2028481"/>
    <n v="1645504"/>
    <n v="3.6293627458851445E-2"/>
    <d v="2019-10-05T00:00:00"/>
    <x v="268"/>
    <x v="278"/>
    <x v="36"/>
    <n v="1.824321460587619E-2"/>
    <n v="0.19949999391247838"/>
    <n v="0.3297999128806221"/>
    <n v="0.68000006704524885"/>
    <n v="0.81120010490608485"/>
    <n v="-4.0404019801325131E-2"/>
    <n v="-2.0202173158092251E-2"/>
    <n v="1.0101339333406401E-2"/>
    <n v="7.216514800219076E-2"/>
  </r>
  <r>
    <x v="285"/>
    <n v="43543058"/>
    <n v="9509803"/>
    <n v="3104000"/>
    <n v="2089612"/>
    <n v="1678794"/>
    <n v="3.8554802467020116E-2"/>
    <d v="2019-10-06T00:00:00"/>
    <x v="203"/>
    <x v="279"/>
    <x v="5"/>
    <n v="-1.1775966432756246E-2"/>
    <n v="0.21839998008408137"/>
    <n v="0.32640003163051851"/>
    <n v="0.67319974226804125"/>
    <n v="0.80339986562098609"/>
    <n v="3.9999925634637279E-2"/>
    <n v="-4.9504851483667345E-2"/>
    <n v="-1.0000137920997965E-2"/>
    <n v="9.8039493007420209E-3"/>
  </r>
  <r>
    <x v="286"/>
    <n v="20848646"/>
    <n v="5107918"/>
    <n v="1981872"/>
    <n v="1403363"/>
    <n v="1104728"/>
    <n v="5.2987997398008482E-2"/>
    <d v="2019-10-07T00:00:00"/>
    <x v="269"/>
    <x v="280"/>
    <x v="40"/>
    <n v="-0.17324037076778254"/>
    <n v="0.2449999870495187"/>
    <n v="0.38799996397749531"/>
    <n v="0.70809971582423081"/>
    <n v="0.78720046060783988"/>
    <n v="-6.6666577501603985E-2"/>
    <n v="-2.020209889274982E-2"/>
    <n v="-2.999999688408439E-2"/>
    <n v="-6.796074671751795E-2"/>
  </r>
  <r>
    <x v="287"/>
    <n v="21934513"/>
    <n v="5209447"/>
    <n v="2000427"/>
    <n v="1416502"/>
    <n v="1126686"/>
    <n v="5.1365899940427215E-2"/>
    <d v="2019-10-08T00:00:00"/>
    <x v="270"/>
    <x v="281"/>
    <x v="105"/>
    <n v="-9.557094157605317E-2"/>
    <n v="0.23750000740841615"/>
    <n v="0.38399987561059745"/>
    <n v="0.70809982068828303"/>
    <n v="0.79540021828419583"/>
    <n v="-4.0404036470283677E-2"/>
    <n v="-7.69230200274581E-2"/>
    <n v="-2.6199794667114418E-7"/>
    <n v="2.1053005824797744E-2"/>
  </r>
  <r>
    <x v="288"/>
    <n v="20631473"/>
    <n v="5364183"/>
    <n v="2252956"/>
    <n v="1644658"/>
    <n v="1308161"/>
    <n v="6.3406088358305773E-2"/>
    <d v="2019-10-09T00:00:00"/>
    <x v="271"/>
    <x v="282"/>
    <x v="5"/>
    <n v="-6.7221653766484812E-2"/>
    <n v="0.26000000096939274"/>
    <n v="0.41999983967735627"/>
    <n v="0.73000005326335715"/>
    <n v="0.79540001629518109"/>
    <n v="-9.5236846677686504E-3"/>
    <n v="4.9999793071922927E-2"/>
    <n v="-4.7618968953030416E-2"/>
    <n v="-5.8252642113401421E-2"/>
  </r>
  <r>
    <x v="289"/>
    <n v="22151687"/>
    <n v="5648680"/>
    <n v="2146498"/>
    <n v="1504266"/>
    <n v="1196493"/>
    <n v="5.4013628849125576E-2"/>
    <d v="2019-10-10T00:00:00"/>
    <x v="272"/>
    <x v="283"/>
    <x v="145"/>
    <n v="1.9790133004043975E-2"/>
    <n v="0.25499999164849158"/>
    <n v="0.37999992918699588"/>
    <n v="0.70080009392042297"/>
    <n v="0.79539988273350593"/>
    <n v="3.0303146678507309E-2"/>
    <n v="-1.0416674952641647E-2"/>
    <n v="1.0526251313387691E-2"/>
    <n v="-1.0203734796199404E-2"/>
  </r>
  <r>
    <x v="290"/>
    <n v="20848646"/>
    <n v="5316404"/>
    <n v="2190358"/>
    <n v="1566982"/>
    <n v="1323473"/>
    <n v="6.3480045658600562E-2"/>
    <d v="2019-10-11T00:00:00"/>
    <x v="273"/>
    <x v="284"/>
    <x v="63"/>
    <n v="9.4032957054515309E-2"/>
    <n v="0.25499996498573574"/>
    <n v="0.41199991573251393"/>
    <n v="0.7153999483189506"/>
    <n v="0.84460000178687433"/>
    <n v="3.0303038950185268E-2"/>
    <n v="6.1855723083976466E-2"/>
    <n v="-4.8543770746710235E-2"/>
    <n v="5.1020285447952007E-2"/>
  </r>
  <r>
    <x v="291"/>
    <n v="46236443"/>
    <n v="9418363"/>
    <n v="3202243"/>
    <n v="2221076"/>
    <n v="1697790"/>
    <n v="3.671973642090072E-2"/>
    <d v="2019-10-12T00:00:00"/>
    <x v="274"/>
    <x v="285"/>
    <x v="146"/>
    <n v="1.1740599986385547E-2"/>
    <n v="0.2036999905031622"/>
    <n v="0.33999995540626327"/>
    <n v="0.69360007969413939"/>
    <n v="0.76439977740518561"/>
    <n v="2.1052615132040486E-2"/>
    <n v="3.0927972165151196E-2"/>
    <n v="2.0000016629388995E-2"/>
    <n v="-5.7692703955354419E-2"/>
  </r>
  <r>
    <x v="292"/>
    <n v="43094160"/>
    <n v="9140271"/>
    <n v="3169846"/>
    <n v="2069275"/>
    <n v="1694736"/>
    <n v="3.9326349556413211E-2"/>
    <d v="2019-10-13T00:00:00"/>
    <x v="275"/>
    <x v="286"/>
    <x v="123"/>
    <n v="2.0011698673675582E-2"/>
    <n v="0.21209999220311987"/>
    <n v="0.34680000188178228"/>
    <n v="0.65279985210637992"/>
    <n v="0.81899989126626471"/>
    <n v="-2.8846100986529732E-2"/>
    <n v="6.249990280134643E-2"/>
    <n v="-3.03028787458135E-2"/>
    <n v="1.9417510896918788E-2"/>
  </r>
  <r>
    <x v="293"/>
    <n v="22803207"/>
    <n v="5700801"/>
    <n v="2371533"/>
    <n v="1748531"/>
    <n v="1462471"/>
    <n v="6.4134443896422116E-2"/>
    <d v="2019-10-14T00:00:00"/>
    <x v="276"/>
    <x v="287"/>
    <x v="68"/>
    <n v="0.21035794983323086"/>
    <n v="0.24999996710988942"/>
    <n v="0.4159999621105876"/>
    <n v="0.73729988155340875"/>
    <n v="0.83639981218519999"/>
    <n v="2.0408082957817264E-2"/>
    <n v="7.2164950341893075E-2"/>
    <n v="4.1237363999205634E-2"/>
    <n v="6.2499139722772323E-2"/>
  </r>
  <r>
    <x v="294"/>
    <n v="21717340"/>
    <n v="5429335"/>
    <n v="2106582"/>
    <n v="1568560"/>
    <n v="1350531"/>
    <n v="6.2186759520272743E-2"/>
    <d v="2019-10-15T00:00:00"/>
    <x v="277"/>
    <x v="288"/>
    <x v="80"/>
    <n v="0.21066231862763574"/>
    <n v="0.25"/>
    <n v="0.38800000368369236"/>
    <n v="0.74459954561464969"/>
    <n v="0.86100053552302747"/>
    <n v="5.2631546112283933E-2"/>
    <n v="1.0417003564739069E-2"/>
    <n v="5.1546016338329892E-2"/>
    <n v="8.2474603012231862E-2"/>
  </r>
  <r>
    <x v="295"/>
    <n v="21717340"/>
    <n v="5320748"/>
    <n v="2085733"/>
    <n v="1568262"/>
    <n v="1324554"/>
    <n v="6.0990618556416208E-2"/>
    <d v="2019-10-16T00:00:00"/>
    <x v="278"/>
    <x v="289"/>
    <x v="32"/>
    <n v="-3.8095234455086113E-2"/>
    <n v="0.24499998618615354"/>
    <n v="0.39199995940420407"/>
    <n v="0.75189969185892924"/>
    <n v="0.84459994567234298"/>
    <n v="-5.7692364335817814E-2"/>
    <n v="-6.6666407050682941E-2"/>
    <n v="2.9999502736572481E-2"/>
    <n v="6.1855580046786596E-2"/>
  </r>
  <r>
    <x v="296"/>
    <n v="21065820"/>
    <n v="5319119"/>
    <n v="2234030"/>
    <n v="1663458"/>
    <n v="1309474"/>
    <n v="6.2161074195070498E-2"/>
    <d v="2019-10-17T00:00:00"/>
    <x v="279"/>
    <x v="290"/>
    <x v="147"/>
    <n v="0.15084054746076969"/>
    <n v="0.25249997389135576"/>
    <n v="0.42000000376002117"/>
    <n v="0.74459966965528668"/>
    <n v="0.7871999172807489"/>
    <n v="-9.8039915255448973E-3"/>
    <n v="0.10526337375537098"/>
    <n v="6.2499386222738096E-2"/>
    <n v="-1.0309236436616853E-2"/>
  </r>
  <r>
    <x v="297"/>
    <n v="21500167"/>
    <n v="5321291"/>
    <n v="2107231"/>
    <n v="1507513"/>
    <n v="1186714"/>
    <n v="5.5195571271609192E-2"/>
    <d v="2019-10-18T00:00:00"/>
    <x v="280"/>
    <x v="291"/>
    <x v="148"/>
    <n v="-0.13050517372885584"/>
    <n v="0.24749998453500385"/>
    <n v="0.39599995564986018"/>
    <n v="0.71539997276046152"/>
    <n v="0.78719984504279561"/>
    <n v="-2.9411692080629992E-2"/>
    <n v="-3.8834862512548529E-2"/>
    <n v="3.4164820750248737E-8"/>
    <n v="-6.7961350488562999E-2"/>
  </r>
  <r>
    <x v="298"/>
    <n v="43991955"/>
    <n v="9330693"/>
    <n v="3204160"/>
    <n v="2069887"/>
    <n v="1582222"/>
    <n v="3.5966166995760933E-2"/>
    <d v="2019-10-19T00:00:00"/>
    <x v="281"/>
    <x v="292"/>
    <x v="88"/>
    <n v="-2.0522190478220792E-2"/>
    <n v="0.2120999850995483"/>
    <n v="0.34340000255072156"/>
    <n v="0.64599988764606009"/>
    <n v="0.76440018223217021"/>
    <n v="4.1237088797290378E-2"/>
    <n v="1.0000139971770405E-2"/>
    <n v="-6.8627719981044111E-2"/>
    <n v="5.2960112828515093E-7"/>
  </r>
  <r>
    <x v="299"/>
    <n v="43094160"/>
    <n v="9321266"/>
    <n v="3137538"/>
    <n v="2154861"/>
    <n v="1613560"/>
    <n v="3.7442660444013759E-2"/>
    <d v="2019-10-20T00:00:00"/>
    <x v="282"/>
    <x v="293"/>
    <x v="5"/>
    <n v="-4.7898905788276158E-2"/>
    <n v="0.21629998125035968"/>
    <n v="0.33659998545261982"/>
    <n v="0.68679996863782999"/>
    <n v="0.74880003861037903"/>
    <n v="1.9801929286341613E-2"/>
    <n v="-2.9411811919884179E-2"/>
    <n v="5.2083523643184693E-2"/>
    <n v="-8.5714117186693306E-2"/>
  </r>
  <r>
    <x v="300"/>
    <n v="21065820"/>
    <n v="5424448"/>
    <n v="2104686"/>
    <n v="1490328"/>
    <n v="1222069"/>
    <n v="5.8011935922741197E-2"/>
    <d v="2019-10-21T00:00:00"/>
    <x v="283"/>
    <x v="294"/>
    <x v="7"/>
    <n v="-9.5463647951307462E-2"/>
    <n v="0.25749996914432954"/>
    <n v="0.3880000324456977"/>
    <n v="0.70809992559460178"/>
    <n v="0.82000002683972928"/>
    <n v="3.0000012084575367E-2"/>
    <n v="-6.7307529363299645E-2"/>
    <n v="-3.9603907025301477E-2"/>
    <n v="-1.9607590899170857E-2"/>
  </r>
  <r>
    <x v="301"/>
    <n v="22151687"/>
    <n v="5261025"/>
    <n v="2020233"/>
    <n v="1430527"/>
    <n v="1173032"/>
    <n v="5.2954522154452614E-2"/>
    <d v="2019-10-22T00:00:00"/>
    <x v="284"/>
    <x v="295"/>
    <x v="39"/>
    <n v="-0.14845985603752898"/>
    <n v="0.23749997009257129"/>
    <n v="0.38399988595378276"/>
    <n v="0.70810000628640357"/>
    <n v="0.81999990213396878"/>
    <n v="-5.0000119629714845E-2"/>
    <n v="-1.0309581680237767E-2"/>
    <n v="-4.9019019073019421E-2"/>
    <n v="-4.7619753644116192E-2"/>
  </r>
  <r>
    <x v="302"/>
    <n v="21500167"/>
    <n v="5643793"/>
    <n v="2325243"/>
    <n v="1629530"/>
    <n v="1376301"/>
    <n v="6.4013502778838882E-2"/>
    <d v="2019-10-23T00:00:00"/>
    <x v="285"/>
    <x v="296"/>
    <x v="54"/>
    <n v="4.9563101571539425E-2"/>
    <n v="0.26249996104681417"/>
    <n v="0.41200005032076831"/>
    <n v="0.70079987338957694"/>
    <n v="0.84459997668039255"/>
    <n v="7.1428472846377877E-2"/>
    <n v="5.1020645377010121E-2"/>
    <n v="-6.7960951470824149E-2"/>
    <n v="3.6713298179336107E-8"/>
  </r>
  <r>
    <x v="303"/>
    <n v="20631473"/>
    <n v="5003132"/>
    <n v="1921202"/>
    <n v="1332354"/>
    <n v="1070679"/>
    <n v="5.1895422105828315E-2"/>
    <d v="2019-10-24T00:00:00"/>
    <x v="286"/>
    <x v="297"/>
    <x v="95"/>
    <n v="-0.16514598922513912"/>
    <n v="0.24249999018489857"/>
    <n v="0.38399986248613871"/>
    <n v="0.6935002149695868"/>
    <n v="0.80359949382821683"/>
    <n v="-3.9603899962223021E-2"/>
    <n v="-8.5714621313318307E-2"/>
    <n v="-6.8626749068202542E-2"/>
    <n v="2.0832797600027098E-2"/>
  </r>
  <r>
    <x v="304"/>
    <n v="21065820"/>
    <n v="5055796"/>
    <n v="2103211"/>
    <n v="1581404"/>
    <n v="1270816"/>
    <n v="6.0325968796847214E-2"/>
    <d v="2019-10-25T00:00:00"/>
    <x v="287"/>
    <x v="298"/>
    <x v="51"/>
    <n v="9.2949441541099409E-2"/>
    <n v="0.2399999620237902"/>
    <n v="0.41599997310018044"/>
    <n v="0.75189983315986841"/>
    <n v="0.80359983913029187"/>
    <n v="-3.0303123150914435E-2"/>
    <n v="5.050510022784982E-2"/>
    <n v="5.1020214969491162E-2"/>
    <n v="2.0833329923489297E-2"/>
  </r>
  <r>
    <x v="305"/>
    <n v="42645263"/>
    <n v="9134615"/>
    <n v="2981538"/>
    <n v="1926073"/>
    <n v="1457267"/>
    <n v="3.4171837561419192E-2"/>
    <d v="2019-10-26T00:00:00"/>
    <x v="288"/>
    <x v="299"/>
    <x v="92"/>
    <n v="-4.9889370600798899E-2"/>
    <n v="0.2141999921538765"/>
    <n v="0.32639996321684056"/>
    <n v="0.64599981620224189"/>
    <n v="0.75660008732794659"/>
    <n v="9.901024054021379E-3"/>
    <n v="-4.9505064669794319E-2"/>
    <n v="-1.1059416504810571E-7"/>
    <n v="-1.0204203355166808E-2"/>
  </r>
  <r>
    <x v="306"/>
    <n v="45787545"/>
    <n v="9711538"/>
    <n v="3268903"/>
    <n v="2156168"/>
    <n v="1648175"/>
    <n v="3.5996142619133656E-2"/>
    <d v="2019-10-27T00:00:00"/>
    <x v="289"/>
    <x v="300"/>
    <x v="91"/>
    <n v="-3.8632880455784169E-2"/>
    <n v="0.2120999935681199"/>
    <n v="0.33659992886811541"/>
    <n v="0.65959987188362579"/>
    <n v="0.76440008385246416"/>
    <n v="-1.9417420463751389E-2"/>
    <n v="-1.6810608094441903E-7"/>
    <n v="-3.9604103081355313E-2"/>
    <n v="2.0833392678552221E-2"/>
  </r>
  <r>
    <x v="307"/>
    <n v="21282993"/>
    <n v="5107918"/>
    <n v="1941009"/>
    <n v="1360259"/>
    <n v="1070795"/>
    <n v="5.0312237569217828E-2"/>
    <d v="2019-10-28T00:00:00"/>
    <x v="290"/>
    <x v="301"/>
    <x v="114"/>
    <n v="-0.13272610594787992"/>
    <n v="0.23999998496452074"/>
    <n v="0.38000003132391708"/>
    <n v="0.70079994477099283"/>
    <n v="0.78719934953563986"/>
    <n v="-6.796111175454167E-2"/>
    <n v="-2.0618557868033793E-2"/>
    <n v="-1.030925235231317E-2"/>
    <n v="-4.0000824671314827E-2"/>
  </r>
  <r>
    <x v="308"/>
    <n v="20848646"/>
    <n v="5420648"/>
    <n v="2168259"/>
    <n v="1567000"/>
    <n v="1259241"/>
    <n v="6.0399174123825596E-2"/>
    <d v="2019-10-29T00:00:00"/>
    <x v="291"/>
    <x v="302"/>
    <x v="86"/>
    <n v="0.14058576428391034"/>
    <n v="0.2600000019185898"/>
    <n v="0.39999996310404218"/>
    <n v="0.7226996405872177"/>
    <n v="0.80359987236758135"/>
    <n v="9.4736988039403114E-2"/>
    <n v="4.1666879953670577E-2"/>
    <n v="2.0618040066658461E-2"/>
    <n v="-2.0000038687453481E-2"/>
  </r>
  <r>
    <x v="309"/>
    <n v="21500167"/>
    <n v="5106289"/>
    <n v="2022090"/>
    <n v="1461364"/>
    <n v="1162369"/>
    <n v="5.4063254485418648E-2"/>
    <d v="2019-10-30T00:00:00"/>
    <x v="188"/>
    <x v="303"/>
    <x v="5"/>
    <n v="-0.15543983474545175"/>
    <n v="0.23749996918628585"/>
    <n v="0.39599991304839971"/>
    <n v="0.72269978091974141"/>
    <n v="0.79540005091134036"/>
    <n v="-9.5238078363256706E-2"/>
    <n v="-3.8835279898416175E-2"/>
    <n v="3.1249873696809649E-2"/>
    <n v="-5.8252340903947375E-2"/>
  </r>
  <r>
    <x v="310"/>
    <n v="20848646"/>
    <n v="5264283"/>
    <n v="2000427"/>
    <n v="1489518"/>
    <n v="1209191"/>
    <n v="5.7998538610133245E-2"/>
    <d v="2019-10-31T00:00:00"/>
    <x v="292"/>
    <x v="304"/>
    <x v="23"/>
    <n v="0.11760414033937483"/>
    <n v="0.25249999448405425"/>
    <n v="0.37999989742192813"/>
    <n v="0.74460002789404467"/>
    <n v="0.81180019308259455"/>
    <n v="4.1237132799597287E-2"/>
    <n v="-1.0416579418319305E-2"/>
    <n v="7.368391793029061E-2"/>
    <n v="1.0204958212841841E-2"/>
  </r>
  <r>
    <x v="311"/>
    <n v="21065820"/>
    <n v="5108461"/>
    <n v="2084252"/>
    <n v="1445428"/>
    <n v="1232661"/>
    <n v="5.8514740940537803E-2"/>
    <d v="2019-11-01T00:00:00"/>
    <x v="293"/>
    <x v="305"/>
    <x v="5"/>
    <n v="-3.0024016065268277E-2"/>
    <n v="0.24249998338540821"/>
    <n v="0.40799998277367683"/>
    <n v="0.69349963440121443"/>
    <n v="0.85280000110693854"/>
    <n v="1.041675732169578E-2"/>
    <n v="-1.9230747220690514E-2"/>
    <n v="-7.7670184488838667E-2"/>
    <n v="6.1224703616036491E-2"/>
  </r>
  <r>
    <x v="312"/>
    <n v="45787545"/>
    <n v="9711538"/>
    <n v="3367961"/>
    <n v="2290213"/>
    <n v="1839957"/>
    <n v="4.0184661571176179E-2"/>
    <d v="2019-11-02T00:00:00"/>
    <x v="294"/>
    <x v="306"/>
    <x v="149"/>
    <n v="0.17595846284092165"/>
    <n v="0.2120999935681199"/>
    <n v="0.34679996103603777"/>
    <n v="0.67999985748053493"/>
    <n v="0.80339994576923635"/>
    <n v="-9.8039153253003386E-3"/>
    <n v="6.2500000361962904E-2"/>
    <n v="5.2631657820237931E-2"/>
    <n v="6.1855475865157272E-2"/>
  </r>
  <r>
    <x v="313"/>
    <n v="47134238"/>
    <n v="10096153"/>
    <n v="3261057"/>
    <n v="2173168"/>
    <n v="1627268"/>
    <n v="3.4524118115582987E-2"/>
    <d v="2019-11-03T00:00:00"/>
    <x v="295"/>
    <x v="307"/>
    <x v="150"/>
    <n v="-4.0893951308222043E-2"/>
    <n v="0.21419998346000629"/>
    <n v="0.32299995849904412"/>
    <n v="0.66639988200144917"/>
    <n v="0.74879990870471125"/>
    <n v="9.9009427419523011E-3"/>
    <n v="-4.0403960912302916E-2"/>
    <n v="1.030929569225747E-2"/>
    <n v="-2.0408390157586442E-2"/>
  </r>
  <r>
    <x v="314"/>
    <n v="21500167"/>
    <n v="5482542"/>
    <n v="2083366"/>
    <n v="1566483"/>
    <n v="1245980"/>
    <n v="5.79521079999053E-2"/>
    <d v="2019-11-04T00:00:00"/>
    <x v="296"/>
    <x v="308"/>
    <x v="115"/>
    <n v="0.15184914843385378"/>
    <n v="0.25499997279090902"/>
    <n v="0.38000000729588573"/>
    <n v="0.75190005020721273"/>
    <n v="0.79539963089289833"/>
    <n v="6.2499953192104218E-2"/>
    <n v="-6.3231656244333578E-8"/>
    <n v="7.2916822864360187E-2"/>
    <n v="1.0417032689490568E-2"/>
  </r>
  <r>
    <x v="315"/>
    <n v="20631473"/>
    <n v="4899974"/>
    <n v="2018789"/>
    <n v="1547402"/>
    <n v="1230803"/>
    <n v="5.9656574205826214E-2"/>
    <d v="2019-11-05T00:00:00"/>
    <x v="83"/>
    <x v="309"/>
    <x v="83"/>
    <n v="-1.2294868742359966E-2"/>
    <n v="0.23749995940667931"/>
    <n v="0.41199994122417793"/>
    <n v="0.76650011467270729"/>
    <n v="0.79539964404854069"/>
    <n v="-8.6538624407224485E-2"/>
    <n v="2.9999948067531479E-2"/>
    <n v="6.0606746739074291E-2"/>
    <n v="-1.0204367373629619E-2"/>
  </r>
  <r>
    <x v="316"/>
    <n v="21500167"/>
    <n v="5643793"/>
    <n v="2302667"/>
    <n v="1748185"/>
    <n v="1361836"/>
    <n v="6.3340717306986496E-2"/>
    <d v="2019-11-06T00:00:00"/>
    <x v="297"/>
    <x v="310"/>
    <x v="5"/>
    <n v="0.17160385385363841"/>
    <n v="0.26249996104681417"/>
    <n v="0.40799990361092264"/>
    <n v="0.75920009276200162"/>
    <n v="0.77899993421748848"/>
    <n v="0.10526313728032233"/>
    <n v="3.0303013124793887E-2"/>
    <n v="5.050549731149534E-2"/>
    <n v="-2.0618702092187746E-2"/>
  </r>
  <r>
    <x v="317"/>
    <n v="20848646"/>
    <n v="5160040"/>
    <n v="2125936"/>
    <n v="1629530"/>
    <n v="1349577"/>
    <n v="6.4732117375871798E-2"/>
    <d v="2019-11-07T00:00:00"/>
    <x v="298"/>
    <x v="311"/>
    <x v="5"/>
    <n v="0.11609911089315084"/>
    <n v="0.24750000551594573"/>
    <n v="0.4119999069774653"/>
    <n v="0.76650002634133863"/>
    <n v="0.82820015587316587"/>
    <n v="-1.9801936939940368E-2"/>
    <n v="8.4210574193935628E-2"/>
    <n v="2.9411761518776558E-2"/>
    <n v="2.0201969561373101E-2"/>
  </r>
  <r>
    <x v="318"/>
    <n v="21717340"/>
    <n v="5212161"/>
    <n v="2126561"/>
    <n v="1567914"/>
    <n v="1324260"/>
    <n v="6.0977080986898025E-2"/>
    <d v="2019-11-08T00:00:00"/>
    <x v="144"/>
    <x v="312"/>
    <x v="50"/>
    <n v="4.2080679274687949E-2"/>
    <n v="0.23999997237230711"/>
    <n v="0.40799986800100763"/>
    <n v="0.73730027024853739"/>
    <n v="0.84459989514731038"/>
    <n v="-1.0309324471696191E-2"/>
    <n v="-2.8130557361283337E-7"/>
    <n v="6.3158844899956712E-2"/>
    <n v="-9.6155088519985776E-3"/>
  </r>
  <r>
    <x v="319"/>
    <n v="47134238"/>
    <n v="9403280"/>
    <n v="3037259"/>
    <n v="2003376"/>
    <n v="1547007"/>
    <n v="3.2821300728358017E-2"/>
    <d v="2019-11-09T00:00:00"/>
    <x v="299"/>
    <x v="313"/>
    <x v="150"/>
    <n v="-0.18323809520645018"/>
    <n v="0.19949998979510394"/>
    <n v="0.32299995320781683"/>
    <n v="0.65959998801551001"/>
    <n v="0.77220002635551188"/>
    <n v="-5.9405960184384599E-2"/>
    <n v="-6.8627481263608847E-2"/>
    <n v="-2.9999814324385921E-2"/>
    <n v="-3.8834853771182787E-2"/>
  </r>
  <r>
    <x v="320"/>
    <n v="43991955"/>
    <n v="9330693"/>
    <n v="1268974"/>
    <n v="906047"/>
    <n v="699650"/>
    <n v="1.5904044273549561E-2"/>
    <d v="2019-11-10T00:00:00"/>
    <x v="300"/>
    <x v="314"/>
    <x v="151"/>
    <n v="-0.53933524904808428"/>
    <n v="0.2120999850995483"/>
    <n v="0.13599997342105244"/>
    <n v="0.71399965641534024"/>
    <n v="0.77220055913214214"/>
    <n v="-9.8039146714037351E-3"/>
    <n v="-0.57894739660948003"/>
    <n v="7.1428245561705461E-2"/>
    <n v="3.125087243654967E-2"/>
  </r>
  <r>
    <x v="321"/>
    <n v="22803207"/>
    <n v="5985841"/>
    <n v="2298563"/>
    <n v="1761848"/>
    <n v="1459163"/>
    <n v="6.3989376581986918E-2"/>
    <d v="2019-11-11T00:00:00"/>
    <x v="301"/>
    <x v="315"/>
    <x v="152"/>
    <n v="0.10417685896933171"/>
    <n v="0.26249996327270986"/>
    <n v="0.38400000935541057"/>
    <n v="0.76649976528813868"/>
    <n v="0.8282002760737589"/>
    <n v="2.9411730517910906E-2"/>
    <n v="1.0526321007173767E-2"/>
    <n v="1.941709549946502E-2"/>
    <n v="4.1237943678750888E-2"/>
  </r>
  <r>
    <x v="322"/>
    <n v="21282993"/>
    <n v="5373955"/>
    <n v="2149582"/>
    <n v="1537811"/>
    <n v="1197954"/>
    <n v="5.6286914157233428E-2"/>
    <d v="2019-11-12T00:00:00"/>
    <x v="302"/>
    <x v="316"/>
    <x v="128"/>
    <n v="-5.6484303590193408E-2"/>
    <n v="0.25249996558284826"/>
    <n v="0.4"/>
    <n v="0.71540001730569014"/>
    <n v="0.778999499938549"/>
    <n v="6.3157931536669931E-2"/>
    <n v="-2.9126075087589576E-2"/>
    <n v="-6.666678372101309E-2"/>
    <n v="-2.061874710744882E-2"/>
  </r>
  <r>
    <x v="323"/>
    <n v="22368860"/>
    <n v="5648137"/>
    <n v="2281847"/>
    <n v="1649091"/>
    <n v="1338732"/>
    <n v="5.9848020864719971E-2"/>
    <d v="2019-11-13T00:00:00"/>
    <x v="303"/>
    <x v="317"/>
    <x v="22"/>
    <n v="-5.5141409677109565E-2"/>
    <n v="0.25249999329424921"/>
    <n v="0.40399993838676362"/>
    <n v="0.72270007585959972"/>
    <n v="0.81179995524807302"/>
    <n v="-3.8095120900919155E-2"/>
    <n v="-9.8038386498577879E-3"/>
    <n v="-4.8076939466133783E-2"/>
    <n v="4.2105293710367864E-2"/>
  </r>
  <r>
    <x v="324"/>
    <n v="21282993"/>
    <n v="5054710"/>
    <n v="2102759"/>
    <n v="1550364"/>
    <n v="1220447"/>
    <n v="5.7343767392114449E-2"/>
    <d v="2019-11-14T00:00:00"/>
    <x v="304"/>
    <x v="318"/>
    <x v="140"/>
    <n v="-0.11413731364380297"/>
    <n v="0.2374999606493316"/>
    <n v="0.41599992877929692"/>
    <n v="0.73729989979831256"/>
    <n v="0.78720029618850795"/>
    <n v="-4.0404220782814693E-2"/>
    <n v="9.7087929732235789E-3"/>
    <n v="-3.8095401878072033E-2"/>
    <n v="-4.9504771755846888E-2"/>
  </r>
  <r>
    <x v="325"/>
    <n v="22803207"/>
    <n v="5529777"/>
    <n v="2300387"/>
    <n v="1763247"/>
    <n v="1518155"/>
    <n v="6.6576381120427491E-2"/>
    <d v="2019-11-15T00:00:00"/>
    <x v="305"/>
    <x v="319"/>
    <x v="55"/>
    <n v="9.1826306587758255E-2"/>
    <n v="0.24249996941219715"/>
    <n v="0.41599995804532441"/>
    <n v="0.76650015845159969"/>
    <n v="0.86099962172060973"/>
    <n v="1.0416655531992447E-2"/>
    <n v="1.9608070177848713E-2"/>
    <n v="3.9603794249552182E-2"/>
    <n v="1.9417154403552184E-2"/>
  </r>
  <r>
    <x v="326"/>
    <n v="45787545"/>
    <n v="9519230"/>
    <n v="3268903"/>
    <n v="2133940"/>
    <n v="1631184"/>
    <n v="3.5625059172751015E-2"/>
    <d v="2019-11-16T00:00:00"/>
    <x v="306"/>
    <x v="320"/>
    <x v="153"/>
    <n v="8.5424964342455612E-2"/>
    <n v="0.20789998677587979"/>
    <n v="0.34339993886060111"/>
    <n v="0.65280003719902369"/>
    <n v="0.76440012371481858"/>
    <n v="4.2105250177721931E-2"/>
    <n v="6.3157859467735111E-2"/>
    <n v="-1.0309203972160175E-2"/>
    <n v="-1.0100883675834393E-2"/>
  </r>
  <r>
    <x v="327"/>
    <n v="46236443"/>
    <n v="9709653"/>
    <n v="3301282"/>
    <n v="2177525"/>
    <n v="1647515"/>
    <n v="3.5632390666384087E-2"/>
    <d v="2019-11-17T00:00:00"/>
    <x v="307"/>
    <x v="321"/>
    <x v="53"/>
    <n v="1.2404609829743283"/>
    <n v="0.20999999935116115"/>
    <n v="0.33999999794019414"/>
    <n v="0.65959981607145346"/>
    <n v="0.75659980941665428"/>
    <n v="-9.9009236016756041E-3"/>
    <n v="1.5000004734380563"/>
    <n v="-7.61902892460804E-2"/>
    <n v="-2.02029764560403E-2"/>
  </r>
  <r>
    <x v="328"/>
    <n v="22151687"/>
    <n v="5593301"/>
    <n v="2237320"/>
    <n v="1698573"/>
    <n v="1364973"/>
    <n v="6.1619370118402267E-2"/>
    <d v="2019-11-18T00:00:00"/>
    <x v="308"/>
    <x v="322"/>
    <x v="154"/>
    <n v="-3.7037498881522302E-2"/>
    <n v="0.2525000014671569"/>
    <n v="0.39999992848587979"/>
    <n v="0.75919984624461412"/>
    <n v="0.80359984528189254"/>
    <n v="-3.8095097922600685E-2"/>
    <n v="4.1666455053808393E-2"/>
    <n v="-9.5237068217240983E-3"/>
    <n v="-2.9703480550005823E-2"/>
  </r>
  <r>
    <x v="329"/>
    <n v="21065820"/>
    <n v="5424448"/>
    <n v="2191477"/>
    <n v="1519789"/>
    <n v="1258689"/>
    <n v="5.97502969264904E-2"/>
    <d v="2019-11-19T00:00:00"/>
    <x v="309"/>
    <x v="323"/>
    <x v="89"/>
    <n v="6.1530869494502038E-2"/>
    <n v="0.25749996914432954"/>
    <n v="0.40400000147480442"/>
    <n v="0.69349986333418057"/>
    <n v="0.82819983563507826"/>
    <n v="1.9801997002018235E-2"/>
    <n v="1.0000003687010928E-2"/>
    <n v="-3.0612459381800128E-2"/>
    <n v="6.315836621257187E-2"/>
  </r>
  <r>
    <x v="330"/>
    <n v="22803207"/>
    <n v="5985841"/>
    <n v="2442223"/>
    <n v="1729338"/>
    <n v="1347154"/>
    <n v="5.9077392052793276E-2"/>
    <d v="2019-11-20T00:00:00"/>
    <x v="310"/>
    <x v="324"/>
    <x v="31"/>
    <n v="-1.2876429342059903E-2"/>
    <n v="0.26249996327270986"/>
    <n v="0.40799997861620446"/>
    <n v="0.70809995647408119"/>
    <n v="0.77899982536670098"/>
    <n v="3.9603842550630208E-2"/>
    <n v="9.9010911868295803E-3"/>
    <n v="-2.0202183275202734E-2"/>
    <n v="-4.0404202623229857E-2"/>
  </r>
  <r>
    <x v="331"/>
    <n v="22803207"/>
    <n v="5472769"/>
    <n v="2123434"/>
    <n v="1519105"/>
    <n v="1295492"/>
    <n v="5.6811833528503247E-2"/>
    <d v="2019-11-21T00:00:00"/>
    <x v="256"/>
    <x v="325"/>
    <x v="155"/>
    <n v="-9.2762280506242245E-3"/>
    <n v="0.23999997017963307"/>
    <n v="0.38799993202709632"/>
    <n v="0.71540014900392479"/>
    <n v="0.8527995102379361"/>
    <n v="1.0526357661139629E-2"/>
    <n v="-6.7307696023802932E-2"/>
    <n v="-2.9702636336148225E-2"/>
    <n v="8.3332303566256982E-2"/>
  </r>
  <r>
    <x v="332"/>
    <n v="21717340"/>
    <n v="5537921"/>
    <n v="2170865"/>
    <n v="1584731"/>
    <n v="1364454"/>
    <n v="6.2827860133883806E-2"/>
    <d v="2019-11-22T00:00:00"/>
    <x v="311"/>
    <x v="326"/>
    <x v="59"/>
    <n v="-5.6304066449077927E-2"/>
    <n v="0.25499996776769163"/>
    <n v="0.39199999422165827"/>
    <n v="0.72999979270935778"/>
    <n v="0.86100038429234993"/>
    <n v="5.1546391472929276E-2"/>
    <n v="-5.7692226548376913E-2"/>
    <n v="-4.7619514933925133E-2"/>
    <n v="8.8568185274695566E-7"/>
  </r>
  <r>
    <x v="333"/>
    <n v="47134238"/>
    <n v="10195135"/>
    <n v="3327692"/>
    <n v="2308087"/>
    <n v="1728295"/>
    <n v="3.6667506961712205E-2"/>
    <d v="2019-11-23T00:00:00"/>
    <x v="312"/>
    <x v="327"/>
    <x v="150"/>
    <n v="2.9261643718434538E-2"/>
    <n v="0.21629998558584951"/>
    <n v="0.32639999372249606"/>
    <n v="0.69359994855293094"/>
    <n v="0.74879976361376321"/>
    <n v="4.0404037250012292E-2"/>
    <n v="-4.9504799548045209E-2"/>
    <n v="6.2499860644873673E-2"/>
    <n v="-2.0408631052073911E-2"/>
  </r>
  <r>
    <x v="334"/>
    <n v="46685340"/>
    <n v="10196078"/>
    <n v="3501333"/>
    <n v="2452333"/>
    <n v="1989333"/>
    <n v="4.2611513592918031E-2"/>
    <d v="2019-11-24T00:00:00"/>
    <x v="313"/>
    <x v="328"/>
    <x v="156"/>
    <n v="0.19586457141979285"/>
    <n v="0.2183999945164799"/>
    <n v="0.34339998183615306"/>
    <n v="0.7003998191545906"/>
    <n v="0.81120019181734293"/>
    <n v="3.9999977101296658E-2"/>
    <n v="9.9999526957554874E-3"/>
    <n v="6.1855692025719611E-2"/>
    <n v="7.2165472051580526E-2"/>
  </r>
  <r>
    <x v="335"/>
    <n v="21500167"/>
    <n v="5643793"/>
    <n v="2212367"/>
    <n v="1582727"/>
    <n v="1310814"/>
    <n v="6.0967619460816282E-2"/>
    <d v="2019-11-25T00:00:00"/>
    <x v="314"/>
    <x v="329"/>
    <x v="33"/>
    <n v="-1.0577041867413484E-2"/>
    <n v="0.26249996104681417"/>
    <n v="0.39200002551475577"/>
    <n v="0.71539984098479137"/>
    <n v="0.82819968320499993"/>
    <n v="3.9603800085355578E-2"/>
    <n v="-1.9999761003473338E-2"/>
    <n v="-5.7692326304437103E-2"/>
    <n v="3.0612049103217576E-2"/>
  </r>
  <r>
    <x v="336"/>
    <n v="20848646"/>
    <n v="5420648"/>
    <n v="2254989"/>
    <n v="1580296"/>
    <n v="1282884"/>
    <n v="6.1533204602351635E-2"/>
    <d v="2019-11-26T00:00:00"/>
    <x v="315"/>
    <x v="330"/>
    <x v="79"/>
    <n v="2.9839310724341761E-2"/>
    <n v="0.2600000019185898"/>
    <n v="0.41599989521547975"/>
    <n v="0.7007998708641151"/>
    <n v="0.81179981471825535"/>
    <n v="9.7088663061508651E-3"/>
    <n v="2.9702707170469411E-2"/>
    <n v="1.0526328721735867E-2"/>
    <n v="-1.9802009383697916E-2"/>
  </r>
  <r>
    <x v="337"/>
    <n v="22368860"/>
    <n v="5759981"/>
    <n v="2280952"/>
    <n v="1581840"/>
    <n v="1336022"/>
    <n v="5.9726870300945152E-2"/>
    <d v="2019-11-27T00:00:00"/>
    <x v="316"/>
    <x v="331"/>
    <x v="97"/>
    <n v="1.0993685157453914E-2"/>
    <n v="0.2574999798827477"/>
    <n v="0.3959999173608385"/>
    <n v="0.69349990705635189"/>
    <n v="0.84459995954078793"/>
    <n v="-1.9047558436294687E-2"/>
    <n v="-2.9411916383098924E-2"/>
    <n v="-2.0618627757624686E-2"/>
    <n v="8.4210717432711579E-2"/>
  </r>
  <r>
    <x v="338"/>
    <n v="22586034"/>
    <n v="5815903"/>
    <n v="2419415"/>
    <n v="1783835"/>
    <n v="1418862"/>
    <n v="6.2820325162000548E-2"/>
    <d v="2019-11-28T00:00:00"/>
    <x v="317"/>
    <x v="332"/>
    <x v="70"/>
    <n v="0.10576126944543618"/>
    <n v="0.25749996657226321"/>
    <n v="0.41599988858136044"/>
    <n v="0.73730013247003923"/>
    <n v="0.79539979874820266"/>
    <n v="7.2916660695965474E-2"/>
    <n v="7.2164849122470232E-2"/>
    <n v="3.0612215410643184E-2"/>
    <n v="-6.7307392652838915E-2"/>
  </r>
  <r>
    <x v="339"/>
    <n v="21065820"/>
    <n v="5108461"/>
    <n v="2125119"/>
    <n v="1582364"/>
    <n v="1336464"/>
    <n v="6.3442296573311643E-2"/>
    <d v="2019-11-29T00:00:00"/>
    <x v="318"/>
    <x v="333"/>
    <x v="44"/>
    <n v="9.7796811497079528E-3"/>
    <n v="0.24249998338540821"/>
    <n v="0.41599984809515039"/>
    <n v="0.74460018474259559"/>
    <n v="0.8445995990808689"/>
    <n v="-4.9019552793320598E-2"/>
    <n v="6.1224117926699018E-2"/>
    <n v="2.0000542711182456E-2"/>
    <n v="-1.9048522521811329E-2"/>
  </r>
  <r>
    <x v="340"/>
    <n v="43991955"/>
    <n v="9145927"/>
    <n v="3140711"/>
    <n v="2157040"/>
    <n v="1665666"/>
    <n v="3.7862968354100197E-2"/>
    <d v="2019-11-30T00:00:00"/>
    <x v="319"/>
    <x v="334"/>
    <x v="151"/>
    <n v="3.2602745358070839E-2"/>
    <n v="0.20789998989587982"/>
    <n v="0.34339996372155607"/>
    <n v="0.68679989976791878"/>
    <n v="0.77219986648369987"/>
    <n v="-3.883493411808725E-2"/>
    <n v="5.2083242420382314E-2"/>
    <n v="-9.8039926317745607E-3"/>
    <n v="3.1250147244980431E-2"/>
  </r>
  <r>
    <x v="341"/>
    <n v="43991955"/>
    <n v="9238310"/>
    <n v="3078205"/>
    <n v="2093179"/>
    <n v="1632680"/>
    <n v="3.711314943834617E-2"/>
    <d v="2019-12-01T00:00:00"/>
    <x v="320"/>
    <x v="335"/>
    <x v="157"/>
    <n v="-0.12903470660769212"/>
    <n v="0.20999998749771406"/>
    <n v="0.33320001169044988"/>
    <n v="0.67999987005413864"/>
    <n v="0.78000018154204676"/>
    <n v="-3.8461571564425978E-2"/>
    <n v="-2.9702884930756679E-2"/>
    <n v="-2.9126148440579924E-2"/>
    <n v="-3.8461542033660479E-2"/>
  </r>
  <r>
    <x v="342"/>
    <n v="22586034"/>
    <n v="5533578"/>
    <n v="2257699"/>
    <n v="1582196"/>
    <n v="1245504"/>
    <n v="5.5144874040302959E-2"/>
    <d v="2019-12-02T00:00:00"/>
    <x v="321"/>
    <x v="336"/>
    <x v="158"/>
    <n v="-9.5505540022857272E-2"/>
    <n v="0.24499998538920112"/>
    <n v="0.40799985109092163"/>
    <n v="0.70080023953591686"/>
    <n v="0.78719956313882733"/>
    <n v="-6.6666583826624271E-2"/>
    <n v="4.0815878915200665E-2"/>
    <n v="-2.0407610698902734E-2"/>
    <n v="-4.95051144037012E-2"/>
  </r>
  <r>
    <x v="343"/>
    <n v="21500167"/>
    <n v="5213790"/>
    <n v="2106371"/>
    <n v="1522274"/>
    <n v="1235782"/>
    <n v="5.7477786102777713E-2"/>
    <d v="2019-12-03T00:00:00"/>
    <x v="322"/>
    <x v="337"/>
    <x v="148"/>
    <n v="-6.5906180667517744E-2"/>
    <n v="0.24249997686064484"/>
    <n v="0.40399996931215104"/>
    <n v="0.72269984727286884"/>
    <n v="0.81179997819052285"/>
    <n v="-6.7307788187726647E-2"/>
    <n v="-2.8845982995050923E-2"/>
    <n v="3.124997209510072E-2"/>
    <n v="2.0137017098242893E-7"/>
  </r>
  <r>
    <x v="344"/>
    <n v="22586034"/>
    <n v="5477113"/>
    <n v="2212753"/>
    <n v="1566850"/>
    <n v="1246273"/>
    <n v="5.5178921629180228E-2"/>
    <d v="2019-12-04T00:00:00"/>
    <x v="323"/>
    <x v="338"/>
    <x v="100"/>
    <n v="-7.6145772394388356E-2"/>
    <n v="0.24249998915258872"/>
    <n v="0.40399988095918415"/>
    <n v="0.70809981954605872"/>
    <n v="0.79540032549382522"/>
    <n v="-5.8252395736066442E-2"/>
    <n v="2.0201932494485986E-2"/>
    <n v="2.1052508213992516E-2"/>
    <n v="-5.825199668931158E-2"/>
  </r>
  <r>
    <x v="345"/>
    <n v="21934513"/>
    <n v="5648137"/>
    <n v="2259254"/>
    <n v="1682241"/>
    <n v="1379437"/>
    <n v="6.2888882009826244E-2"/>
    <d v="2019-12-05T00:00:00"/>
    <x v="324"/>
    <x v="339"/>
    <x v="116"/>
    <n v="1.0913163478365462E-3"/>
    <n v="0.25749999555495034"/>
    <n v="0.39999985836037616"/>
    <n v="0.74460020874146948"/>
    <n v="0.81999963144400834"/>
    <n v="1.1255413934208036E-7"/>
    <n v="-3.8461621409437097E-2"/>
    <n v="9.9010917670314669E-3"/>
    <n v="3.0927632537147698E-2"/>
  </r>
  <r>
    <x v="346"/>
    <n v="22803207"/>
    <n v="5928833"/>
    <n v="2276672"/>
    <n v="1661970"/>
    <n v="1308303"/>
    <n v="5.7373640470833771E-2"/>
    <d v="2019-12-06T00:00:00"/>
    <x v="325"/>
    <x v="340"/>
    <x v="64"/>
    <n v="-9.5656311802413296E-2"/>
    <n v="0.25999996404014575"/>
    <n v="0.38400002158940894"/>
    <n v="0.72999975402693051"/>
    <n v="0.78720012996624489"/>
    <n v="7.2164873623618453E-2"/>
    <n v="-7.6922687958343228E-2"/>
    <n v="-1.9608416724624322E-2"/>
    <n v="-6.7960568744158345E-2"/>
  </r>
  <r>
    <x v="347"/>
    <n v="45787545"/>
    <n v="9230769"/>
    <n v="3232615"/>
    <n v="2220160"/>
    <n v="1783676"/>
    <n v="3.8955484510034333E-2"/>
    <d v="2019-12-07T00:00:00"/>
    <x v="326"/>
    <x v="341"/>
    <x v="35"/>
    <n v="2.8854477169268922E-2"/>
    <n v="0.20159999842751997"/>
    <n v="0.35019996708833251"/>
    <n v="0.68680000556824738"/>
    <n v="0.80339975497261462"/>
    <n v="-3.0302990738551805E-2"/>
    <n v="1.9801992094239607E-2"/>
    <n v="1.5404825859377524E-7"/>
    <n v="4.0403902983028317E-2"/>
  </r>
  <r>
    <x v="348"/>
    <n v="43094160"/>
    <n v="8687782"/>
    <n v="2806153"/>
    <n v="1812775"/>
    <n v="1385685"/>
    <n v="3.2154820978062923E-2"/>
    <d v="2019-12-08T00:00:00"/>
    <x v="327"/>
    <x v="342"/>
    <x v="159"/>
    <n v="-0.13360031512605031"/>
    <n v="0.20159998477751973"/>
    <n v="0.3229999325489521"/>
    <n v="0.64600005773028057"/>
    <n v="0.76439988415550741"/>
    <n v="-4.0000015334695105E-2"/>
    <n v="-3.0612481343409659E-2"/>
    <n v="-4.9999733560465498E-2"/>
    <n v="-2.0000376609782045E-2"/>
  </r>
  <r>
    <x v="349"/>
    <n v="21282993"/>
    <n v="5427163"/>
    <n v="2214282"/>
    <n v="1584097"/>
    <n v="1324939"/>
    <n v="6.2253415203397382E-2"/>
    <d v="2019-12-09T00:00:00"/>
    <x v="328"/>
    <x v="343"/>
    <x v="111"/>
    <n v="0.12890665337088447"/>
    <n v="0.25499998989803735"/>
    <n v="0.40799990713380085"/>
    <n v="0.71539984518683708"/>
    <n v="0.83640016993908828"/>
    <n v="4.0816347368145545E-2"/>
    <n v="1.3736004822462178E-7"/>
    <n v="2.0832763499893048E-2"/>
    <n v="6.2500805518846736E-2"/>
  </r>
  <r>
    <x v="350"/>
    <n v="21065820"/>
    <n v="5108461"/>
    <n v="2022950"/>
    <n v="1402916"/>
    <n v="1104375"/>
    <n v="5.2424970876994104E-2"/>
    <d v="2019-12-10T00:00:00"/>
    <x v="329"/>
    <x v="344"/>
    <x v="51"/>
    <n v="-8.7909009173535724E-2"/>
    <n v="0.24249998338540821"/>
    <n v="0.39599989116095824"/>
    <n v="0.69350008650732842"/>
    <n v="0.7871996612769403"/>
    <n v="2.6906243233426608E-8"/>
    <n v="-1.9802175145740009E-2"/>
    <n v="-4.040371791377384E-2"/>
    <n v="-3.030342150096621E-2"/>
  </r>
  <r>
    <x v="351"/>
    <n v="22368860"/>
    <n v="5424448"/>
    <n v="2104686"/>
    <n v="1597877"/>
    <n v="1284054"/>
    <n v="5.7403640596793933E-2"/>
    <d v="2019-12-11T00:00:00"/>
    <x v="202"/>
    <x v="345"/>
    <x v="103"/>
    <n v="4.0318275564798389E-2"/>
    <n v="0.24249997541224722"/>
    <n v="0.3880000324456977"/>
    <n v="0.75919970960038696"/>
    <n v="0.8036000267855411"/>
    <n v="-5.6661204617114436E-8"/>
    <n v="-3.9603597098838983E-2"/>
    <n v="7.216481157569965E-2"/>
    <n v="1.0308898587167548E-2"/>
  </r>
  <r>
    <x v="352"/>
    <n v="21065820"/>
    <n v="5213790"/>
    <n v="2064661"/>
    <n v="1507202"/>
    <n v="1211187"/>
    <n v="5.7495364528890876E-2"/>
    <d v="2019-12-12T00:00:00"/>
    <x v="330"/>
    <x v="346"/>
    <x v="160"/>
    <n v="-8.5762654837664987E-2"/>
    <n v="0.247499978638382"/>
    <n v="0.39600003068784895"/>
    <n v="0.7299997432992632"/>
    <n v="0.80359965021277835"/>
    <n v="-3.8835017822104634E-2"/>
    <n v="-9.999572722157346E-3"/>
    <n v="-1.9608462730468679E-2"/>
    <n v="-1.9999986100420308E-2"/>
  </r>
  <r>
    <x v="353"/>
    <n v="22151687"/>
    <n v="5261025"/>
    <n v="2062322"/>
    <n v="1430220"/>
    <n v="1231419"/>
    <n v="5.5590303348002343E-2"/>
    <d v="2019-12-13T00:00:00"/>
    <x v="331"/>
    <x v="347"/>
    <x v="154"/>
    <n v="-3.1082865026457518E-2"/>
    <n v="0.23749997009257129"/>
    <n v="0.39200003801540573"/>
    <n v="0.69349985113866797"/>
    <n v="0.8609997063388849"/>
    <n v="-8.653845022878659E-2"/>
    <n v="2.0833374938063809E-2"/>
    <n v="-4.9999883817654078E-2"/>
    <n v="9.3749446377510814E-2"/>
  </r>
  <r>
    <x v="354"/>
    <n v="46236443"/>
    <n v="9321266"/>
    <n v="3042461"/>
    <n v="1965430"/>
    <n v="1502374"/>
    <n v="3.2493286734881402E-2"/>
    <d v="2019-12-14T00:00:00"/>
    <x v="332"/>
    <x v="348"/>
    <x v="161"/>
    <n v="-0.16588672574431385"/>
    <n v="0.20159998034450877"/>
    <n v="0.32639997614058003"/>
    <n v="0.64600006376416985"/>
    <n v="0.7643996479141969"/>
    <n v="-8.969747689047125E-8"/>
    <n v="-6.7961145586713623E-2"/>
    <n v="-5.9405855377534955E-2"/>
    <n v="-4.8543837382359012E-2"/>
  </r>
  <r>
    <x v="355"/>
    <n v="43094160"/>
    <n v="9140271"/>
    <n v="3263076"/>
    <n v="2107947"/>
    <n v="1677083"/>
    <n v="3.8916711684367444E-2"/>
    <d v="2019-12-15T00:00:00"/>
    <x v="333"/>
    <x v="349"/>
    <x v="5"/>
    <n v="0.21029166080314066"/>
    <n v="0.21209999220311987"/>
    <n v="0.35699991827375799"/>
    <n v="0.64599997057990677"/>
    <n v="0.79560017400817007"/>
    <n v="5.2083374099396229E-2"/>
    <n v="0.10526313568085044"/>
    <n v="-1.3490768735469061E-7"/>
    <n v="4.0816711906140668E-2"/>
  </r>
  <r>
    <x v="356"/>
    <n v="21500167"/>
    <n v="5106289"/>
    <n v="1940390"/>
    <n v="1430649"/>
    <n v="1196595"/>
    <n v="5.5655149097213988E-2"/>
    <d v="2019-12-16T00:00:00"/>
    <x v="334"/>
    <x v="350"/>
    <x v="115"/>
    <n v="-0.10599042774802347"/>
    <n v="0.23749996918628585"/>
    <n v="0.38000003525064874"/>
    <n v="0.73729971809790817"/>
    <n v="0.83640012330068381"/>
    <n v="-6.8627534921663846E-2"/>
    <n v="-6.8627152588958129E-2"/>
    <n v="3.0612073875067258E-2"/>
    <n v="-5.5760874029253671E-8"/>
  </r>
  <r>
    <x v="357"/>
    <n v="21282993"/>
    <n v="5320748"/>
    <n v="2107016"/>
    <n v="1568884"/>
    <n v="1312214"/>
    <n v="6.1655519973154153E-2"/>
    <d v="2019-12-17T00:00:00"/>
    <x v="335"/>
    <x v="351"/>
    <x v="114"/>
    <n v="0.17607161132846216"/>
    <n v="0.24999998825353181"/>
    <n v="0.39599996090775208"/>
    <n v="0.74459994608488977"/>
    <n v="0.83639963184021249"/>
    <n v="3.0927857245267365E-2"/>
    <n v="1.7612831570978926E-7"/>
    <n v="7.3683998851269639E-2"/>
    <n v="6.2499989498805641E-2"/>
  </r>
  <r>
    <x v="358"/>
    <n v="20631473"/>
    <n v="5261025"/>
    <n v="2167542"/>
    <n v="1582306"/>
    <n v="1258566"/>
    <n v="6.1002236728322792E-2"/>
    <d v="2019-12-18T00:00:00"/>
    <x v="336"/>
    <x v="352"/>
    <x v="16"/>
    <n v="6.2689336322857558E-2"/>
    <n v="0.25499997019117343"/>
    <n v="0.41199994297689141"/>
    <n v="0.73000015685970565"/>
    <n v="0.79539987840531479"/>
    <n v="5.1546375448807247E-2"/>
    <n v="6.1855434340853055E-2"/>
    <n v="-3.8460964053912527E-2"/>
    <n v="-1.0204265936908374E-2"/>
  </r>
  <r>
    <x v="359"/>
    <n v="20631473"/>
    <n v="5209447"/>
    <n v="2146292"/>
    <n v="1645132"/>
    <n v="1295048"/>
    <n v="6.2770506012828076E-2"/>
    <d v="2019-12-19T00:00:00"/>
    <x v="337"/>
    <x v="353"/>
    <x v="95"/>
    <n v="9.1748987542926042E-2"/>
    <n v="0.25250000327170047"/>
    <n v="0.41199996851873144"/>
    <n v="0.76649961887758045"/>
    <n v="0.78720005446371477"/>
    <n v="2.0202121474216073E-2"/>
    <n v="4.0403880280238225E-2"/>
    <n v="4.9999847141527276E-2"/>
    <n v="-2.0407669098314374E-2"/>
  </r>
  <r>
    <x v="360"/>
    <n v="22368860"/>
    <n v="5648137"/>
    <n v="2349625"/>
    <n v="1629465"/>
    <n v="1309438"/>
    <n v="5.8538432445819771E-2"/>
    <d v="2019-12-20T00:00:00"/>
    <x v="338"/>
    <x v="354"/>
    <x v="47"/>
    <n v="5.3033153630440921E-2"/>
    <n v="0.25249999329424921"/>
    <n v="0.41600000141639626"/>
    <n v="0.69350002659998933"/>
    <n v="0.80359995458632127"/>
    <n v="6.3158000381352997E-2"/>
    <n v="6.1224390493674674E-2"/>
    <n v="2.5300844841424919E-7"/>
    <n v="-6.6666401080015425E-2"/>
  </r>
  <r>
    <x v="361"/>
    <n v="45338648"/>
    <n v="9521116"/>
    <n v="3269551"/>
    <n v="2201061"/>
    <n v="1768333"/>
    <n v="3.9002773086661079E-2"/>
    <d v="2019-12-21T00:00:00"/>
    <x v="339"/>
    <x v="355"/>
    <x v="36"/>
    <n v="0.2003332689885069"/>
    <n v="0.20999999823550097"/>
    <n v="0.34339997538103728"/>
    <n v="0.6731997757490249"/>
    <n v="0.80340026923379226"/>
    <n v="4.1666759474071613E-2"/>
    <n v="5.2083334813527671E-2"/>
    <n v="4.2104813158013288E-2"/>
    <n v="5.1021244483845152E-2"/>
  </r>
  <r>
    <x v="362"/>
    <n v="43543058"/>
    <n v="8778280"/>
    <n v="3133846"/>
    <n v="2109705"/>
    <n v="1596202"/>
    <n v="3.6658013316382146E-2"/>
    <d v="2019-12-22T00:00:00"/>
    <x v="340"/>
    <x v="356"/>
    <x v="162"/>
    <n v="-5.8039291353914724E-2"/>
    <n v="0.2015999886824669"/>
    <n v="0.35700000455670133"/>
    <n v="0.67319995941089639"/>
    <n v="0.75659961937806475"/>
    <n v="-4.9504968913895664E-2"/>
    <n v="2.4168897216902963E-7"/>
    <n v="4.2105247785959588E-2"/>
    <n v="-4.9020294243556584E-2"/>
  </r>
  <r>
    <x v="363"/>
    <n v="22151687"/>
    <n v="5316404"/>
    <n v="2041499"/>
    <n v="1415779"/>
    <n v="1172548"/>
    <n v="5.2932672802753128E-2"/>
    <d v="2019-12-23T00:00:00"/>
    <x v="341"/>
    <x v="357"/>
    <x v="41"/>
    <n v="-4.8916880802986507E-2"/>
    <n v="0.23999996027390599"/>
    <n v="0.38399997441879885"/>
    <n v="0.69349972740618537"/>
    <n v="0.82819988147867707"/>
    <n v="1.0526279629363922E-2"/>
    <n v="1.0526154729200821E-2"/>
    <n v="-5.940595068274046E-2"/>
    <n v="-9.8042092457448771E-3"/>
  </r>
  <r>
    <x v="364"/>
    <n v="21934513"/>
    <n v="5319119"/>
    <n v="2106371"/>
    <n v="1491521"/>
    <n v="1284200"/>
    <n v="5.854700307228157E-2"/>
    <d v="2019-12-24T00:00:00"/>
    <x v="342"/>
    <x v="358"/>
    <x v="163"/>
    <n v="-5.0417495501231424E-2"/>
    <n v="0.24249998164992312"/>
    <n v="0.39599997668786879"/>
    <n v="0.70809985515372176"/>
    <n v="0.86100028092128778"/>
    <n v="-3.0000027824012232E-2"/>
    <n v="3.9848783606188931E-8"/>
    <n v="-4.9019733513392949E-2"/>
    <n v="2.941255369392004E-2"/>
  </r>
  <r>
    <x v="365"/>
    <n v="21717340"/>
    <n v="5375041"/>
    <n v="2042515"/>
    <n v="1520857"/>
    <n v="1284516"/>
    <n v="5.914702260958294E-2"/>
    <d v="2019-12-25T00:00:00"/>
    <x v="63"/>
    <x v="359"/>
    <x v="32"/>
    <n v="-3.0412231062971751E-2"/>
    <n v="0.24749997006999935"/>
    <n v="0.37999989209384638"/>
    <n v="0.74460016205511348"/>
    <n v="0.84460011690776982"/>
    <n v="-2.9411768619232892E-2"/>
    <n v="-7.7670037165126216E-2"/>
    <n v="2.0000002819470231E-2"/>
    <n v="6.1855979411382211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utoFormatId="1" applyNumberFormats="0" applyBorderFormats="0" applyFontFormats="0" applyPatternFormats="0" applyAlignmentFormats="0" applyWidthHeightFormats="1" dataCaption="Values" updatedVersion="5" minRefreshableVersion="3" createdVersion="5" useAutoFormatting="1" indent="0" outline="1" outlineData="1" showDrill="1" multipleFieldFilters="0" chartFormat="1">
  <location ref="A3:C370" firstHeaderRow="0" firstDataRow="1" firstDataCol="1"/>
  <pivotFields count="22">
    <pivotField axis="axisRow" numFmtId="176"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pivotField showAll="0"/>
    <pivotField showAll="0"/>
    <pivotField showAll="0"/>
    <pivotField numFmtId="9" showAll="0"/>
    <pivotField numFmtId="176" showAll="0"/>
    <pivotField showAll="0">
      <items count="344">
        <item x="192"/>
        <item x="167"/>
        <item x="49"/>
        <item x="10"/>
        <item x="92"/>
        <item x="29"/>
        <item x="247"/>
        <item x="307"/>
        <item x="76"/>
        <item x="217"/>
        <item x="60"/>
        <item x="24"/>
        <item x="292"/>
        <item x="296"/>
        <item x="335"/>
        <item x="64"/>
        <item x="276"/>
        <item x="7"/>
        <item x="143"/>
        <item x="11"/>
        <item x="277"/>
        <item x="267"/>
        <item x="272"/>
        <item x="100"/>
        <item x="3"/>
        <item x="111"/>
        <item x="51"/>
        <item x="84"/>
        <item x="232"/>
        <item x="265"/>
        <item x="122"/>
        <item x="249"/>
        <item x="297"/>
        <item x="238"/>
        <item x="199"/>
        <item x="291"/>
        <item x="264"/>
        <item x="72"/>
        <item x="213"/>
        <item x="44"/>
        <item x="133"/>
        <item x="243"/>
        <item x="150"/>
        <item x="287"/>
        <item x="251"/>
        <item x="279"/>
        <item x="341"/>
        <item x="14"/>
        <item x="260"/>
        <item x="309"/>
        <item x="15"/>
        <item x="206"/>
        <item x="99"/>
        <item x="211"/>
        <item x="298"/>
        <item x="116"/>
        <item x="98"/>
        <item x="125"/>
        <item x="337"/>
        <item x="256"/>
        <item x="68"/>
        <item x="212"/>
        <item x="65"/>
        <item x="290"/>
        <item x="50"/>
        <item x="129"/>
        <item x="302"/>
        <item x="338"/>
        <item x="144"/>
        <item x="70"/>
        <item x="225"/>
        <item x="170"/>
        <item x="214"/>
        <item x="25"/>
        <item x="174"/>
        <item x="78"/>
        <item x="137"/>
        <item x="273"/>
        <item x="253"/>
        <item x="329"/>
        <item x="263"/>
        <item x="218"/>
        <item x="328"/>
        <item x="301"/>
        <item x="244"/>
        <item x="202"/>
        <item x="38"/>
        <item x="152"/>
        <item x="181"/>
        <item x="165"/>
        <item x="222"/>
        <item x="63"/>
        <item x="315"/>
        <item x="252"/>
        <item x="83"/>
        <item x="96"/>
        <item x="119"/>
        <item x="231"/>
        <item x="146"/>
        <item x="2"/>
        <item x="71"/>
        <item x="270"/>
        <item x="293"/>
        <item x="171"/>
        <item x="1"/>
        <item x="145"/>
        <item x="55"/>
        <item x="31"/>
        <item x="36"/>
        <item x="113"/>
        <item x="322"/>
        <item x="161"/>
        <item x="131"/>
        <item x="30"/>
        <item x="336"/>
        <item x="240"/>
        <item x="184"/>
        <item x="17"/>
        <item x="118"/>
        <item x="45"/>
        <item x="193"/>
        <item x="198"/>
        <item x="317"/>
        <item x="140"/>
        <item x="166"/>
        <item x="201"/>
        <item x="104"/>
        <item x="4"/>
        <item x="41"/>
        <item x="147"/>
        <item x="177"/>
        <item x="200"/>
        <item x="205"/>
        <item x="221"/>
        <item x="191"/>
        <item x="69"/>
        <item x="18"/>
        <item x="278"/>
        <item x="331"/>
        <item x="123"/>
        <item x="90"/>
        <item x="286"/>
        <item x="245"/>
        <item x="158"/>
        <item x="75"/>
        <item x="234"/>
        <item x="239"/>
        <item x="157"/>
        <item x="28"/>
        <item x="136"/>
        <item x="139"/>
        <item x="321"/>
        <item x="178"/>
        <item x="266"/>
        <item x="85"/>
        <item x="8"/>
        <item x="342"/>
        <item x="97"/>
        <item x="208"/>
        <item x="32"/>
        <item x="215"/>
        <item x="173"/>
        <item x="57"/>
        <item x="280"/>
        <item x="305"/>
        <item x="172"/>
        <item x="285"/>
        <item x="334"/>
        <item x="219"/>
        <item x="124"/>
        <item x="237"/>
        <item x="91"/>
        <item x="220"/>
        <item x="323"/>
        <item x="105"/>
        <item x="325"/>
        <item x="126"/>
        <item x="259"/>
        <item x="257"/>
        <item x="310"/>
        <item x="187"/>
        <item x="316"/>
        <item x="154"/>
        <item x="180"/>
        <item x="304"/>
        <item x="35"/>
        <item x="160"/>
        <item x="284"/>
        <item x="227"/>
        <item x="185"/>
        <item x="82"/>
        <item x="246"/>
        <item x="164"/>
        <item x="79"/>
        <item x="303"/>
        <item x="250"/>
        <item x="89"/>
        <item x="318"/>
        <item x="56"/>
        <item x="314"/>
        <item x="62"/>
        <item x="188"/>
        <item x="52"/>
        <item x="132"/>
        <item x="77"/>
        <item x="269"/>
        <item x="37"/>
        <item x="330"/>
        <item x="333"/>
        <item x="86"/>
        <item x="66"/>
        <item x="16"/>
        <item x="226"/>
        <item x="151"/>
        <item x="23"/>
        <item x="228"/>
        <item x="43"/>
        <item x="271"/>
        <item x="258"/>
        <item x="42"/>
        <item x="58"/>
        <item x="103"/>
        <item x="324"/>
        <item x="107"/>
        <item x="233"/>
        <item x="155"/>
        <item x="48"/>
        <item x="130"/>
        <item x="53"/>
        <item x="159"/>
        <item x="194"/>
        <item x="294"/>
        <item x="59"/>
        <item x="308"/>
        <item x="110"/>
        <item x="117"/>
        <item x="179"/>
        <item x="283"/>
        <item x="254"/>
        <item x="138"/>
        <item x="21"/>
        <item x="112"/>
        <item x="153"/>
        <item x="120"/>
        <item x="195"/>
        <item x="241"/>
        <item x="339"/>
        <item x="95"/>
        <item x="74"/>
        <item x="186"/>
        <item x="9"/>
        <item x="207"/>
        <item x="311"/>
        <item x="121"/>
        <item x="306"/>
        <item x="135"/>
        <item x="197"/>
        <item x="128"/>
        <item x="262"/>
        <item x="93"/>
        <item x="33"/>
        <item x="168"/>
        <item x="47"/>
        <item x="224"/>
        <item x="288"/>
        <item x="261"/>
        <item x="6"/>
        <item x="5"/>
        <item x="108"/>
        <item x="101"/>
        <item x="19"/>
        <item x="162"/>
        <item x="289"/>
        <item x="300"/>
        <item x="229"/>
        <item x="13"/>
        <item x="312"/>
        <item x="183"/>
        <item x="327"/>
        <item x="88"/>
        <item x="54"/>
        <item x="115"/>
        <item x="274"/>
        <item x="156"/>
        <item x="313"/>
        <item x="268"/>
        <item x="295"/>
        <item x="204"/>
        <item x="236"/>
        <item x="169"/>
        <item x="235"/>
        <item x="326"/>
        <item x="340"/>
        <item x="210"/>
        <item x="127"/>
        <item x="275"/>
        <item x="12"/>
        <item x="176"/>
        <item x="61"/>
        <item x="282"/>
        <item x="142"/>
        <item x="163"/>
        <item x="242"/>
        <item x="281"/>
        <item x="203"/>
        <item x="67"/>
        <item x="149"/>
        <item x="319"/>
        <item x="196"/>
        <item x="175"/>
        <item x="114"/>
        <item x="134"/>
        <item x="87"/>
        <item x="182"/>
        <item x="26"/>
        <item x="46"/>
        <item x="148"/>
        <item x="209"/>
        <item x="332"/>
        <item x="27"/>
        <item x="230"/>
        <item x="40"/>
        <item x="190"/>
        <item x="73"/>
        <item x="20"/>
        <item x="81"/>
        <item x="299"/>
        <item x="141"/>
        <item x="39"/>
        <item x="94"/>
        <item x="248"/>
        <item x="223"/>
        <item x="80"/>
        <item x="216"/>
        <item x="255"/>
        <item x="34"/>
        <item x="189"/>
        <item x="109"/>
        <item x="102"/>
        <item x="320"/>
        <item x="106"/>
        <item x="22"/>
        <item x="0"/>
        <item t="default"/>
      </items>
    </pivotField>
    <pivotField dataField="1" showAll="0">
      <items count="361">
        <item x="22"/>
        <item x="190"/>
        <item x="314"/>
        <item x="43"/>
        <item x="164"/>
        <item x="216"/>
        <item x="250"/>
        <item x="87"/>
        <item x="71"/>
        <item x="3"/>
        <item x="108"/>
        <item x="54"/>
        <item x="95"/>
        <item x="152"/>
        <item x="280"/>
        <item x="47"/>
        <item x="297"/>
        <item x="252"/>
        <item x="213"/>
        <item x="268"/>
        <item x="335"/>
        <item x="17"/>
        <item x="232"/>
        <item x="265"/>
        <item x="112"/>
        <item x="79"/>
        <item x="58"/>
        <item x="200"/>
        <item x="294"/>
        <item x="313"/>
        <item x="348"/>
        <item x="303"/>
        <item x="342"/>
        <item x="67"/>
        <item x="111"/>
        <item x="117"/>
        <item x="191"/>
        <item x="195"/>
        <item x="140"/>
        <item x="38"/>
        <item x="276"/>
        <item x="134"/>
        <item x="96"/>
        <item x="142"/>
        <item x="295"/>
        <item x="4"/>
        <item x="59"/>
        <item x="301"/>
        <item x="229"/>
        <item x="44"/>
        <item x="267"/>
        <item x="41"/>
        <item x="346"/>
        <item x="69"/>
        <item x="106"/>
        <item x="130"/>
        <item x="281"/>
        <item x="63"/>
        <item x="21"/>
        <item x="49"/>
        <item x="26"/>
        <item x="83"/>
        <item x="344"/>
        <item x="212"/>
        <item x="199"/>
        <item x="291"/>
        <item x="163"/>
        <item x="326"/>
        <item x="243"/>
        <item x="350"/>
        <item x="194"/>
        <item x="318"/>
        <item x="93"/>
        <item x="168"/>
        <item x="256"/>
        <item x="8"/>
        <item x="121"/>
        <item x="157"/>
        <item x="28"/>
        <item x="90"/>
        <item x="299"/>
        <item x="109"/>
        <item x="23"/>
        <item x="57"/>
        <item x="240"/>
        <item x="9"/>
        <item x="172"/>
        <item x="91"/>
        <item x="237"/>
        <item x="210"/>
        <item x="292"/>
        <item x="118"/>
        <item x="282"/>
        <item x="82"/>
        <item x="338"/>
        <item x="235"/>
        <item x="322"/>
        <item x="155"/>
        <item x="234"/>
        <item x="347"/>
        <item x="270"/>
        <item x="122"/>
        <item x="32"/>
        <item x="18"/>
        <item x="336"/>
        <item x="221"/>
        <item x="34"/>
        <item x="247"/>
        <item x="136"/>
        <item x="158"/>
        <item x="356"/>
        <item x="293"/>
        <item x="40"/>
        <item x="60"/>
        <item x="254"/>
        <item x="162"/>
        <item x="12"/>
        <item x="119"/>
        <item x="329"/>
        <item x="153"/>
        <item x="145"/>
        <item x="255"/>
        <item x="128"/>
        <item x="143"/>
        <item x="337"/>
        <item x="116"/>
        <item x="334"/>
        <item x="181"/>
        <item x="263"/>
        <item x="45"/>
        <item x="305"/>
        <item x="339"/>
        <item x="73"/>
        <item x="316"/>
        <item x="309"/>
        <item x="358"/>
        <item x="340"/>
        <item x="166"/>
        <item x="167"/>
        <item x="333"/>
        <item x="357"/>
        <item x="241"/>
        <item x="352"/>
        <item x="269"/>
        <item x="99"/>
        <item x="20"/>
        <item x="149"/>
        <item x="222"/>
        <item x="201"/>
        <item x="260"/>
        <item x="317"/>
        <item x="307"/>
        <item x="279"/>
        <item x="114"/>
        <item x="132"/>
        <item x="182"/>
        <item x="224"/>
        <item x="196"/>
        <item x="331"/>
        <item x="185"/>
        <item x="68"/>
        <item x="30"/>
        <item x="141"/>
        <item x="278"/>
        <item x="103"/>
        <item x="104"/>
        <item x="214"/>
        <item x="16"/>
        <item x="144"/>
        <item x="115"/>
        <item x="324"/>
        <item x="84"/>
        <item x="203"/>
        <item x="198"/>
        <item x="286"/>
        <item x="92"/>
        <item x="209"/>
        <item x="62"/>
        <item x="146"/>
        <item x="211"/>
        <item x="189"/>
        <item x="226"/>
        <item x="169"/>
        <item x="180"/>
        <item x="246"/>
        <item x="289"/>
        <item x="266"/>
        <item x="179"/>
        <item x="239"/>
        <item x="174"/>
        <item x="205"/>
        <item x="258"/>
        <item x="242"/>
        <item x="330"/>
        <item x="248"/>
        <item x="178"/>
        <item x="125"/>
        <item x="359"/>
        <item x="81"/>
        <item x="300"/>
        <item x="236"/>
        <item x="231"/>
        <item x="170"/>
        <item x="244"/>
        <item x="105"/>
        <item x="217"/>
        <item x="6"/>
        <item x="184"/>
        <item x="345"/>
        <item x="55"/>
        <item x="183"/>
        <item x="204"/>
        <item x="228"/>
        <item x="160"/>
        <item x="176"/>
        <item x="1"/>
        <item x="39"/>
        <item x="285"/>
        <item x="77"/>
        <item x="75"/>
        <item x="64"/>
        <item x="66"/>
        <item x="161"/>
        <item x="296"/>
        <item x="151"/>
        <item x="85"/>
        <item x="131"/>
        <item x="36"/>
        <item x="48"/>
        <item x="165"/>
        <item x="271"/>
        <item x="225"/>
        <item x="208"/>
        <item x="120"/>
        <item x="259"/>
        <item x="323"/>
        <item x="175"/>
        <item x="233"/>
        <item x="220"/>
        <item x="5"/>
        <item x="147"/>
        <item x="320"/>
        <item x="126"/>
        <item x="53"/>
        <item x="327"/>
        <item x="238"/>
        <item x="27"/>
        <item x="215"/>
        <item x="207"/>
        <item x="123"/>
        <item x="283"/>
        <item x="325"/>
        <item x="89"/>
        <item x="138"/>
        <item x="80"/>
        <item x="262"/>
        <item x="245"/>
        <item x="354"/>
        <item x="343"/>
        <item x="7"/>
        <item x="133"/>
        <item x="353"/>
        <item x="341"/>
        <item x="298"/>
        <item x="46"/>
        <item x="25"/>
        <item x="284"/>
        <item x="227"/>
        <item x="202"/>
        <item x="70"/>
        <item x="302"/>
        <item x="312"/>
        <item x="264"/>
        <item x="192"/>
        <item x="56"/>
        <item x="274"/>
        <item x="51"/>
        <item x="35"/>
        <item x="193"/>
        <item x="31"/>
        <item x="113"/>
        <item x="272"/>
        <item x="37"/>
        <item x="110"/>
        <item x="218"/>
        <item x="187"/>
        <item x="19"/>
        <item x="137"/>
        <item x="251"/>
        <item x="290"/>
        <item x="173"/>
        <item x="332"/>
        <item x="127"/>
        <item x="277"/>
        <item x="139"/>
        <item x="186"/>
        <item x="249"/>
        <item x="42"/>
        <item x="188"/>
        <item x="100"/>
        <item x="177"/>
        <item x="154"/>
        <item x="107"/>
        <item x="273"/>
        <item x="65"/>
        <item x="311"/>
        <item x="13"/>
        <item x="72"/>
        <item x="98"/>
        <item x="88"/>
        <item x="230"/>
        <item x="219"/>
        <item x="124"/>
        <item x="304"/>
        <item x="148"/>
        <item x="159"/>
        <item x="129"/>
        <item x="319"/>
        <item x="253"/>
        <item x="135"/>
        <item x="74"/>
        <item x="156"/>
        <item x="11"/>
        <item x="86"/>
        <item x="206"/>
        <item x="308"/>
        <item x="315"/>
        <item x="150"/>
        <item x="310"/>
        <item x="261"/>
        <item x="355"/>
        <item x="33"/>
        <item x="351"/>
        <item x="2"/>
        <item x="288"/>
        <item x="24"/>
        <item x="328"/>
        <item x="349"/>
        <item x="275"/>
        <item x="76"/>
        <item x="52"/>
        <item x="14"/>
        <item x="102"/>
        <item x="306"/>
        <item x="97"/>
        <item x="287"/>
        <item x="101"/>
        <item x="78"/>
        <item x="15"/>
        <item x="94"/>
        <item x="61"/>
        <item x="10"/>
        <item x="223"/>
        <item x="257"/>
        <item x="171"/>
        <item x="29"/>
        <item x="50"/>
        <item x="197"/>
        <item x="321"/>
        <item x="0"/>
        <item t="default"/>
      </items>
    </pivotField>
    <pivotField showAll="0">
      <items count="165">
        <item x="109"/>
        <item x="3"/>
        <item x="21"/>
        <item x="124"/>
        <item x="56"/>
        <item x="74"/>
        <item x="87"/>
        <item x="57"/>
        <item x="16"/>
        <item x="75"/>
        <item x="132"/>
        <item x="24"/>
        <item x="7"/>
        <item x="142"/>
        <item x="17"/>
        <item x="9"/>
        <item x="85"/>
        <item x="151"/>
        <item x="66"/>
        <item x="101"/>
        <item x="42"/>
        <item x="86"/>
        <item x="67"/>
        <item x="111"/>
        <item x="157"/>
        <item x="125"/>
        <item x="4"/>
        <item x="62"/>
        <item x="110"/>
        <item x="147"/>
        <item x="88"/>
        <item x="143"/>
        <item x="138"/>
        <item x="59"/>
        <item x="144"/>
        <item x="137"/>
        <item x="93"/>
        <item x="160"/>
        <item x="20"/>
        <item x="12"/>
        <item x="73"/>
        <item x="52"/>
        <item x="119"/>
        <item x="38"/>
        <item x="92"/>
        <item x="118"/>
        <item x="40"/>
        <item x="44"/>
        <item x="135"/>
        <item x="33"/>
        <item x="37"/>
        <item x="116"/>
        <item x="154"/>
        <item x="153"/>
        <item x="95"/>
        <item x="159"/>
        <item x="63"/>
        <item x="51"/>
        <item x="8"/>
        <item x="43"/>
        <item x="34"/>
        <item x="96"/>
        <item x="105"/>
        <item x="36"/>
        <item x="97"/>
        <item x="127"/>
        <item x="83"/>
        <item x="79"/>
        <item x="123"/>
        <item x="120"/>
        <item x="89"/>
        <item x="121"/>
        <item x="49"/>
        <item x="126"/>
        <item x="54"/>
        <item x="25"/>
        <item x="80"/>
        <item x="141"/>
        <item x="117"/>
        <item x="103"/>
        <item x="82"/>
        <item x="102"/>
        <item x="70"/>
        <item x="5"/>
        <item x="156"/>
        <item x="100"/>
        <item x="47"/>
        <item x="161"/>
        <item x="108"/>
        <item x="130"/>
        <item x="65"/>
        <item x="115"/>
        <item x="114"/>
        <item x="28"/>
        <item x="162"/>
        <item x="90"/>
        <item x="23"/>
        <item x="72"/>
        <item x="31"/>
        <item x="146"/>
        <item x="45"/>
        <item x="107"/>
        <item x="39"/>
        <item x="58"/>
        <item x="19"/>
        <item x="15"/>
        <item x="140"/>
        <item x="129"/>
        <item x="84"/>
        <item x="150"/>
        <item x="94"/>
        <item x="131"/>
        <item x="2"/>
        <item x="29"/>
        <item x="41"/>
        <item x="163"/>
        <item x="134"/>
        <item x="50"/>
        <item x="104"/>
        <item x="78"/>
        <item x="148"/>
        <item x="128"/>
        <item x="122"/>
        <item x="71"/>
        <item x="76"/>
        <item x="22"/>
        <item x="145"/>
        <item x="35"/>
        <item x="1"/>
        <item x="60"/>
        <item x="99"/>
        <item x="55"/>
        <item x="158"/>
        <item x="30"/>
        <item x="53"/>
        <item x="13"/>
        <item x="133"/>
        <item x="136"/>
        <item x="32"/>
        <item x="152"/>
        <item x="81"/>
        <item x="106"/>
        <item x="6"/>
        <item x="26"/>
        <item x="91"/>
        <item x="27"/>
        <item x="61"/>
        <item x="155"/>
        <item x="112"/>
        <item x="69"/>
        <item x="139"/>
        <item x="11"/>
        <item x="149"/>
        <item x="64"/>
        <item x="46"/>
        <item x="48"/>
        <item x="98"/>
        <item x="68"/>
        <item x="77"/>
        <item x="18"/>
        <item x="14"/>
        <item x="10"/>
        <item x="113"/>
        <item x="0"/>
        <item t="default"/>
      </items>
    </pivotField>
    <pivotField showAll="0"/>
    <pivotField numFmtId="9" showAll="0"/>
    <pivotField numFmtId="9" showAll="0"/>
    <pivotField numFmtId="9" showAll="0"/>
    <pivotField numFmtId="9" showAll="0"/>
    <pivotField showAll="0"/>
    <pivotField showAll="0"/>
    <pivotField showAll="0"/>
    <pivotField showAll="0"/>
    <pivotField dragToCol="0" dragToPage="0" dragToRow="0" defaultSubtotal="0" showAll="0"/>
    <pivotField dataField="1" dragToCol="0" dragToPage="0" dragToRow="0" defaultSubtotal="0" showAll="0"/>
  </pivotFields>
  <rowFields count="1">
    <field x="0"/>
  </rowFields>
  <rowItems count="36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t="grand">
      <x/>
    </i>
  </rowItems>
  <colFields count="1">
    <field x="-2"/>
  </colFields>
  <colItems count="2">
    <i>
      <x/>
    </i>
    <i i="1">
      <x v="1"/>
    </i>
  </colItems>
  <dataFields count="2">
    <dataField name="Sum of Order Change with respect to same day last week" fld="9" showDataAs="percentOfTotal" baseField="0" baseItem="0" numFmtId="10"/>
    <dataField name="Sum of menu to cart(highly fluctuated)" fld="21"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U368"/>
  <sheetViews>
    <sheetView tabSelected="1" zoomScale="55" zoomScaleNormal="55" workbookViewId="0">
      <pane xSplit="1" ySplit="2" topLeftCell="J3" activePane="bottomRight" state="frozen"/>
      <selection/>
      <selection pane="topRight"/>
      <selection pane="bottomLeft"/>
      <selection pane="bottomRight" activeCell="L27" sqref="L27"/>
    </sheetView>
  </sheetViews>
  <sheetFormatPr defaultColWidth="11.2" defaultRowHeight="15.6"/>
  <cols>
    <col min="8" max="8" width="16.7" customWidth="1"/>
    <col min="9" max="10" width="16.7" style="10" customWidth="1"/>
    <col min="11" max="12" width="47.6" customWidth="1"/>
    <col min="13" max="13" width="69.8" customWidth="1"/>
    <col min="14" max="14" width="11.9" customWidth="1"/>
    <col min="15" max="15" width="10.1" customWidth="1"/>
    <col min="16" max="16" width="12.5" customWidth="1"/>
    <col min="17" max="17" width="14.7" customWidth="1"/>
    <col min="18" max="18" width="12.1" style="10" customWidth="1"/>
    <col min="19" max="21" width="11.2" style="10"/>
  </cols>
  <sheetData>
    <row r="1" spans="8:21">
      <c r="H1" t="s">
        <v>0</v>
      </c>
      <c r="K1" t="s">
        <v>1</v>
      </c>
      <c r="L1" t="s">
        <v>2</v>
      </c>
      <c r="M1" t="s">
        <v>3</v>
      </c>
      <c r="N1" t="s">
        <v>4</v>
      </c>
      <c r="O1" t="s">
        <v>5</v>
      </c>
      <c r="P1" t="s">
        <v>6</v>
      </c>
      <c r="Q1" t="s">
        <v>7</v>
      </c>
      <c r="R1" s="41" t="s">
        <v>8</v>
      </c>
      <c r="S1" s="41"/>
      <c r="T1" s="41"/>
      <c r="U1" s="41"/>
    </row>
    <row r="2" spans="2:21">
      <c r="B2" s="29" t="s">
        <v>9</v>
      </c>
      <c r="C2" s="12" t="s">
        <v>10</v>
      </c>
      <c r="D2" s="12" t="s">
        <v>11</v>
      </c>
      <c r="E2" s="12" t="s">
        <v>12</v>
      </c>
      <c r="F2" s="12" t="s">
        <v>13</v>
      </c>
      <c r="G2" s="12" t="s">
        <v>14</v>
      </c>
      <c r="H2" s="30" t="s">
        <v>15</v>
      </c>
      <c r="I2" s="10" t="s">
        <v>16</v>
      </c>
      <c r="J2" s="10" t="s">
        <v>17</v>
      </c>
      <c r="K2" s="30" t="s">
        <v>18</v>
      </c>
      <c r="L2" s="30" t="s">
        <v>19</v>
      </c>
      <c r="M2" s="30" t="s">
        <v>20</v>
      </c>
      <c r="N2" s="30" t="s">
        <v>21</v>
      </c>
      <c r="O2" s="30" t="s">
        <v>22</v>
      </c>
      <c r="P2" s="30" t="s">
        <v>23</v>
      </c>
      <c r="Q2" s="30" t="s">
        <v>24</v>
      </c>
      <c r="R2" s="10" t="s">
        <v>21</v>
      </c>
      <c r="S2" s="10" t="s">
        <v>22</v>
      </c>
      <c r="T2" s="10" t="s">
        <v>23</v>
      </c>
      <c r="U2" s="10" t="s">
        <v>24</v>
      </c>
    </row>
    <row r="3" spans="2:17">
      <c r="B3" s="13">
        <v>43466</v>
      </c>
      <c r="C3" s="15">
        <v>20848646</v>
      </c>
      <c r="D3" s="15">
        <v>5107918</v>
      </c>
      <c r="E3" s="15">
        <v>2104462</v>
      </c>
      <c r="F3" s="15">
        <v>1505532</v>
      </c>
      <c r="G3" s="31">
        <v>1271572.67328</v>
      </c>
      <c r="H3" s="32">
        <f>G3/C3</f>
        <v>0.0609906596946392</v>
      </c>
      <c r="I3" s="36">
        <f>DATE(YEAR(B3),MONTH(B3),DAY(B3)-7)</f>
        <v>43459</v>
      </c>
      <c r="J3" s="36"/>
      <c r="K3" s="32"/>
      <c r="L3" s="32"/>
      <c r="N3" s="32">
        <f>D3/C3</f>
        <v>0.244999987049519</v>
      </c>
      <c r="O3" s="32">
        <f>E3/D3</f>
        <v>0.411999957712712</v>
      </c>
      <c r="P3" s="32">
        <f>F3/E3</f>
        <v>0.715399945449241</v>
      </c>
      <c r="Q3" s="32">
        <f>G3/F3</f>
        <v>0.844600229872231</v>
      </c>
    </row>
    <row r="4" spans="2:17">
      <c r="B4" s="13">
        <v>43467</v>
      </c>
      <c r="C4" s="15">
        <v>21934513</v>
      </c>
      <c r="D4" s="15">
        <v>5428792</v>
      </c>
      <c r="E4" s="15">
        <v>2171516</v>
      </c>
      <c r="F4" s="15">
        <v>1569355</v>
      </c>
      <c r="G4" s="15">
        <v>1261133</v>
      </c>
      <c r="H4" s="32">
        <f t="shared" ref="H4:H67" si="0">G4/C4</f>
        <v>0.0574953727032827</v>
      </c>
      <c r="I4" s="36">
        <f t="shared" ref="I4:I67" si="1">DATE(YEAR(B4),MONTH(B4),DAY(B4)-7)</f>
        <v>43460</v>
      </c>
      <c r="J4" s="36"/>
      <c r="K4" s="32"/>
      <c r="L4" s="32"/>
      <c r="N4" s="32">
        <f t="shared" ref="N4:N67" si="2">D4/C4</f>
        <v>0.247500001481683</v>
      </c>
      <c r="O4" s="32">
        <f t="shared" ref="O4:O67" si="3">E4/D4</f>
        <v>0.399999852637566</v>
      </c>
      <c r="P4" s="32">
        <f t="shared" ref="P4:P67" si="4">F4/E4</f>
        <v>0.722700178124407</v>
      </c>
      <c r="Q4" s="32">
        <f t="shared" ref="Q4:Q67" si="5">G4/F4</f>
        <v>0.803599567975378</v>
      </c>
    </row>
    <row r="5" spans="2:17">
      <c r="B5" s="13">
        <v>43468</v>
      </c>
      <c r="C5" s="15">
        <v>20848646</v>
      </c>
      <c r="D5" s="15">
        <v>5212161</v>
      </c>
      <c r="E5" s="15">
        <v>2001470</v>
      </c>
      <c r="F5" s="15">
        <v>1402630</v>
      </c>
      <c r="G5" s="15">
        <v>1138655</v>
      </c>
      <c r="H5" s="32">
        <f t="shared" si="0"/>
        <v>0.0546152973195478</v>
      </c>
      <c r="I5" s="36">
        <f t="shared" si="1"/>
        <v>43461</v>
      </c>
      <c r="J5" s="36"/>
      <c r="K5" s="32"/>
      <c r="L5" s="32"/>
      <c r="N5" s="32">
        <f t="shared" si="2"/>
        <v>0.249999976017627</v>
      </c>
      <c r="O5" s="32">
        <f t="shared" si="3"/>
        <v>0.384000033767184</v>
      </c>
      <c r="P5" s="32">
        <f t="shared" si="4"/>
        <v>0.700799912064633</v>
      </c>
      <c r="Q5" s="32">
        <f t="shared" si="5"/>
        <v>0.811799975759823</v>
      </c>
    </row>
    <row r="6" spans="2:17">
      <c r="B6" s="13">
        <v>43469</v>
      </c>
      <c r="C6" s="15">
        <v>21717340</v>
      </c>
      <c r="D6" s="15">
        <v>5700801</v>
      </c>
      <c r="E6" s="15">
        <v>2303123</v>
      </c>
      <c r="F6" s="15">
        <v>1597216</v>
      </c>
      <c r="G6" s="15">
        <v>1296620</v>
      </c>
      <c r="H6" s="32">
        <f t="shared" si="0"/>
        <v>0.0597043652675696</v>
      </c>
      <c r="I6" s="36">
        <f t="shared" si="1"/>
        <v>43462</v>
      </c>
      <c r="J6" s="36"/>
      <c r="K6" s="32"/>
      <c r="L6" s="32"/>
      <c r="N6" s="32">
        <f t="shared" si="2"/>
        <v>0.262499965465384</v>
      </c>
      <c r="O6" s="32">
        <f t="shared" si="3"/>
        <v>0.403999894049976</v>
      </c>
      <c r="P6" s="32">
        <f t="shared" si="4"/>
        <v>0.693500086621514</v>
      </c>
      <c r="Q6" s="32">
        <f t="shared" si="5"/>
        <v>0.811800032055777</v>
      </c>
    </row>
    <row r="7" spans="2:17">
      <c r="B7" s="13">
        <v>43470</v>
      </c>
      <c r="C7" s="15">
        <v>42645263</v>
      </c>
      <c r="D7" s="15">
        <v>8776395</v>
      </c>
      <c r="E7" s="15">
        <v>2924294</v>
      </c>
      <c r="F7" s="15">
        <v>2087946</v>
      </c>
      <c r="G7" s="15">
        <v>1596026</v>
      </c>
      <c r="H7" s="32">
        <f t="shared" si="0"/>
        <v>0.0374256338857612</v>
      </c>
      <c r="I7" s="36">
        <f t="shared" si="1"/>
        <v>43463</v>
      </c>
      <c r="J7" s="36"/>
      <c r="K7" s="32"/>
      <c r="L7" s="32"/>
      <c r="N7" s="32">
        <f t="shared" si="2"/>
        <v>0.205799997059462</v>
      </c>
      <c r="O7" s="32">
        <f t="shared" si="3"/>
        <v>0.333199907251212</v>
      </c>
      <c r="P7" s="32">
        <f t="shared" si="4"/>
        <v>0.714000028724882</v>
      </c>
      <c r="Q7" s="32">
        <f t="shared" si="5"/>
        <v>0.764400037165712</v>
      </c>
    </row>
    <row r="8" spans="2:17">
      <c r="B8" s="13">
        <v>43471</v>
      </c>
      <c r="C8" s="15">
        <v>43543058</v>
      </c>
      <c r="D8" s="15">
        <v>8778280</v>
      </c>
      <c r="E8" s="15">
        <v>3014461</v>
      </c>
      <c r="F8" s="15">
        <v>2049833</v>
      </c>
      <c r="G8" s="15">
        <v>1582881</v>
      </c>
      <c r="H8" s="32">
        <f t="shared" si="0"/>
        <v>0.0363520862498909</v>
      </c>
      <c r="I8" s="36">
        <f t="shared" si="1"/>
        <v>43464</v>
      </c>
      <c r="J8" s="36"/>
      <c r="K8" s="32"/>
      <c r="L8" s="32"/>
      <c r="N8" s="32">
        <f t="shared" si="2"/>
        <v>0.201599988682467</v>
      </c>
      <c r="O8" s="32">
        <f t="shared" si="3"/>
        <v>0.343399959901028</v>
      </c>
      <c r="P8" s="32">
        <f t="shared" si="4"/>
        <v>0.679999840767553</v>
      </c>
      <c r="Q8" s="32">
        <f t="shared" si="5"/>
        <v>0.772199979217819</v>
      </c>
    </row>
    <row r="9" spans="2:17">
      <c r="B9" s="13">
        <v>43472</v>
      </c>
      <c r="C9" s="15">
        <v>22803207</v>
      </c>
      <c r="D9" s="15">
        <v>5415761</v>
      </c>
      <c r="E9" s="15">
        <v>2079652</v>
      </c>
      <c r="F9" s="15">
        <v>1442239</v>
      </c>
      <c r="G9" s="15">
        <v>1123504</v>
      </c>
      <c r="H9" s="32">
        <f t="shared" si="0"/>
        <v>0.0492695610753347</v>
      </c>
      <c r="I9" s="36">
        <f t="shared" si="1"/>
        <v>43465</v>
      </c>
      <c r="J9" s="36"/>
      <c r="K9" s="32"/>
      <c r="L9" s="32"/>
      <c r="N9" s="32">
        <f t="shared" si="2"/>
        <v>0.237499970947069</v>
      </c>
      <c r="O9" s="32">
        <f t="shared" si="3"/>
        <v>0.383999958639238</v>
      </c>
      <c r="P9" s="32">
        <f t="shared" si="4"/>
        <v>0.693500162527192</v>
      </c>
      <c r="Q9" s="32">
        <f t="shared" si="5"/>
        <v>0.77899987450069</v>
      </c>
    </row>
    <row r="10" spans="2:21">
      <c r="B10" s="13">
        <v>43473</v>
      </c>
      <c r="C10" s="15">
        <v>21717340</v>
      </c>
      <c r="D10" s="15">
        <v>5320748</v>
      </c>
      <c r="E10" s="15">
        <v>2085733</v>
      </c>
      <c r="F10" s="15">
        <v>1583488</v>
      </c>
      <c r="G10" s="15">
        <v>1311445</v>
      </c>
      <c r="H10" s="32">
        <f t="shared" si="0"/>
        <v>0.0603869995128317</v>
      </c>
      <c r="I10" s="36">
        <f t="shared" si="1"/>
        <v>43466</v>
      </c>
      <c r="J10" s="37">
        <f>G3</f>
        <v>1271572.67328</v>
      </c>
      <c r="K10" s="32">
        <f>G10/J10-1</f>
        <v>0.031356703048006</v>
      </c>
      <c r="L10" s="32">
        <f>VLOOKUP(B10,'Channel wise traffic'!$B$2:$H$368,6,FALSE)/VLOOKUP(B10,'Channel wise traffic'!$B$2:$H$368,7,FALSE)-1</f>
        <v>0.0416666406857615</v>
      </c>
      <c r="M10" s="38">
        <f>H10/H3-1</f>
        <v>-0.00989758406991847</v>
      </c>
      <c r="N10" s="32">
        <f t="shared" si="2"/>
        <v>0.244999986186154</v>
      </c>
      <c r="O10" s="32">
        <f t="shared" si="3"/>
        <v>0.391999959404204</v>
      </c>
      <c r="P10" s="32">
        <f t="shared" si="4"/>
        <v>0.759199763344589</v>
      </c>
      <c r="Q10" s="32">
        <f t="shared" si="5"/>
        <v>0.828200150553714</v>
      </c>
      <c r="R10" s="42">
        <f t="shared" ref="R10:R73" si="6">N10/N3-1</f>
        <v>-3.52393958458208e-9</v>
      </c>
      <c r="S10" s="42">
        <f t="shared" ref="S10:S73" si="7">O10/O3-1</f>
        <v>-0.0485436901973031</v>
      </c>
      <c r="T10" s="42">
        <f t="shared" ref="T10:U10" si="8">P10/P3-1</f>
        <v>0.0612242399149807</v>
      </c>
      <c r="U10" s="42">
        <f t="shared" si="8"/>
        <v>-0.0194175643558584</v>
      </c>
    </row>
    <row r="11" spans="2:21">
      <c r="B11" s="13">
        <v>43474</v>
      </c>
      <c r="C11" s="15">
        <v>22586034</v>
      </c>
      <c r="D11" s="15">
        <v>5872368</v>
      </c>
      <c r="E11" s="15">
        <v>2372437</v>
      </c>
      <c r="F11" s="15">
        <v>1766516</v>
      </c>
      <c r="G11" s="15">
        <v>1506485</v>
      </c>
      <c r="H11" s="32">
        <f t="shared" si="0"/>
        <v>0.0666998464626415</v>
      </c>
      <c r="I11" s="36">
        <f t="shared" si="1"/>
        <v>43467</v>
      </c>
      <c r="J11" s="37">
        <f>G4</f>
        <v>1261133</v>
      </c>
      <c r="K11" s="32">
        <f t="shared" ref="K11:K74" si="9">G11/J11-1</f>
        <v>0.194548869944724</v>
      </c>
      <c r="L11" s="32">
        <f>VLOOKUP(B11,'Channel wise traffic'!$B$2:$H$368,6,FALSE)/VLOOKUP(B11,'Channel wise traffic'!$B$2:$H$368,7,FALSE)-1</f>
        <v>0.0297030100192341</v>
      </c>
      <c r="M11" s="38">
        <f t="shared" ref="M11:M74" si="10">H11/H4-1</f>
        <v>0.160090687764743</v>
      </c>
      <c r="N11" s="32">
        <f t="shared" si="2"/>
        <v>0.259999962808876</v>
      </c>
      <c r="O11" s="32">
        <f t="shared" si="3"/>
        <v>0.40400005585481</v>
      </c>
      <c r="P11" s="32">
        <f t="shared" si="4"/>
        <v>0.744599751226271</v>
      </c>
      <c r="Q11" s="32">
        <f t="shared" si="5"/>
        <v>0.852800087856549</v>
      </c>
      <c r="R11" s="42">
        <f t="shared" si="6"/>
        <v>0.0505048939489299</v>
      </c>
      <c r="S11" s="42">
        <f t="shared" si="7"/>
        <v>0.0100005117273587</v>
      </c>
      <c r="T11" s="42">
        <f t="shared" ref="T11:T74" si="11">P11/P4-1</f>
        <v>0.0303024321354102</v>
      </c>
      <c r="U11" s="42">
        <f t="shared" ref="U11:U74" si="12">Q11/Q4-1</f>
        <v>0.0612251696515076</v>
      </c>
    </row>
    <row r="12" spans="2:21">
      <c r="B12" s="13">
        <v>43475</v>
      </c>
      <c r="C12" s="15">
        <v>10641496</v>
      </c>
      <c r="D12" s="15">
        <v>2740185</v>
      </c>
      <c r="E12" s="15">
        <v>1063191</v>
      </c>
      <c r="F12" s="15">
        <v>760607</v>
      </c>
      <c r="G12" s="15">
        <v>623698</v>
      </c>
      <c r="H12" s="32">
        <f t="shared" si="0"/>
        <v>0.0586099924296358</v>
      </c>
      <c r="I12" s="36">
        <f t="shared" si="1"/>
        <v>43468</v>
      </c>
      <c r="J12" s="37">
        <f t="shared" ref="J12:J74" si="13">G5</f>
        <v>1138655</v>
      </c>
      <c r="K12" s="32">
        <f t="shared" si="9"/>
        <v>-0.4522502426108</v>
      </c>
      <c r="L12" s="32">
        <f>VLOOKUP(B12,'Channel wise traffic'!$B$2:$H$368,6,FALSE)/VLOOKUP(B12,'Channel wise traffic'!$B$2:$H$368,7,FALSE)-1</f>
        <v>-0.489583327837373</v>
      </c>
      <c r="M12" s="38">
        <f t="shared" si="10"/>
        <v>0.0731424217415788</v>
      </c>
      <c r="N12" s="32">
        <f t="shared" si="2"/>
        <v>0.257499979326215</v>
      </c>
      <c r="O12" s="32">
        <f t="shared" si="3"/>
        <v>0.387999715347686</v>
      </c>
      <c r="P12" s="32">
        <f t="shared" si="4"/>
        <v>0.715400149173573</v>
      </c>
      <c r="Q12" s="32">
        <f t="shared" si="5"/>
        <v>0.820000341832247</v>
      </c>
      <c r="R12" s="42">
        <f t="shared" si="6"/>
        <v>0.0300000161122376</v>
      </c>
      <c r="S12" s="42">
        <f t="shared" si="7"/>
        <v>0.0104158365333042</v>
      </c>
      <c r="T12" s="42">
        <f t="shared" si="11"/>
        <v>0.0208336742878952</v>
      </c>
      <c r="U12" s="42">
        <f t="shared" si="12"/>
        <v>0.0101014613418153</v>
      </c>
    </row>
    <row r="13" spans="2:21">
      <c r="B13" s="13">
        <v>43476</v>
      </c>
      <c r="C13" s="15">
        <v>20631473</v>
      </c>
      <c r="D13" s="15">
        <v>4951553</v>
      </c>
      <c r="E13" s="15">
        <v>2000427</v>
      </c>
      <c r="F13" s="15">
        <v>1431105</v>
      </c>
      <c r="G13" s="15">
        <v>1126566</v>
      </c>
      <c r="H13" s="32">
        <f t="shared" si="0"/>
        <v>0.0546042446896545</v>
      </c>
      <c r="I13" s="36">
        <f t="shared" si="1"/>
        <v>43469</v>
      </c>
      <c r="J13" s="37">
        <f t="shared" si="13"/>
        <v>1296620</v>
      </c>
      <c r="K13" s="32">
        <f t="shared" si="9"/>
        <v>-0.131151763816693</v>
      </c>
      <c r="L13" s="32">
        <f>VLOOKUP(B13,'Channel wise traffic'!$B$2:$H$368,6,FALSE)/VLOOKUP(B13,'Channel wise traffic'!$B$2:$H$368,7,FALSE)-1</f>
        <v>-0.0499999585584568</v>
      </c>
      <c r="M13" s="38">
        <f t="shared" si="10"/>
        <v>-0.085422909280729</v>
      </c>
      <c r="N13" s="32">
        <f t="shared" si="2"/>
        <v>0.239999974795789</v>
      </c>
      <c r="O13" s="32">
        <f t="shared" si="3"/>
        <v>0.403999916793782</v>
      </c>
      <c r="P13" s="32">
        <f t="shared" si="4"/>
        <v>0.715399762150781</v>
      </c>
      <c r="Q13" s="32">
        <f t="shared" si="5"/>
        <v>0.787200100621548</v>
      </c>
      <c r="R13" s="42">
        <f t="shared" si="6"/>
        <v>-0.0857142614464917</v>
      </c>
      <c r="S13" s="42">
        <f t="shared" si="7"/>
        <v>5.62965623007727e-8</v>
      </c>
      <c r="T13" s="42">
        <f t="shared" si="11"/>
        <v>0.0315784755499524</v>
      </c>
      <c r="U13" s="42">
        <f t="shared" si="12"/>
        <v>-0.0303029446450418</v>
      </c>
    </row>
    <row r="14" spans="2:21">
      <c r="B14" s="13">
        <v>43477</v>
      </c>
      <c r="C14" s="15">
        <v>42645263</v>
      </c>
      <c r="D14" s="15">
        <v>9045060</v>
      </c>
      <c r="E14" s="15">
        <v>3075320</v>
      </c>
      <c r="F14" s="15">
        <v>2133042</v>
      </c>
      <c r="G14" s="15">
        <v>1680410</v>
      </c>
      <c r="H14" s="32">
        <f t="shared" si="0"/>
        <v>0.0394043765189114</v>
      </c>
      <c r="I14" s="36">
        <f t="shared" si="1"/>
        <v>43470</v>
      </c>
      <c r="J14" s="37">
        <f t="shared" si="13"/>
        <v>1596026</v>
      </c>
      <c r="K14" s="32">
        <f t="shared" si="9"/>
        <v>0.0528713191389112</v>
      </c>
      <c r="L14" s="32">
        <f>VLOOKUP(B14,'Channel wise traffic'!$B$2:$H$368,6,FALSE)/VLOOKUP(B14,'Channel wise traffic'!$B$2:$H$368,7,FALSE)-1</f>
        <v>0</v>
      </c>
      <c r="M14" s="38">
        <f t="shared" si="10"/>
        <v>0.0528713191389112</v>
      </c>
      <c r="N14" s="32">
        <f t="shared" si="2"/>
        <v>0.212099993380273</v>
      </c>
      <c r="O14" s="32">
        <f t="shared" si="3"/>
        <v>0.339999955776966</v>
      </c>
      <c r="P14" s="32">
        <f t="shared" si="4"/>
        <v>0.693600015608132</v>
      </c>
      <c r="Q14" s="32">
        <f t="shared" si="5"/>
        <v>0.787799771406283</v>
      </c>
      <c r="R14" s="42">
        <f t="shared" si="6"/>
        <v>0.0306122274578571</v>
      </c>
      <c r="S14" s="42">
        <f t="shared" si="7"/>
        <v>0.0204083145816329</v>
      </c>
      <c r="T14" s="42">
        <f t="shared" si="11"/>
        <v>-0.0285714457927715</v>
      </c>
      <c r="U14" s="42">
        <f t="shared" si="12"/>
        <v>0.0306118957389556</v>
      </c>
    </row>
    <row r="15" spans="2:21">
      <c r="B15" s="13">
        <v>43478</v>
      </c>
      <c r="C15" s="15">
        <v>46236443</v>
      </c>
      <c r="D15" s="15">
        <v>9806749</v>
      </c>
      <c r="E15" s="15">
        <v>3300951</v>
      </c>
      <c r="F15" s="15">
        <v>2199754</v>
      </c>
      <c r="G15" s="15">
        <v>1630017</v>
      </c>
      <c r="H15" s="32">
        <f t="shared" si="0"/>
        <v>0.0352539445995013</v>
      </c>
      <c r="I15" s="36">
        <f t="shared" si="1"/>
        <v>43471</v>
      </c>
      <c r="J15" s="37">
        <f t="shared" si="13"/>
        <v>1582881</v>
      </c>
      <c r="K15" s="32">
        <f t="shared" si="9"/>
        <v>0.0297786125425727</v>
      </c>
      <c r="L15" s="32">
        <f>VLOOKUP(B15,'Channel wise traffic'!$B$2:$H$368,6,FALSE)/VLOOKUP(B15,'Channel wise traffic'!$B$2:$H$368,7,FALSE)-1</f>
        <v>0.0618556722339378</v>
      </c>
      <c r="M15" s="38">
        <f t="shared" si="10"/>
        <v>-0.0302084904519847</v>
      </c>
      <c r="N15" s="32">
        <f t="shared" si="2"/>
        <v>0.212099987881853</v>
      </c>
      <c r="O15" s="32">
        <f t="shared" si="3"/>
        <v>0.33659992725418</v>
      </c>
      <c r="P15" s="32">
        <f t="shared" si="4"/>
        <v>0.666400076826345</v>
      </c>
      <c r="Q15" s="32">
        <f t="shared" si="5"/>
        <v>0.740999675418251</v>
      </c>
      <c r="R15" s="42">
        <f t="shared" si="6"/>
        <v>0.0520833322859187</v>
      </c>
      <c r="S15" s="42">
        <f t="shared" si="7"/>
        <v>-0.019802077579766</v>
      </c>
      <c r="T15" s="42">
        <f t="shared" si="11"/>
        <v>-0.0199996575379455</v>
      </c>
      <c r="U15" s="42">
        <f t="shared" si="12"/>
        <v>-0.0404044349122769</v>
      </c>
    </row>
    <row r="16" spans="2:21">
      <c r="B16" s="13">
        <v>43479</v>
      </c>
      <c r="C16" s="15">
        <v>21065820</v>
      </c>
      <c r="D16" s="15">
        <v>5371784</v>
      </c>
      <c r="E16" s="15">
        <v>2084252</v>
      </c>
      <c r="F16" s="15">
        <v>1445428</v>
      </c>
      <c r="G16" s="15">
        <v>1197104</v>
      </c>
      <c r="H16" s="32">
        <f t="shared" si="0"/>
        <v>0.0568268408255648</v>
      </c>
      <c r="I16" s="36">
        <f t="shared" si="1"/>
        <v>43472</v>
      </c>
      <c r="J16" s="37">
        <f t="shared" si="13"/>
        <v>1123504</v>
      </c>
      <c r="K16" s="32">
        <f t="shared" si="9"/>
        <v>0.0655093350802489</v>
      </c>
      <c r="L16" s="32">
        <f>VLOOKUP(B16,'Channel wise traffic'!$B$2:$H$368,6,FALSE)/VLOOKUP(B16,'Channel wise traffic'!$B$2:$H$368,7,FALSE)-1</f>
        <v>-0.0761904302487304</v>
      </c>
      <c r="M16" s="38">
        <f t="shared" si="10"/>
        <v>0.153386382693258</v>
      </c>
      <c r="N16" s="32">
        <f t="shared" si="2"/>
        <v>0.254999995252974</v>
      </c>
      <c r="O16" s="32">
        <f t="shared" si="3"/>
        <v>0.387999964257684</v>
      </c>
      <c r="P16" s="32">
        <f t="shared" si="4"/>
        <v>0.693499634401214</v>
      </c>
      <c r="Q16" s="32">
        <f t="shared" si="5"/>
        <v>0.828200366950135</v>
      </c>
      <c r="R16" s="42">
        <f t="shared" si="6"/>
        <v>0.0736843218806329</v>
      </c>
      <c r="S16" s="42">
        <f t="shared" si="7"/>
        <v>0.0104166824200205</v>
      </c>
      <c r="T16" s="42">
        <f t="shared" si="11"/>
        <v>-7.61536919746675e-7</v>
      </c>
      <c r="U16" s="42">
        <f t="shared" si="12"/>
        <v>0.0631585370677774</v>
      </c>
    </row>
    <row r="17" spans="2:21">
      <c r="B17" s="13">
        <v>43480</v>
      </c>
      <c r="C17" s="15">
        <v>21282993</v>
      </c>
      <c r="D17" s="15">
        <v>5054710</v>
      </c>
      <c r="E17" s="15">
        <v>2042103</v>
      </c>
      <c r="F17" s="15">
        <v>1475828</v>
      </c>
      <c r="G17" s="15">
        <v>1198077</v>
      </c>
      <c r="H17" s="32">
        <f t="shared" si="0"/>
        <v>0.0562926934195768</v>
      </c>
      <c r="I17" s="36">
        <f t="shared" si="1"/>
        <v>43473</v>
      </c>
      <c r="J17" s="37">
        <f t="shared" si="13"/>
        <v>1311445</v>
      </c>
      <c r="K17" s="32">
        <f t="shared" si="9"/>
        <v>-0.0864451044458593</v>
      </c>
      <c r="L17" s="32">
        <f>VLOOKUP(B17,'Channel wise traffic'!$B$2:$H$368,6,FALSE)/VLOOKUP(B17,'Channel wise traffic'!$B$2:$H$368,7,FALSE)-1</f>
        <v>-0.0199999650049191</v>
      </c>
      <c r="M17" s="38">
        <f t="shared" si="10"/>
        <v>-0.0678011182255353</v>
      </c>
      <c r="N17" s="32">
        <f t="shared" si="2"/>
        <v>0.237499960649332</v>
      </c>
      <c r="O17" s="32">
        <f t="shared" si="3"/>
        <v>0.404000031653646</v>
      </c>
      <c r="P17" s="32">
        <f t="shared" si="4"/>
        <v>0.722700079281016</v>
      </c>
      <c r="Q17" s="32">
        <f t="shared" si="5"/>
        <v>0.811799884539391</v>
      </c>
      <c r="R17" s="42">
        <f t="shared" si="6"/>
        <v>-0.0306123508559031</v>
      </c>
      <c r="S17" s="42">
        <f t="shared" si="7"/>
        <v>0.0306124323780046</v>
      </c>
      <c r="T17" s="42">
        <f t="shared" si="11"/>
        <v>-0.0480765219193132</v>
      </c>
      <c r="U17" s="42">
        <f t="shared" si="12"/>
        <v>-0.0198022977940281</v>
      </c>
    </row>
    <row r="18" spans="2:21">
      <c r="B18" s="13">
        <v>43481</v>
      </c>
      <c r="C18" s="15">
        <v>21065820</v>
      </c>
      <c r="D18" s="15">
        <v>5529777</v>
      </c>
      <c r="E18" s="15">
        <v>2278268</v>
      </c>
      <c r="F18" s="15">
        <v>1663135</v>
      </c>
      <c r="G18" s="15">
        <v>1391046</v>
      </c>
      <c r="H18" s="32">
        <f t="shared" si="0"/>
        <v>0.066033318427671</v>
      </c>
      <c r="I18" s="36">
        <f t="shared" si="1"/>
        <v>43474</v>
      </c>
      <c r="J18" s="37">
        <f t="shared" si="13"/>
        <v>1506485</v>
      </c>
      <c r="K18" s="32">
        <f t="shared" si="9"/>
        <v>-0.0766280447531837</v>
      </c>
      <c r="L18" s="32">
        <f>VLOOKUP(B18,'Channel wise traffic'!$B$2:$H$368,6,FALSE)/VLOOKUP(B18,'Channel wise traffic'!$B$2:$H$368,7,FALSE)-1</f>
        <v>-0.067307661655664</v>
      </c>
      <c r="M18" s="38">
        <f t="shared" si="10"/>
        <v>-0.009992947065385</v>
      </c>
      <c r="N18" s="32">
        <f t="shared" si="2"/>
        <v>0.262499964397303</v>
      </c>
      <c r="O18" s="32">
        <f t="shared" si="3"/>
        <v>0.411999977575949</v>
      </c>
      <c r="P18" s="32">
        <f t="shared" si="4"/>
        <v>0.729999719084849</v>
      </c>
      <c r="Q18" s="32">
        <f t="shared" si="5"/>
        <v>0.836399931454753</v>
      </c>
      <c r="R18" s="42">
        <f t="shared" si="6"/>
        <v>0.00961539210013451</v>
      </c>
      <c r="S18" s="42">
        <f t="shared" si="7"/>
        <v>0.0198017837007778</v>
      </c>
      <c r="T18" s="42">
        <f t="shared" si="11"/>
        <v>-0.0196078928543524</v>
      </c>
      <c r="U18" s="42">
        <f t="shared" si="12"/>
        <v>-0.0192309506475512</v>
      </c>
    </row>
    <row r="19" spans="2:21">
      <c r="B19" s="13">
        <v>43482</v>
      </c>
      <c r="C19" s="15">
        <v>22368860</v>
      </c>
      <c r="D19" s="15">
        <v>5648137</v>
      </c>
      <c r="E19" s="15">
        <v>2168884</v>
      </c>
      <c r="F19" s="15">
        <v>1535787</v>
      </c>
      <c r="G19" s="15">
        <v>1284532</v>
      </c>
      <c r="H19" s="32">
        <f t="shared" si="0"/>
        <v>0.0574250095892236</v>
      </c>
      <c r="I19" s="36">
        <f t="shared" si="1"/>
        <v>43475</v>
      </c>
      <c r="J19" s="37">
        <f t="shared" si="13"/>
        <v>623698</v>
      </c>
      <c r="K19" s="32">
        <f t="shared" si="9"/>
        <v>1.05954163713849</v>
      </c>
      <c r="L19" s="32">
        <f>VLOOKUP(B19,'Channel wise traffic'!$B$2:$H$368,6,FALSE)/VLOOKUP(B19,'Channel wise traffic'!$B$2:$H$368,7,FALSE)-1</f>
        <v>1.10204072810815</v>
      </c>
      <c r="M19" s="38">
        <f t="shared" si="10"/>
        <v>-0.0202181026014441</v>
      </c>
      <c r="N19" s="32">
        <f t="shared" si="2"/>
        <v>0.252499993294249</v>
      </c>
      <c r="O19" s="32">
        <f t="shared" si="3"/>
        <v>0.383999892353886</v>
      </c>
      <c r="P19" s="32">
        <f t="shared" si="4"/>
        <v>0.708100110471561</v>
      </c>
      <c r="Q19" s="32">
        <f t="shared" si="5"/>
        <v>0.836399839300632</v>
      </c>
      <c r="R19" s="42">
        <f t="shared" si="6"/>
        <v>-0.0194174230423202</v>
      </c>
      <c r="S19" s="42">
        <f t="shared" si="7"/>
        <v>-0.0103088297119401</v>
      </c>
      <c r="T19" s="42">
        <f t="shared" si="11"/>
        <v>-0.0102041336033341</v>
      </c>
      <c r="U19" s="42">
        <f t="shared" si="12"/>
        <v>0.0199993788194543</v>
      </c>
    </row>
    <row r="20" spans="2:21">
      <c r="B20" s="13">
        <v>43483</v>
      </c>
      <c r="C20" s="15">
        <v>22151687</v>
      </c>
      <c r="D20" s="15">
        <v>5759438</v>
      </c>
      <c r="E20" s="15">
        <v>2395926</v>
      </c>
      <c r="F20" s="15">
        <v>1661575</v>
      </c>
      <c r="G20" s="15">
        <v>1307991</v>
      </c>
      <c r="H20" s="32">
        <f t="shared" si="0"/>
        <v>0.0590470152453852</v>
      </c>
      <c r="I20" s="36">
        <f t="shared" si="1"/>
        <v>43476</v>
      </c>
      <c r="J20" s="37">
        <f t="shared" si="13"/>
        <v>1126566</v>
      </c>
      <c r="K20" s="32">
        <f t="shared" si="9"/>
        <v>0.161042495512913</v>
      </c>
      <c r="L20" s="32">
        <f>VLOOKUP(B20,'Channel wise traffic'!$B$2:$H$368,6,FALSE)/VLOOKUP(B20,'Channel wise traffic'!$B$2:$H$368,7,FALSE)-1</f>
        <v>0.0736841753220516</v>
      </c>
      <c r="M20" s="38">
        <f t="shared" si="10"/>
        <v>0.0813630988026908</v>
      </c>
      <c r="N20" s="32">
        <f t="shared" si="2"/>
        <v>0.259999972011161</v>
      </c>
      <c r="O20" s="32">
        <f t="shared" si="3"/>
        <v>0.415999963885365</v>
      </c>
      <c r="P20" s="32">
        <f t="shared" si="4"/>
        <v>0.693500133142676</v>
      </c>
      <c r="Q20" s="32">
        <f t="shared" si="5"/>
        <v>0.787199494455562</v>
      </c>
      <c r="R20" s="42">
        <f t="shared" si="6"/>
        <v>0.0833333304821791</v>
      </c>
      <c r="S20" s="42">
        <f t="shared" si="7"/>
        <v>0.029703092977885</v>
      </c>
      <c r="T20" s="42">
        <f t="shared" si="11"/>
        <v>-0.0306117364957815</v>
      </c>
      <c r="U20" s="42">
        <f t="shared" si="12"/>
        <v>-7.70027830943043e-7</v>
      </c>
    </row>
    <row r="21" spans="2:21">
      <c r="B21" s="13">
        <v>43484</v>
      </c>
      <c r="C21" s="15">
        <v>42645263</v>
      </c>
      <c r="D21" s="15">
        <v>8686840</v>
      </c>
      <c r="E21" s="15">
        <v>2894455</v>
      </c>
      <c r="F21" s="15">
        <v>2046958</v>
      </c>
      <c r="G21" s="15">
        <v>1612594</v>
      </c>
      <c r="H21" s="32">
        <f t="shared" si="0"/>
        <v>0.0378141412798885</v>
      </c>
      <c r="I21" s="36">
        <f t="shared" si="1"/>
        <v>43477</v>
      </c>
      <c r="J21" s="37">
        <f t="shared" si="13"/>
        <v>1680410</v>
      </c>
      <c r="K21" s="32">
        <f t="shared" si="9"/>
        <v>-0.0403568176813992</v>
      </c>
      <c r="L21" s="32">
        <f>VLOOKUP(B21,'Channel wise traffic'!$B$2:$H$368,6,FALSE)/VLOOKUP(B21,'Channel wise traffic'!$B$2:$H$368,7,FALSE)-1</f>
        <v>0</v>
      </c>
      <c r="M21" s="38">
        <f t="shared" si="10"/>
        <v>-0.0403568176813992</v>
      </c>
      <c r="N21" s="32">
        <f t="shared" si="2"/>
        <v>0.203699998285859</v>
      </c>
      <c r="O21" s="32">
        <f t="shared" si="3"/>
        <v>0.333199989869734</v>
      </c>
      <c r="P21" s="32">
        <f t="shared" si="4"/>
        <v>0.707199800998806</v>
      </c>
      <c r="Q21" s="32">
        <f t="shared" si="5"/>
        <v>0.787800238207135</v>
      </c>
      <c r="R21" s="42">
        <f t="shared" si="6"/>
        <v>-0.0396039385034482</v>
      </c>
      <c r="S21" s="42">
        <f t="shared" si="7"/>
        <v>-0.019999902328494</v>
      </c>
      <c r="T21" s="42">
        <f t="shared" si="11"/>
        <v>0.0196075332823493</v>
      </c>
      <c r="U21" s="42">
        <f t="shared" si="12"/>
        <v>5.92537430232909e-7</v>
      </c>
    </row>
    <row r="22" spans="2:21">
      <c r="B22" s="13">
        <v>43485</v>
      </c>
      <c r="C22" s="15">
        <v>44440853</v>
      </c>
      <c r="D22" s="15">
        <v>9239253</v>
      </c>
      <c r="E22" s="15">
        <v>3267000</v>
      </c>
      <c r="F22" s="15">
        <v>2310422</v>
      </c>
      <c r="G22" s="15">
        <v>1820150</v>
      </c>
      <c r="H22" s="32">
        <f t="shared" si="0"/>
        <v>0.0409566846072914</v>
      </c>
      <c r="I22" s="36">
        <f t="shared" si="1"/>
        <v>43478</v>
      </c>
      <c r="J22" s="37">
        <f t="shared" si="13"/>
        <v>1630017</v>
      </c>
      <c r="K22" s="32">
        <f t="shared" si="9"/>
        <v>0.116644795729124</v>
      </c>
      <c r="L22" s="32">
        <f>VLOOKUP(B22,'Channel wise traffic'!$B$2:$H$368,6,FALSE)/VLOOKUP(B22,'Channel wise traffic'!$B$2:$H$368,7,FALSE)-1</f>
        <v>-0.038834952716192</v>
      </c>
      <c r="M22" s="38">
        <f t="shared" si="10"/>
        <v>0.161761756665119</v>
      </c>
      <c r="N22" s="32">
        <f t="shared" si="2"/>
        <v>0.207899992378634</v>
      </c>
      <c r="O22" s="32">
        <f t="shared" si="3"/>
        <v>0.353600015066153</v>
      </c>
      <c r="P22" s="32">
        <f t="shared" si="4"/>
        <v>0.707199877563514</v>
      </c>
      <c r="Q22" s="32">
        <f t="shared" si="5"/>
        <v>0.787799804537872</v>
      </c>
      <c r="R22" s="42">
        <f t="shared" si="6"/>
        <v>-0.0198019601281575</v>
      </c>
      <c r="S22" s="42">
        <f t="shared" si="7"/>
        <v>0.0505053222995377</v>
      </c>
      <c r="T22" s="42">
        <f t="shared" si="11"/>
        <v>0.0612241837237975</v>
      </c>
      <c r="U22" s="42">
        <f t="shared" si="12"/>
        <v>0.0631580966526133</v>
      </c>
    </row>
    <row r="23" spans="2:21">
      <c r="B23" s="13">
        <v>43486</v>
      </c>
      <c r="C23" s="15">
        <v>22151687</v>
      </c>
      <c r="D23" s="15">
        <v>5759438</v>
      </c>
      <c r="E23" s="15">
        <v>2395926</v>
      </c>
      <c r="F23" s="15">
        <v>1818987</v>
      </c>
      <c r="G23" s="15">
        <v>1476653</v>
      </c>
      <c r="H23" s="32">
        <f t="shared" si="0"/>
        <v>0.0666609725931935</v>
      </c>
      <c r="I23" s="36">
        <f t="shared" si="1"/>
        <v>43479</v>
      </c>
      <c r="J23" s="37">
        <f t="shared" si="13"/>
        <v>1197104</v>
      </c>
      <c r="K23" s="32">
        <f t="shared" si="9"/>
        <v>0.233521064168193</v>
      </c>
      <c r="L23" s="32">
        <f>VLOOKUP(B23,'Channel wise traffic'!$B$2:$H$368,6,FALSE)/VLOOKUP(B23,'Channel wise traffic'!$B$2:$H$368,7,FALSE)-1</f>
        <v>0.0515463462398495</v>
      </c>
      <c r="M23" s="38">
        <f t="shared" si="10"/>
        <v>0.173054345882352</v>
      </c>
      <c r="N23" s="32">
        <f t="shared" si="2"/>
        <v>0.259999972011161</v>
      </c>
      <c r="O23" s="32">
        <f t="shared" si="3"/>
        <v>0.415999963885365</v>
      </c>
      <c r="P23" s="32">
        <f t="shared" si="4"/>
        <v>0.759199991986397</v>
      </c>
      <c r="Q23" s="32">
        <f t="shared" si="5"/>
        <v>0.811799644527421</v>
      </c>
      <c r="R23" s="42">
        <f t="shared" si="6"/>
        <v>0.019607752357905</v>
      </c>
      <c r="S23" s="42">
        <f t="shared" si="7"/>
        <v>0.0721649541418132</v>
      </c>
      <c r="T23" s="42">
        <f t="shared" si="11"/>
        <v>0.0947374076727665</v>
      </c>
      <c r="U23" s="42">
        <f t="shared" si="12"/>
        <v>-0.0198028437044893</v>
      </c>
    </row>
    <row r="24" spans="2:21">
      <c r="B24" s="13">
        <v>43487</v>
      </c>
      <c r="C24" s="15">
        <v>37570998</v>
      </c>
      <c r="D24" s="15">
        <v>9768459</v>
      </c>
      <c r="E24" s="15">
        <v>3751088</v>
      </c>
      <c r="F24" s="15">
        <v>2656145</v>
      </c>
      <c r="G24" s="15">
        <v>2221600</v>
      </c>
      <c r="H24" s="32">
        <f t="shared" si="0"/>
        <v>0.0591307156653118</v>
      </c>
      <c r="I24" s="36">
        <f t="shared" si="1"/>
        <v>43480</v>
      </c>
      <c r="J24" s="37">
        <f t="shared" si="13"/>
        <v>1198077</v>
      </c>
      <c r="K24" s="32">
        <f t="shared" si="9"/>
        <v>0.854304856866462</v>
      </c>
      <c r="L24" s="32">
        <f>VLOOKUP(B24,'Channel wise traffic'!$B$2:$H$368,6,FALSE)/VLOOKUP(B24,'Channel wise traffic'!$B$2:$H$368,7,FALSE)-1</f>
        <v>0.765306165599273</v>
      </c>
      <c r="M24" s="38">
        <f t="shared" si="10"/>
        <v>0.0504154637722136</v>
      </c>
      <c r="N24" s="32">
        <f t="shared" si="2"/>
        <v>0.259999987224188</v>
      </c>
      <c r="O24" s="32">
        <f t="shared" si="3"/>
        <v>0.383999973793205</v>
      </c>
      <c r="P24" s="32">
        <f t="shared" si="4"/>
        <v>0.708099889951929</v>
      </c>
      <c r="Q24" s="32">
        <f t="shared" si="5"/>
        <v>0.836400121228322</v>
      </c>
      <c r="R24" s="42">
        <f t="shared" si="6"/>
        <v>0.0947369696960829</v>
      </c>
      <c r="S24" s="42">
        <f t="shared" si="7"/>
        <v>-0.0495050898352077</v>
      </c>
      <c r="T24" s="42">
        <f t="shared" si="11"/>
        <v>-0.0202022799604673</v>
      </c>
      <c r="U24" s="42">
        <f t="shared" si="12"/>
        <v>0.0303033261736527</v>
      </c>
    </row>
    <row r="25" spans="2:21">
      <c r="B25" s="13">
        <v>43488</v>
      </c>
      <c r="C25" s="15">
        <v>21500167</v>
      </c>
      <c r="D25" s="15">
        <v>5428792</v>
      </c>
      <c r="E25" s="15">
        <v>2258377</v>
      </c>
      <c r="F25" s="15">
        <v>1648615</v>
      </c>
      <c r="G25" s="15">
        <v>1392420</v>
      </c>
      <c r="H25" s="32">
        <f t="shared" si="0"/>
        <v>0.0647632178857029</v>
      </c>
      <c r="I25" s="36">
        <f t="shared" si="1"/>
        <v>43481</v>
      </c>
      <c r="J25" s="37">
        <f t="shared" si="13"/>
        <v>1391046</v>
      </c>
      <c r="K25" s="32">
        <f t="shared" si="9"/>
        <v>0.000987745912069071</v>
      </c>
      <c r="L25" s="32">
        <f>VLOOKUP(B25,'Channel wise traffic'!$B$2:$H$368,6,FALSE)/VLOOKUP(B25,'Channel wise traffic'!$B$2:$H$368,7,FALSE)-1</f>
        <v>0.0206185669780985</v>
      </c>
      <c r="M25" s="38">
        <f t="shared" si="10"/>
        <v>-0.019234237688043</v>
      </c>
      <c r="N25" s="32">
        <f t="shared" si="2"/>
        <v>0.252499992209363</v>
      </c>
      <c r="O25" s="32">
        <f t="shared" si="3"/>
        <v>0.415999913056164</v>
      </c>
      <c r="P25" s="32">
        <f t="shared" si="4"/>
        <v>0.729999907012868</v>
      </c>
      <c r="Q25" s="32">
        <f t="shared" si="5"/>
        <v>0.844599861095526</v>
      </c>
      <c r="R25" s="42">
        <f t="shared" si="6"/>
        <v>-0.0380951373113529</v>
      </c>
      <c r="S25" s="42">
        <f t="shared" si="7"/>
        <v>0.00970858179106981</v>
      </c>
      <c r="T25" s="42">
        <f t="shared" si="11"/>
        <v>2.574357422791e-7</v>
      </c>
      <c r="U25" s="42">
        <f t="shared" si="12"/>
        <v>0.00980383825057318</v>
      </c>
    </row>
    <row r="26" spans="2:21">
      <c r="B26" s="13">
        <v>43489</v>
      </c>
      <c r="C26" s="15">
        <v>20631473</v>
      </c>
      <c r="D26" s="15">
        <v>4899974</v>
      </c>
      <c r="E26" s="15">
        <v>1861990</v>
      </c>
      <c r="F26" s="15">
        <v>1332067</v>
      </c>
      <c r="G26" s="15">
        <v>1059526</v>
      </c>
      <c r="H26" s="32">
        <f t="shared" si="0"/>
        <v>0.0513548402481975</v>
      </c>
      <c r="I26" s="36">
        <f t="shared" si="1"/>
        <v>43482</v>
      </c>
      <c r="J26" s="37">
        <f t="shared" si="13"/>
        <v>1284532</v>
      </c>
      <c r="K26" s="32">
        <f t="shared" si="9"/>
        <v>-0.17516574129722</v>
      </c>
      <c r="L26" s="32">
        <f>VLOOKUP(B26,'Channel wise traffic'!$B$2:$H$368,6,FALSE)/VLOOKUP(B26,'Channel wise traffic'!$B$2:$H$368,7,FALSE)-1</f>
        <v>-0.0776698569055246</v>
      </c>
      <c r="M26" s="38">
        <f t="shared" si="10"/>
        <v>-0.105706022244448</v>
      </c>
      <c r="N26" s="32">
        <f t="shared" si="2"/>
        <v>0.237499959406679</v>
      </c>
      <c r="O26" s="32">
        <f t="shared" si="3"/>
        <v>0.379999975510074</v>
      </c>
      <c r="P26" s="32">
        <f t="shared" si="4"/>
        <v>0.715399653059361</v>
      </c>
      <c r="Q26" s="32">
        <f t="shared" si="5"/>
        <v>0.795399931084548</v>
      </c>
      <c r="R26" s="42">
        <f t="shared" si="6"/>
        <v>-0.0594060763799297</v>
      </c>
      <c r="S26" s="42">
        <f t="shared" si="7"/>
        <v>-0.0104164530341209</v>
      </c>
      <c r="T26" s="42">
        <f t="shared" si="11"/>
        <v>0.0103086307710638</v>
      </c>
      <c r="U26" s="42">
        <f t="shared" si="12"/>
        <v>-0.0490195075244961</v>
      </c>
    </row>
    <row r="27" spans="2:21">
      <c r="B27" s="13">
        <v>43490</v>
      </c>
      <c r="C27" s="15">
        <v>20631473</v>
      </c>
      <c r="D27" s="15">
        <v>5054710</v>
      </c>
      <c r="E27" s="15">
        <v>2021884</v>
      </c>
      <c r="F27" s="15">
        <v>1520254</v>
      </c>
      <c r="G27" s="15">
        <v>1234142</v>
      </c>
      <c r="H27" s="32">
        <f t="shared" si="0"/>
        <v>0.0598184143226225</v>
      </c>
      <c r="I27" s="36">
        <f t="shared" si="1"/>
        <v>43483</v>
      </c>
      <c r="J27" s="37">
        <f t="shared" si="13"/>
        <v>1307991</v>
      </c>
      <c r="K27" s="32">
        <f t="shared" si="9"/>
        <v>-0.0564598686076586</v>
      </c>
      <c r="L27" s="32">
        <f>VLOOKUP(B27,'Channel wise traffic'!$B$2:$H$368,6,FALSE)/VLOOKUP(B27,'Channel wise traffic'!$B$2:$H$368,7,FALSE)-1</f>
        <v>-0.0686274204422824</v>
      </c>
      <c r="M27" s="38">
        <f t="shared" si="10"/>
        <v>0.0130641502204918</v>
      </c>
      <c r="N27" s="32">
        <f t="shared" si="2"/>
        <v>0.244999957104372</v>
      </c>
      <c r="O27" s="32">
        <f t="shared" si="3"/>
        <v>0.4</v>
      </c>
      <c r="P27" s="32">
        <f t="shared" si="4"/>
        <v>0.75189971333667</v>
      </c>
      <c r="Q27" s="32">
        <f t="shared" si="5"/>
        <v>0.811799870284834</v>
      </c>
      <c r="R27" s="42">
        <f t="shared" si="6"/>
        <v>-0.0576923712366614</v>
      </c>
      <c r="S27" s="42">
        <f t="shared" si="7"/>
        <v>-0.0384614549865062</v>
      </c>
      <c r="T27" s="42">
        <f t="shared" si="11"/>
        <v>0.0842099048047034</v>
      </c>
      <c r="U27" s="42">
        <f t="shared" si="12"/>
        <v>0.0312504974946488</v>
      </c>
    </row>
    <row r="28" spans="2:21">
      <c r="B28" s="13">
        <v>43491</v>
      </c>
      <c r="C28" s="15">
        <v>47134238</v>
      </c>
      <c r="D28" s="15">
        <v>9997171</v>
      </c>
      <c r="E28" s="15">
        <v>3568990</v>
      </c>
      <c r="F28" s="15">
        <v>2378375</v>
      </c>
      <c r="G28" s="15">
        <v>1762376</v>
      </c>
      <c r="H28" s="32">
        <f t="shared" si="0"/>
        <v>0.0373905694624786</v>
      </c>
      <c r="I28" s="36">
        <f t="shared" si="1"/>
        <v>43484</v>
      </c>
      <c r="J28" s="37">
        <f t="shared" si="13"/>
        <v>1612594</v>
      </c>
      <c r="K28" s="32">
        <f t="shared" si="9"/>
        <v>0.0928826474611713</v>
      </c>
      <c r="L28" s="32">
        <f>VLOOKUP(B28,'Channel wise traffic'!$B$2:$H$368,6,FALSE)/VLOOKUP(B28,'Channel wise traffic'!$B$2:$H$368,7,FALSE)-1</f>
        <v>0.105263161597252</v>
      </c>
      <c r="M28" s="38">
        <f t="shared" si="10"/>
        <v>-0.0112014130976736</v>
      </c>
      <c r="N28" s="32">
        <f t="shared" si="2"/>
        <v>0.212099981334163</v>
      </c>
      <c r="O28" s="32">
        <f t="shared" si="3"/>
        <v>0.35699999529867</v>
      </c>
      <c r="P28" s="32">
        <f t="shared" si="4"/>
        <v>0.666400017932244</v>
      </c>
      <c r="Q28" s="32">
        <f t="shared" si="5"/>
        <v>0.741000052556893</v>
      </c>
      <c r="R28" s="42">
        <f t="shared" si="6"/>
        <v>0.0412370305301439</v>
      </c>
      <c r="S28" s="42">
        <f t="shared" si="7"/>
        <v>0.0714285898935374</v>
      </c>
      <c r="T28" s="42">
        <f t="shared" si="11"/>
        <v>-0.0576920171766721</v>
      </c>
      <c r="U28" s="42">
        <f t="shared" si="12"/>
        <v>-0.0594061582879807</v>
      </c>
    </row>
    <row r="29" spans="2:21">
      <c r="B29" s="13">
        <v>43492</v>
      </c>
      <c r="C29" s="15">
        <v>45338648</v>
      </c>
      <c r="D29" s="15">
        <v>9616327</v>
      </c>
      <c r="E29" s="15">
        <v>3400333</v>
      </c>
      <c r="F29" s="15">
        <v>2358471</v>
      </c>
      <c r="G29" s="15">
        <v>1784419</v>
      </c>
      <c r="H29" s="32">
        <f t="shared" si="0"/>
        <v>0.0393575697272667</v>
      </c>
      <c r="I29" s="36">
        <f t="shared" si="1"/>
        <v>43485</v>
      </c>
      <c r="J29" s="37">
        <f t="shared" si="13"/>
        <v>1820150</v>
      </c>
      <c r="K29" s="32">
        <f t="shared" si="9"/>
        <v>-0.0196307996593688</v>
      </c>
      <c r="L29" s="32">
        <f>VLOOKUP(B29,'Channel wise traffic'!$B$2:$H$368,6,FALSE)/VLOOKUP(B29,'Channel wise traffic'!$B$2:$H$368,7,FALSE)-1</f>
        <v>0.0202020433857129</v>
      </c>
      <c r="M29" s="38">
        <f t="shared" si="10"/>
        <v>-0.0390440509371708</v>
      </c>
      <c r="N29" s="32">
        <f t="shared" si="2"/>
        <v>0.212099994688858</v>
      </c>
      <c r="O29" s="32">
        <f t="shared" si="3"/>
        <v>0.353599976373516</v>
      </c>
      <c r="P29" s="32">
        <f t="shared" si="4"/>
        <v>0.693600009175572</v>
      </c>
      <c r="Q29" s="32">
        <f t="shared" si="5"/>
        <v>0.756599932753042</v>
      </c>
      <c r="R29" s="42">
        <f t="shared" si="6"/>
        <v>0.0202020320547902</v>
      </c>
      <c r="S29" s="42">
        <f t="shared" si="7"/>
        <v>-1.09424875049946e-7</v>
      </c>
      <c r="T29" s="42">
        <f t="shared" si="11"/>
        <v>-0.0192305864571088</v>
      </c>
      <c r="U29" s="42">
        <f t="shared" si="12"/>
        <v>-0.0396038074712803</v>
      </c>
    </row>
    <row r="30" spans="2:21">
      <c r="B30" s="13">
        <v>43493</v>
      </c>
      <c r="C30" s="15">
        <v>21282993</v>
      </c>
      <c r="D30" s="15">
        <v>5267540</v>
      </c>
      <c r="E30" s="15">
        <v>2043805</v>
      </c>
      <c r="F30" s="15">
        <v>1536737</v>
      </c>
      <c r="G30" s="15">
        <v>1310529</v>
      </c>
      <c r="H30" s="32">
        <f t="shared" si="0"/>
        <v>0.0615763487776367</v>
      </c>
      <c r="I30" s="36">
        <f t="shared" si="1"/>
        <v>43486</v>
      </c>
      <c r="J30" s="37">
        <f t="shared" si="13"/>
        <v>1476653</v>
      </c>
      <c r="K30" s="32">
        <f t="shared" si="9"/>
        <v>-0.112500363998854</v>
      </c>
      <c r="L30" s="32">
        <f>VLOOKUP(B30,'Channel wise traffic'!$B$2:$H$368,6,FALSE)/VLOOKUP(B30,'Channel wise traffic'!$B$2:$H$368,7,FALSE)-1</f>
        <v>-0.0392156623751195</v>
      </c>
      <c r="M30" s="38">
        <f t="shared" si="10"/>
        <v>-0.0762758720396461</v>
      </c>
      <c r="N30" s="32">
        <f t="shared" si="2"/>
        <v>0.247499963938343</v>
      </c>
      <c r="O30" s="32">
        <f t="shared" si="3"/>
        <v>0.387999901282192</v>
      </c>
      <c r="P30" s="32">
        <f t="shared" si="4"/>
        <v>0.751900010030311</v>
      </c>
      <c r="Q30" s="32">
        <f t="shared" si="5"/>
        <v>0.852799795931249</v>
      </c>
      <c r="R30" s="42">
        <f t="shared" si="6"/>
        <v>-0.0480769593016793</v>
      </c>
      <c r="S30" s="42">
        <f t="shared" si="7"/>
        <v>-0.0673078486393536</v>
      </c>
      <c r="T30" s="42">
        <f t="shared" si="11"/>
        <v>-0.00961536094986748</v>
      </c>
      <c r="U30" s="42">
        <f t="shared" si="12"/>
        <v>0.0505052591242459</v>
      </c>
    </row>
    <row r="31" spans="2:21">
      <c r="B31" s="13">
        <v>43494</v>
      </c>
      <c r="C31" s="15">
        <v>22368860</v>
      </c>
      <c r="D31" s="15">
        <v>2628341</v>
      </c>
      <c r="E31" s="15">
        <v>1093389</v>
      </c>
      <c r="F31" s="15">
        <v>790192</v>
      </c>
      <c r="G31" s="15">
        <v>628519</v>
      </c>
      <c r="H31" s="32">
        <f t="shared" si="0"/>
        <v>0.0280979450897364</v>
      </c>
      <c r="I31" s="36">
        <f t="shared" si="1"/>
        <v>43487</v>
      </c>
      <c r="J31" s="37">
        <f t="shared" si="13"/>
        <v>2221600</v>
      </c>
      <c r="K31" s="32">
        <f t="shared" si="9"/>
        <v>-0.717087234425639</v>
      </c>
      <c r="L31" s="32">
        <f>VLOOKUP(B31,'Channel wise traffic'!$B$2:$H$368,6,FALSE)/VLOOKUP(B31,'Channel wise traffic'!$B$2:$H$368,7,FALSE)-1</f>
        <v>-0.404624316996432</v>
      </c>
      <c r="M31" s="38">
        <f t="shared" si="10"/>
        <v>-0.524816421151155</v>
      </c>
      <c r="N31" s="32">
        <f t="shared" si="2"/>
        <v>0.11749999776475</v>
      </c>
      <c r="O31" s="32">
        <f t="shared" si="3"/>
        <v>0.415999674319276</v>
      </c>
      <c r="P31" s="32">
        <f t="shared" si="4"/>
        <v>0.72269978937048</v>
      </c>
      <c r="Q31" s="32">
        <f t="shared" si="5"/>
        <v>0.795400358393909</v>
      </c>
      <c r="R31" s="42">
        <f t="shared" si="6"/>
        <v>-0.548076909467561</v>
      </c>
      <c r="S31" s="42">
        <f t="shared" si="7"/>
        <v>0.0833325591404945</v>
      </c>
      <c r="T31" s="42">
        <f t="shared" si="11"/>
        <v>0.0206184178612747</v>
      </c>
      <c r="U31" s="42">
        <f t="shared" si="12"/>
        <v>-0.0490193171830257</v>
      </c>
    </row>
    <row r="32" spans="2:21">
      <c r="B32" s="13">
        <v>43495</v>
      </c>
      <c r="C32" s="15">
        <v>22368860</v>
      </c>
      <c r="D32" s="15">
        <v>5536293</v>
      </c>
      <c r="E32" s="15">
        <v>2303097</v>
      </c>
      <c r="F32" s="15">
        <v>1614011</v>
      </c>
      <c r="G32" s="15">
        <v>1283784</v>
      </c>
      <c r="H32" s="32">
        <f t="shared" si="0"/>
        <v>0.0573915702454215</v>
      </c>
      <c r="I32" s="36">
        <f t="shared" si="1"/>
        <v>43488</v>
      </c>
      <c r="J32" s="37">
        <f t="shared" si="13"/>
        <v>1392420</v>
      </c>
      <c r="K32" s="32">
        <f t="shared" si="9"/>
        <v>-0.0780195630628689</v>
      </c>
      <c r="L32" s="32">
        <f>VLOOKUP(B32,'Channel wise traffic'!$B$2:$H$368,6,FALSE)/VLOOKUP(B32,'Channel wise traffic'!$B$2:$H$368,7,FALSE)-1</f>
        <v>0.0404039671135563</v>
      </c>
      <c r="M32" s="38">
        <f t="shared" si="10"/>
        <v>-0.11382460416484</v>
      </c>
      <c r="N32" s="32">
        <f t="shared" si="2"/>
        <v>0.247500006705751</v>
      </c>
      <c r="O32" s="32">
        <f t="shared" si="3"/>
        <v>0.415999839603865</v>
      </c>
      <c r="P32" s="32">
        <f t="shared" si="4"/>
        <v>0.700800270244805</v>
      </c>
      <c r="Q32" s="32">
        <f t="shared" si="5"/>
        <v>0.795399783520682</v>
      </c>
      <c r="R32" s="42">
        <f t="shared" si="6"/>
        <v>-0.0198019233975512</v>
      </c>
      <c r="S32" s="42">
        <f t="shared" si="7"/>
        <v>-1.76568064169658e-7</v>
      </c>
      <c r="T32" s="42">
        <f t="shared" si="11"/>
        <v>-0.0399995075171266</v>
      </c>
      <c r="U32" s="42">
        <f t="shared" si="12"/>
        <v>-0.058252528612811</v>
      </c>
    </row>
    <row r="33" spans="2:21">
      <c r="B33" s="13">
        <v>43496</v>
      </c>
      <c r="C33" s="15">
        <v>20848646</v>
      </c>
      <c r="D33" s="15">
        <v>5316404</v>
      </c>
      <c r="E33" s="15">
        <v>2147827</v>
      </c>
      <c r="F33" s="15">
        <v>1520876</v>
      </c>
      <c r="G33" s="15">
        <v>1272061</v>
      </c>
      <c r="H33" s="32">
        <f t="shared" si="0"/>
        <v>0.0610140821614986</v>
      </c>
      <c r="I33" s="36">
        <f t="shared" si="1"/>
        <v>43489</v>
      </c>
      <c r="J33" s="37">
        <f t="shared" si="13"/>
        <v>1059526</v>
      </c>
      <c r="K33" s="32">
        <f t="shared" si="9"/>
        <v>0.200594416748622</v>
      </c>
      <c r="L33" s="32">
        <f>VLOOKUP(B33,'Channel wise traffic'!$B$2:$H$368,6,FALSE)/VLOOKUP(B33,'Channel wise traffic'!$B$2:$H$368,7,FALSE)-1</f>
        <v>0.0105262969118247</v>
      </c>
      <c r="M33" s="38">
        <f t="shared" si="10"/>
        <v>0.18808824770203</v>
      </c>
      <c r="N33" s="32">
        <f t="shared" si="2"/>
        <v>0.254999964985736</v>
      </c>
      <c r="O33" s="32">
        <f t="shared" si="3"/>
        <v>0.403999959371034</v>
      </c>
      <c r="P33" s="32">
        <f t="shared" si="4"/>
        <v>0.708099860929209</v>
      </c>
      <c r="Q33" s="32">
        <f t="shared" si="5"/>
        <v>0.836400206196955</v>
      </c>
      <c r="R33" s="42">
        <f t="shared" si="6"/>
        <v>0.0736842466111356</v>
      </c>
      <c r="S33" s="42">
        <f t="shared" si="7"/>
        <v>0.0631578563360278</v>
      </c>
      <c r="T33" s="42">
        <f t="shared" si="11"/>
        <v>-0.0102037960165835</v>
      </c>
      <c r="U33" s="42">
        <f t="shared" si="12"/>
        <v>0.0515467420980316</v>
      </c>
    </row>
    <row r="34" spans="2:21">
      <c r="B34" s="13">
        <v>43497</v>
      </c>
      <c r="C34" s="15">
        <v>20631473</v>
      </c>
      <c r="D34" s="15">
        <v>5054710</v>
      </c>
      <c r="E34" s="15">
        <v>2082540</v>
      </c>
      <c r="F34" s="15">
        <v>1565862</v>
      </c>
      <c r="G34" s="15">
        <v>1322527</v>
      </c>
      <c r="H34" s="32">
        <f t="shared" si="0"/>
        <v>0.0641024031585142</v>
      </c>
      <c r="I34" s="36">
        <f t="shared" si="1"/>
        <v>43490</v>
      </c>
      <c r="J34" s="37">
        <f t="shared" si="13"/>
        <v>1234142</v>
      </c>
      <c r="K34" s="32">
        <f t="shared" si="9"/>
        <v>0.0716165562795854</v>
      </c>
      <c r="L34" s="32">
        <f>VLOOKUP(B34,'Channel wise traffic'!$B$2:$H$368,6,FALSE)/VLOOKUP(B34,'Channel wise traffic'!$B$2:$H$368,7,FALSE)-1</f>
        <v>0</v>
      </c>
      <c r="M34" s="38">
        <f t="shared" si="10"/>
        <v>0.0716165562795854</v>
      </c>
      <c r="N34" s="32">
        <f t="shared" si="2"/>
        <v>0.244999957104372</v>
      </c>
      <c r="O34" s="32">
        <f t="shared" si="3"/>
        <v>0.411999897125651</v>
      </c>
      <c r="P34" s="32">
        <f t="shared" si="4"/>
        <v>0.751900083551816</v>
      </c>
      <c r="Q34" s="32">
        <f t="shared" si="5"/>
        <v>0.84459997113411</v>
      </c>
      <c r="R34" s="42">
        <f t="shared" si="6"/>
        <v>0</v>
      </c>
      <c r="S34" s="42">
        <f t="shared" si="7"/>
        <v>0.0299997428141277</v>
      </c>
      <c r="T34" s="42">
        <f t="shared" si="11"/>
        <v>4.92373038341043e-7</v>
      </c>
      <c r="U34" s="42">
        <f t="shared" si="12"/>
        <v>0.0404041710893199</v>
      </c>
    </row>
    <row r="35" spans="2:21">
      <c r="B35" s="13">
        <v>43498</v>
      </c>
      <c r="C35" s="15">
        <v>43543058</v>
      </c>
      <c r="D35" s="15">
        <v>9052601</v>
      </c>
      <c r="E35" s="15">
        <v>2985548</v>
      </c>
      <c r="F35" s="15">
        <v>2070776</v>
      </c>
      <c r="G35" s="15">
        <v>1566749</v>
      </c>
      <c r="H35" s="32">
        <f t="shared" si="0"/>
        <v>0.0359816023945769</v>
      </c>
      <c r="I35" s="36">
        <f t="shared" si="1"/>
        <v>43491</v>
      </c>
      <c r="J35" s="37">
        <f t="shared" si="13"/>
        <v>1762376</v>
      </c>
      <c r="K35" s="32">
        <f t="shared" si="9"/>
        <v>-0.111001852045194</v>
      </c>
      <c r="L35" s="32">
        <f>VLOOKUP(B35,'Channel wise traffic'!$B$2:$H$368,6,FALSE)/VLOOKUP(B35,'Channel wise traffic'!$B$2:$H$368,7,FALSE)-1</f>
        <v>-0.076190478615162</v>
      </c>
      <c r="M35" s="38">
        <f t="shared" si="10"/>
        <v>-0.0376824180042418</v>
      </c>
      <c r="N35" s="32">
        <f t="shared" si="2"/>
        <v>0.207899982587351</v>
      </c>
      <c r="O35" s="32">
        <f t="shared" si="3"/>
        <v>0.329800021010536</v>
      </c>
      <c r="P35" s="32">
        <f t="shared" si="4"/>
        <v>0.693599968916929</v>
      </c>
      <c r="Q35" s="32">
        <f t="shared" si="5"/>
        <v>0.756599941278052</v>
      </c>
      <c r="R35" s="42">
        <f t="shared" si="6"/>
        <v>-0.0198019760322153</v>
      </c>
      <c r="S35" s="42">
        <f t="shared" si="7"/>
        <v>-0.0761904051717932</v>
      </c>
      <c r="T35" s="42">
        <f t="shared" si="11"/>
        <v>0.0408162518798889</v>
      </c>
      <c r="U35" s="42">
        <f t="shared" si="12"/>
        <v>0.0210524799118847</v>
      </c>
    </row>
    <row r="36" spans="2:21">
      <c r="B36" s="13">
        <v>43499</v>
      </c>
      <c r="C36" s="15">
        <v>44889750</v>
      </c>
      <c r="D36" s="15">
        <v>9709653</v>
      </c>
      <c r="E36" s="15">
        <v>3268269</v>
      </c>
      <c r="F36" s="15">
        <v>2333544</v>
      </c>
      <c r="G36" s="15">
        <v>1892971</v>
      </c>
      <c r="H36" s="32">
        <f t="shared" si="0"/>
        <v>0.0421693370981126</v>
      </c>
      <c r="I36" s="36">
        <f t="shared" si="1"/>
        <v>43492</v>
      </c>
      <c r="J36" s="37">
        <f t="shared" si="13"/>
        <v>1784419</v>
      </c>
      <c r="K36" s="32">
        <f t="shared" si="9"/>
        <v>0.060833246003321</v>
      </c>
      <c r="L36" s="32">
        <f>VLOOKUP(B36,'Channel wise traffic'!$B$2:$H$368,6,FALSE)/VLOOKUP(B36,'Channel wise traffic'!$B$2:$H$368,7,FALSE)-1</f>
        <v>-0.00990100123631832</v>
      </c>
      <c r="M36" s="38">
        <f t="shared" si="10"/>
        <v>0.0714415902793393</v>
      </c>
      <c r="N36" s="32">
        <f t="shared" si="2"/>
        <v>0.21630000167076</v>
      </c>
      <c r="O36" s="32">
        <f t="shared" si="3"/>
        <v>0.33659997942254</v>
      </c>
      <c r="P36" s="32">
        <f t="shared" si="4"/>
        <v>0.713999979805824</v>
      </c>
      <c r="Q36" s="32">
        <f t="shared" si="5"/>
        <v>0.81120004593871</v>
      </c>
      <c r="R36" s="42">
        <f t="shared" si="6"/>
        <v>0.01980201361185</v>
      </c>
      <c r="S36" s="42">
        <f t="shared" si="7"/>
        <v>-0.048076917666472</v>
      </c>
      <c r="T36" s="42">
        <f t="shared" si="11"/>
        <v>0.0294117219728698</v>
      </c>
      <c r="U36" s="42">
        <f t="shared" si="12"/>
        <v>0.072165104465439</v>
      </c>
    </row>
    <row r="37" spans="2:21">
      <c r="B37" s="13">
        <v>43500</v>
      </c>
      <c r="C37" s="15">
        <v>21282993</v>
      </c>
      <c r="D37" s="15">
        <v>5054710</v>
      </c>
      <c r="E37" s="15">
        <v>2001665</v>
      </c>
      <c r="F37" s="15">
        <v>1475828</v>
      </c>
      <c r="G37" s="15">
        <v>1198077</v>
      </c>
      <c r="H37" s="32">
        <f t="shared" si="0"/>
        <v>0.0562926934195768</v>
      </c>
      <c r="I37" s="36">
        <f t="shared" si="1"/>
        <v>43493</v>
      </c>
      <c r="J37" s="37">
        <f t="shared" si="13"/>
        <v>1310529</v>
      </c>
      <c r="K37" s="32">
        <f t="shared" si="9"/>
        <v>-0.0858065712395529</v>
      </c>
      <c r="L37" s="32">
        <f>VLOOKUP(B37,'Channel wise traffic'!$B$2:$H$368,6,FALSE)/VLOOKUP(B37,'Channel wise traffic'!$B$2:$H$368,7,FALSE)-1</f>
        <v>0</v>
      </c>
      <c r="M37" s="38">
        <f t="shared" si="10"/>
        <v>-0.0858065712395529</v>
      </c>
      <c r="N37" s="32">
        <f t="shared" si="2"/>
        <v>0.237499960649332</v>
      </c>
      <c r="O37" s="32">
        <f t="shared" si="3"/>
        <v>0.395999968346354</v>
      </c>
      <c r="P37" s="32">
        <f t="shared" si="4"/>
        <v>0.73730019758551</v>
      </c>
      <c r="Q37" s="32">
        <f t="shared" si="5"/>
        <v>0.811799884539391</v>
      </c>
      <c r="R37" s="42">
        <f t="shared" si="6"/>
        <v>-0.0404040595799937</v>
      </c>
      <c r="S37" s="42">
        <f t="shared" si="7"/>
        <v>0.0206187347927784</v>
      </c>
      <c r="T37" s="42">
        <f t="shared" si="11"/>
        <v>-0.0194172260274509</v>
      </c>
      <c r="U37" s="42">
        <f t="shared" si="12"/>
        <v>-0.0480768306787489</v>
      </c>
    </row>
    <row r="38" spans="2:21">
      <c r="B38" s="13">
        <v>43501</v>
      </c>
      <c r="C38" s="15">
        <v>22368860</v>
      </c>
      <c r="D38" s="15">
        <v>5871825</v>
      </c>
      <c r="E38" s="15">
        <v>2372217</v>
      </c>
      <c r="F38" s="15">
        <v>1679767</v>
      </c>
      <c r="G38" s="15">
        <v>1349861</v>
      </c>
      <c r="H38" s="32">
        <f t="shared" si="0"/>
        <v>0.0603455428662882</v>
      </c>
      <c r="I38" s="36">
        <f t="shared" si="1"/>
        <v>43494</v>
      </c>
      <c r="J38" s="37">
        <f t="shared" si="13"/>
        <v>628519</v>
      </c>
      <c r="K38" s="32">
        <f t="shared" si="9"/>
        <v>1.1476852728398</v>
      </c>
      <c r="L38" s="32">
        <f>VLOOKUP(B38,'Channel wise traffic'!$B$2:$H$368,6,FALSE)/VLOOKUP(B38,'Channel wise traffic'!$B$2:$H$368,7,FALSE)-1</f>
        <v>0</v>
      </c>
      <c r="M38" s="38">
        <f t="shared" si="10"/>
        <v>1.1476852728398</v>
      </c>
      <c r="N38" s="32">
        <f t="shared" si="2"/>
        <v>0.262499966471246</v>
      </c>
      <c r="O38" s="32">
        <f t="shared" si="3"/>
        <v>0.403999948908559</v>
      </c>
      <c r="P38" s="32">
        <f t="shared" si="4"/>
        <v>0.70810005998608</v>
      </c>
      <c r="Q38" s="32">
        <f t="shared" si="5"/>
        <v>0.803600142162574</v>
      </c>
      <c r="R38" s="42">
        <f t="shared" si="6"/>
        <v>1.23404231033949</v>
      </c>
      <c r="S38" s="42">
        <f t="shared" si="7"/>
        <v>-0.0288455163585227</v>
      </c>
      <c r="T38" s="42">
        <f t="shared" si="11"/>
        <v>-0.0202016516389427</v>
      </c>
      <c r="U38" s="42">
        <f t="shared" si="12"/>
        <v>0.0103090018531315</v>
      </c>
    </row>
    <row r="39" spans="2:21">
      <c r="B39" s="13">
        <v>43502</v>
      </c>
      <c r="C39" s="15">
        <v>20631473</v>
      </c>
      <c r="D39" s="15">
        <v>5364183</v>
      </c>
      <c r="E39" s="15">
        <v>2145673</v>
      </c>
      <c r="F39" s="15">
        <v>1488024</v>
      </c>
      <c r="G39" s="15">
        <v>1281189</v>
      </c>
      <c r="H39" s="32">
        <f t="shared" si="0"/>
        <v>0.0620987653184046</v>
      </c>
      <c r="I39" s="36">
        <f t="shared" si="1"/>
        <v>43495</v>
      </c>
      <c r="J39" s="37">
        <f t="shared" si="13"/>
        <v>1283784</v>
      </c>
      <c r="K39" s="32">
        <f t="shared" si="9"/>
        <v>-0.00202136808061171</v>
      </c>
      <c r="L39" s="32">
        <f>VLOOKUP(B39,'Channel wise traffic'!$B$2:$H$368,6,FALSE)/VLOOKUP(B39,'Channel wise traffic'!$B$2:$H$368,7,FALSE)-1</f>
        <v>-0.0776698569055246</v>
      </c>
      <c r="M39" s="38">
        <f t="shared" si="10"/>
        <v>0.0820189280908992</v>
      </c>
      <c r="N39" s="32">
        <f t="shared" si="2"/>
        <v>0.260000000969393</v>
      </c>
      <c r="O39" s="32">
        <f t="shared" si="3"/>
        <v>0.399999962715664</v>
      </c>
      <c r="P39" s="32">
        <f t="shared" si="4"/>
        <v>0.693499894904769</v>
      </c>
      <c r="Q39" s="32">
        <f t="shared" si="5"/>
        <v>0.86100022580281</v>
      </c>
      <c r="R39" s="42">
        <f t="shared" si="6"/>
        <v>0.0505050259594662</v>
      </c>
      <c r="S39" s="42">
        <f t="shared" si="7"/>
        <v>-0.0384612573491291</v>
      </c>
      <c r="T39" s="42">
        <f t="shared" si="11"/>
        <v>-0.0104171982375038</v>
      </c>
      <c r="U39" s="42">
        <f t="shared" si="12"/>
        <v>0.0824748053007505</v>
      </c>
    </row>
    <row r="40" spans="2:21">
      <c r="B40" s="13">
        <v>43503</v>
      </c>
      <c r="C40" s="15">
        <v>22151687</v>
      </c>
      <c r="D40" s="15">
        <v>5482542</v>
      </c>
      <c r="E40" s="15">
        <v>2193017</v>
      </c>
      <c r="F40" s="15">
        <v>1616911</v>
      </c>
      <c r="G40" s="15">
        <v>1378902</v>
      </c>
      <c r="H40" s="32">
        <f t="shared" si="0"/>
        <v>0.0622481709858035</v>
      </c>
      <c r="I40" s="36">
        <f t="shared" si="1"/>
        <v>43496</v>
      </c>
      <c r="J40" s="37">
        <f t="shared" si="13"/>
        <v>1272061</v>
      </c>
      <c r="K40" s="32">
        <f t="shared" si="9"/>
        <v>0.0839904690105271</v>
      </c>
      <c r="L40" s="32">
        <f>VLOOKUP(B40,'Channel wise traffic'!$B$2:$H$368,6,FALSE)/VLOOKUP(B40,'Channel wise traffic'!$B$2:$H$368,7,FALSE)-1</f>
        <v>0.0624999850110164</v>
      </c>
      <c r="M40" s="38">
        <f t="shared" si="10"/>
        <v>0.0202262949893814</v>
      </c>
      <c r="N40" s="32">
        <f t="shared" si="2"/>
        <v>0.247499975961199</v>
      </c>
      <c r="O40" s="32">
        <f t="shared" si="3"/>
        <v>0.400000036479429</v>
      </c>
      <c r="P40" s="32">
        <f t="shared" si="4"/>
        <v>0.737299802053518</v>
      </c>
      <c r="Q40" s="32">
        <f t="shared" si="5"/>
        <v>0.852800185044199</v>
      </c>
      <c r="R40" s="42">
        <f t="shared" si="6"/>
        <v>-0.0294117257033996</v>
      </c>
      <c r="S40" s="42">
        <f t="shared" si="7"/>
        <v>-0.00990080023233675</v>
      </c>
      <c r="T40" s="42">
        <f t="shared" si="11"/>
        <v>0.0412370383550016</v>
      </c>
      <c r="U40" s="42">
        <f t="shared" si="12"/>
        <v>0.0196078130131185</v>
      </c>
    </row>
    <row r="41" spans="2:21">
      <c r="B41" s="13">
        <v>43504</v>
      </c>
      <c r="C41" s="15">
        <v>21934513</v>
      </c>
      <c r="D41" s="15">
        <v>5209447</v>
      </c>
      <c r="E41" s="15">
        <v>2104616</v>
      </c>
      <c r="F41" s="15">
        <v>1490279</v>
      </c>
      <c r="G41" s="15">
        <v>1246469</v>
      </c>
      <c r="H41" s="32">
        <f t="shared" si="0"/>
        <v>0.0568268372313532</v>
      </c>
      <c r="I41" s="36">
        <f t="shared" si="1"/>
        <v>43497</v>
      </c>
      <c r="J41" s="37">
        <f t="shared" si="13"/>
        <v>1322527</v>
      </c>
      <c r="K41" s="32">
        <f t="shared" si="9"/>
        <v>-0.0575096009382039</v>
      </c>
      <c r="L41" s="32">
        <f>VLOOKUP(B41,'Channel wise traffic'!$B$2:$H$368,6,FALSE)/VLOOKUP(B41,'Channel wise traffic'!$B$2:$H$368,7,FALSE)-1</f>
        <v>0.0631578299405879</v>
      </c>
      <c r="M41" s="38">
        <f t="shared" si="10"/>
        <v>-0.113499113429021</v>
      </c>
      <c r="N41" s="32">
        <f t="shared" si="2"/>
        <v>0.237500007408416</v>
      </c>
      <c r="O41" s="32">
        <f t="shared" si="3"/>
        <v>0.403999887128135</v>
      </c>
      <c r="P41" s="32">
        <f t="shared" si="4"/>
        <v>0.708100194999943</v>
      </c>
      <c r="Q41" s="32">
        <f t="shared" si="5"/>
        <v>0.836399761386962</v>
      </c>
      <c r="R41" s="42">
        <f t="shared" si="6"/>
        <v>-0.0306120449350136</v>
      </c>
      <c r="S41" s="42">
        <f t="shared" si="7"/>
        <v>-0.0194175048424261</v>
      </c>
      <c r="T41" s="42">
        <f t="shared" si="11"/>
        <v>-0.0582522724894139</v>
      </c>
      <c r="U41" s="42">
        <f t="shared" si="12"/>
        <v>-0.0097089865349359</v>
      </c>
    </row>
    <row r="42" spans="2:21">
      <c r="B42" s="13">
        <v>43505</v>
      </c>
      <c r="C42" s="15">
        <v>43991955</v>
      </c>
      <c r="D42" s="15">
        <v>9145927</v>
      </c>
      <c r="E42" s="15">
        <v>3265096</v>
      </c>
      <c r="F42" s="15">
        <v>2286873</v>
      </c>
      <c r="G42" s="15">
        <v>1855111</v>
      </c>
      <c r="H42" s="32">
        <f t="shared" si="0"/>
        <v>0.0421693239138838</v>
      </c>
      <c r="I42" s="36">
        <f t="shared" si="1"/>
        <v>43498</v>
      </c>
      <c r="J42" s="37">
        <f t="shared" si="13"/>
        <v>1566749</v>
      </c>
      <c r="K42" s="32">
        <f t="shared" si="9"/>
        <v>0.184051178586998</v>
      </c>
      <c r="L42" s="32">
        <f>VLOOKUP(B42,'Channel wise traffic'!$B$2:$H$368,6,FALSE)/VLOOKUP(B42,'Channel wise traffic'!$B$2:$H$368,7,FALSE)-1</f>
        <v>0.0103093131543179</v>
      </c>
      <c r="M42" s="38">
        <f t="shared" si="10"/>
        <v>0.171969037161045</v>
      </c>
      <c r="N42" s="32">
        <f t="shared" si="2"/>
        <v>0.20789998989588</v>
      </c>
      <c r="O42" s="32">
        <f t="shared" si="3"/>
        <v>0.357000006669636</v>
      </c>
      <c r="P42" s="32">
        <f t="shared" si="4"/>
        <v>0.700399926985302</v>
      </c>
      <c r="Q42" s="32">
        <f t="shared" si="5"/>
        <v>0.811199834883704</v>
      </c>
      <c r="R42" s="42">
        <f t="shared" si="6"/>
        <v>3.51540634380143e-8</v>
      </c>
      <c r="S42" s="42">
        <f t="shared" si="7"/>
        <v>0.0824741780663214</v>
      </c>
      <c r="T42" s="42">
        <f t="shared" si="11"/>
        <v>0.00980386155292168</v>
      </c>
      <c r="U42" s="42">
        <f t="shared" si="12"/>
        <v>0.0721648134328703</v>
      </c>
    </row>
    <row r="43" spans="2:21">
      <c r="B43" s="13">
        <v>43506</v>
      </c>
      <c r="C43" s="15">
        <v>46236443</v>
      </c>
      <c r="D43" s="15">
        <v>10000942</v>
      </c>
      <c r="E43" s="15">
        <v>3366317</v>
      </c>
      <c r="F43" s="15">
        <v>2197531</v>
      </c>
      <c r="G43" s="15">
        <v>1799778</v>
      </c>
      <c r="H43" s="32">
        <f t="shared" si="0"/>
        <v>0.0389255289382879</v>
      </c>
      <c r="I43" s="36">
        <f t="shared" si="1"/>
        <v>43499</v>
      </c>
      <c r="J43" s="37">
        <f t="shared" si="13"/>
        <v>1892971</v>
      </c>
      <c r="K43" s="32">
        <f t="shared" si="9"/>
        <v>-0.0492310764401568</v>
      </c>
      <c r="L43" s="32">
        <f>VLOOKUP(B43,'Channel wise traffic'!$B$2:$H$368,6,FALSE)/VLOOKUP(B43,'Channel wise traffic'!$B$2:$H$368,7,FALSE)-1</f>
        <v>0.0299999895299037</v>
      </c>
      <c r="M43" s="38">
        <f t="shared" si="10"/>
        <v>-0.0769233851667509</v>
      </c>
      <c r="N43" s="32">
        <f t="shared" si="2"/>
        <v>0.216299986571199</v>
      </c>
      <c r="O43" s="32">
        <f t="shared" si="3"/>
        <v>0.336599992280727</v>
      </c>
      <c r="P43" s="32">
        <f t="shared" si="4"/>
        <v>0.652799780888134</v>
      </c>
      <c r="Q43" s="32">
        <f t="shared" si="5"/>
        <v>0.819000050511233</v>
      </c>
      <c r="R43" s="42">
        <f t="shared" si="6"/>
        <v>-6.98084191563808e-8</v>
      </c>
      <c r="S43" s="42">
        <f t="shared" si="7"/>
        <v>3.82002030008266e-8</v>
      </c>
      <c r="T43" s="42">
        <f t="shared" si="11"/>
        <v>-0.085714566734769</v>
      </c>
      <c r="U43" s="42">
        <f t="shared" si="12"/>
        <v>0.00961538970759945</v>
      </c>
    </row>
    <row r="44" spans="2:21">
      <c r="B44" s="13">
        <v>43507</v>
      </c>
      <c r="C44" s="15">
        <v>22368860</v>
      </c>
      <c r="D44" s="15">
        <v>5312604</v>
      </c>
      <c r="E44" s="15">
        <v>2125041</v>
      </c>
      <c r="F44" s="15">
        <v>1582306</v>
      </c>
      <c r="G44" s="15">
        <v>1297491</v>
      </c>
      <c r="H44" s="32">
        <f t="shared" si="0"/>
        <v>0.0580043417500937</v>
      </c>
      <c r="I44" s="36">
        <f t="shared" si="1"/>
        <v>43500</v>
      </c>
      <c r="J44" s="37">
        <f t="shared" si="13"/>
        <v>1198077</v>
      </c>
      <c r="K44" s="32">
        <f t="shared" si="9"/>
        <v>0.0829779722004513</v>
      </c>
      <c r="L44" s="32">
        <f>VLOOKUP(B44,'Channel wise traffic'!$B$2:$H$368,6,FALSE)/VLOOKUP(B44,'Channel wise traffic'!$B$2:$H$368,7,FALSE)-1</f>
        <v>0.0510203640540765</v>
      </c>
      <c r="M44" s="38">
        <f t="shared" si="10"/>
        <v>0.0304062255070843</v>
      </c>
      <c r="N44" s="32">
        <f t="shared" si="2"/>
        <v>0.237499988823749</v>
      </c>
      <c r="O44" s="32">
        <f t="shared" si="3"/>
        <v>0.399999887061034</v>
      </c>
      <c r="P44" s="32">
        <f t="shared" si="4"/>
        <v>0.744600221831014</v>
      </c>
      <c r="Q44" s="32">
        <f t="shared" si="5"/>
        <v>0.820000050559121</v>
      </c>
      <c r="R44" s="42">
        <f t="shared" si="6"/>
        <v>1.18629144507665e-7</v>
      </c>
      <c r="S44" s="42">
        <f t="shared" si="7"/>
        <v>0.0101008056424434</v>
      </c>
      <c r="T44" s="42">
        <f t="shared" si="11"/>
        <v>0.00990102032986018</v>
      </c>
      <c r="U44" s="42">
        <f t="shared" si="12"/>
        <v>0.0101012160458518</v>
      </c>
    </row>
    <row r="45" s="28" customFormat="1" ht="14.4" spans="2:21">
      <c r="B45" s="33">
        <v>43508</v>
      </c>
      <c r="C45" s="34">
        <v>22803207</v>
      </c>
      <c r="D45" s="34">
        <v>5814817</v>
      </c>
      <c r="E45" s="34">
        <v>2256149</v>
      </c>
      <c r="F45" s="34">
        <v>1712868</v>
      </c>
      <c r="G45" s="34">
        <v>1404552</v>
      </c>
      <c r="H45" s="35">
        <f t="shared" si="0"/>
        <v>0.0615944941428633</v>
      </c>
      <c r="I45" s="39">
        <f t="shared" si="1"/>
        <v>43501</v>
      </c>
      <c r="J45" s="40">
        <f t="shared" si="13"/>
        <v>1349861</v>
      </c>
      <c r="K45" s="35">
        <f t="shared" si="9"/>
        <v>0.040516023501679</v>
      </c>
      <c r="L45" s="35">
        <f>VLOOKUP(B45,'Channel wise traffic'!$B$2:$H$368,6,FALSE)/VLOOKUP(B45,'Channel wise traffic'!$B$2:$H$368,7,FALSE)-1</f>
        <v>0.0194174865788856</v>
      </c>
      <c r="M45" s="35">
        <f t="shared" si="10"/>
        <v>0.0206966615470257</v>
      </c>
      <c r="N45" s="35">
        <f t="shared" si="2"/>
        <v>0.254999965575018</v>
      </c>
      <c r="O45" s="35">
        <f t="shared" si="3"/>
        <v>0.388000000687898</v>
      </c>
      <c r="P45" s="35">
        <f t="shared" si="4"/>
        <v>0.759199857810809</v>
      </c>
      <c r="Q45" s="35">
        <f t="shared" si="5"/>
        <v>0.820000140115876</v>
      </c>
      <c r="R45" s="43">
        <f t="shared" si="6"/>
        <v>-0.0285714356350218</v>
      </c>
      <c r="S45" s="43">
        <f t="shared" si="7"/>
        <v>-0.0396038372378179</v>
      </c>
      <c r="T45" s="43">
        <f t="shared" si="11"/>
        <v>0.0721646568222765</v>
      </c>
      <c r="U45" s="43">
        <f t="shared" si="12"/>
        <v>0.0204081571080463</v>
      </c>
    </row>
    <row r="46" spans="2:21">
      <c r="B46" s="13">
        <v>43509</v>
      </c>
      <c r="C46" s="15">
        <v>21717340</v>
      </c>
      <c r="D46" s="15">
        <v>5483628</v>
      </c>
      <c r="E46" s="15">
        <v>2259254</v>
      </c>
      <c r="F46" s="15">
        <v>1682241</v>
      </c>
      <c r="G46" s="15">
        <v>1393232</v>
      </c>
      <c r="H46" s="32">
        <f t="shared" si="0"/>
        <v>0.0641529763774017</v>
      </c>
      <c r="I46" s="36">
        <f t="shared" si="1"/>
        <v>43502</v>
      </c>
      <c r="J46" s="37">
        <f t="shared" si="13"/>
        <v>1281189</v>
      </c>
      <c r="K46" s="32">
        <f t="shared" si="9"/>
        <v>0.0874523587074194</v>
      </c>
      <c r="L46" s="32">
        <f>VLOOKUP(B46,'Channel wise traffic'!$B$2:$H$368,6,FALSE)/VLOOKUP(B46,'Channel wise traffic'!$B$2:$H$368,7,FALSE)-1</f>
        <v>0.052631533028763</v>
      </c>
      <c r="M46" s="38">
        <f t="shared" si="10"/>
        <v>0.0330797407720484</v>
      </c>
      <c r="N46" s="32">
        <f t="shared" si="2"/>
        <v>0.252499983883846</v>
      </c>
      <c r="O46" s="32">
        <f t="shared" si="3"/>
        <v>0.411999865782289</v>
      </c>
      <c r="P46" s="32">
        <f t="shared" si="4"/>
        <v>0.744600208741469</v>
      </c>
      <c r="Q46" s="32">
        <f t="shared" si="5"/>
        <v>0.828200002258892</v>
      </c>
      <c r="R46" s="42">
        <f t="shared" si="6"/>
        <v>-0.0288462194522446</v>
      </c>
      <c r="S46" s="42">
        <f t="shared" si="7"/>
        <v>0.0299997604628639</v>
      </c>
      <c r="T46" s="42">
        <f t="shared" si="11"/>
        <v>0.0736846742330333</v>
      </c>
      <c r="U46" s="42">
        <f t="shared" si="12"/>
        <v>-0.0380954877373402</v>
      </c>
    </row>
    <row r="47" spans="2:21">
      <c r="B47" s="13">
        <v>43510</v>
      </c>
      <c r="C47" s="15">
        <v>21500167</v>
      </c>
      <c r="D47" s="15">
        <v>5213790</v>
      </c>
      <c r="E47" s="15">
        <v>1981240</v>
      </c>
      <c r="F47" s="15">
        <v>1402916</v>
      </c>
      <c r="G47" s="15">
        <v>1184903</v>
      </c>
      <c r="H47" s="32">
        <f t="shared" si="0"/>
        <v>0.0551113393677361</v>
      </c>
      <c r="I47" s="36">
        <f t="shared" si="1"/>
        <v>43503</v>
      </c>
      <c r="J47" s="37">
        <f t="shared" si="13"/>
        <v>1378902</v>
      </c>
      <c r="K47" s="32">
        <f t="shared" si="9"/>
        <v>-0.140690926548805</v>
      </c>
      <c r="L47" s="32">
        <f>VLOOKUP(B47,'Channel wise traffic'!$B$2:$H$368,6,FALSE)/VLOOKUP(B47,'Channel wise traffic'!$B$2:$H$368,7,FALSE)-1</f>
        <v>-0.0294117129238701</v>
      </c>
      <c r="M47" s="38">
        <f t="shared" si="10"/>
        <v>-0.11465126613431</v>
      </c>
      <c r="N47" s="32">
        <f t="shared" si="2"/>
        <v>0.242499976860645</v>
      </c>
      <c r="O47" s="32">
        <f t="shared" si="3"/>
        <v>0.379999961640189</v>
      </c>
      <c r="P47" s="32">
        <f t="shared" si="4"/>
        <v>0.708099977791686</v>
      </c>
      <c r="Q47" s="32">
        <f t="shared" si="5"/>
        <v>0.844600104354074</v>
      </c>
      <c r="R47" s="42">
        <f t="shared" si="6"/>
        <v>-0.0202020185300456</v>
      </c>
      <c r="S47" s="42">
        <f t="shared" si="7"/>
        <v>-0.0500001825381546</v>
      </c>
      <c r="T47" s="42">
        <f t="shared" si="11"/>
        <v>-0.039603732674965</v>
      </c>
      <c r="U47" s="42">
        <f t="shared" si="12"/>
        <v>-0.00961547714685307</v>
      </c>
    </row>
    <row r="48" spans="2:21">
      <c r="B48" s="13">
        <v>43511</v>
      </c>
      <c r="C48" s="15">
        <v>21500167</v>
      </c>
      <c r="D48" s="15">
        <v>5482542</v>
      </c>
      <c r="E48" s="15">
        <v>2214947</v>
      </c>
      <c r="F48" s="15">
        <v>1633080</v>
      </c>
      <c r="G48" s="15">
        <v>1285561</v>
      </c>
      <c r="H48" s="32">
        <f t="shared" si="0"/>
        <v>0.0597930704445226</v>
      </c>
      <c r="I48" s="36">
        <f t="shared" si="1"/>
        <v>43504</v>
      </c>
      <c r="J48" s="37">
        <f t="shared" si="13"/>
        <v>1246469</v>
      </c>
      <c r="K48" s="32">
        <f t="shared" si="9"/>
        <v>0.0313621919197349</v>
      </c>
      <c r="L48" s="32">
        <f>VLOOKUP(B48,'Channel wise traffic'!$B$2:$H$368,6,FALSE)/VLOOKUP(B48,'Channel wise traffic'!$B$2:$H$368,7,FALSE)-1</f>
        <v>-0.0198019003022224</v>
      </c>
      <c r="M48" s="38">
        <f t="shared" si="10"/>
        <v>0.0521977529928916</v>
      </c>
      <c r="N48" s="32">
        <f t="shared" si="2"/>
        <v>0.254999972790909</v>
      </c>
      <c r="O48" s="32">
        <f t="shared" si="3"/>
        <v>0.404000005836709</v>
      </c>
      <c r="P48" s="32">
        <f t="shared" si="4"/>
        <v>0.737299808979628</v>
      </c>
      <c r="Q48" s="32">
        <f t="shared" si="5"/>
        <v>0.787200259632106</v>
      </c>
      <c r="R48" s="42">
        <f t="shared" si="6"/>
        <v>0.0736840624699397</v>
      </c>
      <c r="S48" s="42">
        <f t="shared" si="7"/>
        <v>2.93833185782688e-7</v>
      </c>
      <c r="T48" s="42">
        <f t="shared" si="11"/>
        <v>0.0412365568967077</v>
      </c>
      <c r="U48" s="42">
        <f t="shared" si="12"/>
        <v>-0.058822950491127</v>
      </c>
    </row>
    <row r="49" spans="2:21">
      <c r="B49" s="13">
        <v>43512</v>
      </c>
      <c r="C49" s="15">
        <v>45787545</v>
      </c>
      <c r="D49" s="15">
        <v>9807692</v>
      </c>
      <c r="E49" s="15">
        <v>3334615</v>
      </c>
      <c r="F49" s="15">
        <v>2290213</v>
      </c>
      <c r="G49" s="15">
        <v>1768503</v>
      </c>
      <c r="H49" s="32">
        <f t="shared" si="0"/>
        <v>0.0386241061843346</v>
      </c>
      <c r="I49" s="36">
        <f t="shared" si="1"/>
        <v>43505</v>
      </c>
      <c r="J49" s="37">
        <f t="shared" si="13"/>
        <v>1855111</v>
      </c>
      <c r="K49" s="32">
        <f t="shared" si="9"/>
        <v>-0.0466861551680735</v>
      </c>
      <c r="L49" s="32">
        <f>VLOOKUP(B49,'Channel wise traffic'!$B$2:$H$368,6,FALSE)/VLOOKUP(B49,'Channel wise traffic'!$B$2:$H$368,7,FALSE)-1</f>
        <v>0.0408163037991833</v>
      </c>
      <c r="M49" s="38">
        <f t="shared" si="10"/>
        <v>-0.0840710118281489</v>
      </c>
      <c r="N49" s="32">
        <f t="shared" si="2"/>
        <v>0.21419999696424</v>
      </c>
      <c r="O49" s="32">
        <f t="shared" si="3"/>
        <v>0.339999971450979</v>
      </c>
      <c r="P49" s="32">
        <f t="shared" si="4"/>
        <v>0.686799825467108</v>
      </c>
      <c r="Q49" s="32">
        <f t="shared" si="5"/>
        <v>0.772200227664414</v>
      </c>
      <c r="R49" s="42">
        <f t="shared" si="6"/>
        <v>0.0303030657746317</v>
      </c>
      <c r="S49" s="42">
        <f t="shared" si="7"/>
        <v>-0.0476191453811029</v>
      </c>
      <c r="T49" s="42">
        <f t="shared" si="11"/>
        <v>-0.0194176226955531</v>
      </c>
      <c r="U49" s="42">
        <f t="shared" si="12"/>
        <v>-0.0480764486655511</v>
      </c>
    </row>
    <row r="50" spans="2:21">
      <c r="B50" s="13">
        <v>43513</v>
      </c>
      <c r="C50" s="15">
        <v>45338648</v>
      </c>
      <c r="D50" s="15">
        <v>9901960</v>
      </c>
      <c r="E50" s="15">
        <v>3232000</v>
      </c>
      <c r="F50" s="15">
        <v>2087872</v>
      </c>
      <c r="G50" s="15">
        <v>1579683</v>
      </c>
      <c r="H50" s="32">
        <f t="shared" si="0"/>
        <v>0.0348418638332577</v>
      </c>
      <c r="I50" s="36">
        <f t="shared" si="1"/>
        <v>43506</v>
      </c>
      <c r="J50" s="37">
        <f t="shared" si="13"/>
        <v>1799778</v>
      </c>
      <c r="K50" s="32">
        <f t="shared" si="9"/>
        <v>-0.122290082443501</v>
      </c>
      <c r="L50" s="32">
        <f>VLOOKUP(B50,'Channel wise traffic'!$B$2:$H$368,6,FALSE)/VLOOKUP(B50,'Channel wise traffic'!$B$2:$H$368,7,FALSE)-1</f>
        <v>-0.0194174547301338</v>
      </c>
      <c r="M50" s="38">
        <f t="shared" si="10"/>
        <v>-0.104909688228115</v>
      </c>
      <c r="N50" s="32">
        <f t="shared" si="2"/>
        <v>0.218399984048929</v>
      </c>
      <c r="O50" s="32">
        <f t="shared" si="3"/>
        <v>0.326400025853467</v>
      </c>
      <c r="P50" s="32">
        <f t="shared" si="4"/>
        <v>0.646</v>
      </c>
      <c r="Q50" s="32">
        <f t="shared" si="5"/>
        <v>0.75659954250069</v>
      </c>
      <c r="R50" s="42">
        <f t="shared" si="6"/>
        <v>0.00970872680585555</v>
      </c>
      <c r="S50" s="42">
        <f t="shared" si="7"/>
        <v>-0.0303029312572085</v>
      </c>
      <c r="T50" s="42">
        <f t="shared" si="11"/>
        <v>-0.0104163345135972</v>
      </c>
      <c r="U50" s="42">
        <f t="shared" si="12"/>
        <v>-0.076191091772939</v>
      </c>
    </row>
    <row r="51" spans="2:21">
      <c r="B51" s="13">
        <v>43514</v>
      </c>
      <c r="C51" s="15">
        <v>21717340</v>
      </c>
      <c r="D51" s="15">
        <v>5592215</v>
      </c>
      <c r="E51" s="15">
        <v>2348730</v>
      </c>
      <c r="F51" s="15">
        <v>1800301</v>
      </c>
      <c r="G51" s="15">
        <v>1431960</v>
      </c>
      <c r="H51" s="32">
        <f t="shared" si="0"/>
        <v>0.0659362518614158</v>
      </c>
      <c r="I51" s="36">
        <f t="shared" si="1"/>
        <v>43507</v>
      </c>
      <c r="J51" s="37">
        <f t="shared" si="13"/>
        <v>1297491</v>
      </c>
      <c r="K51" s="32">
        <f t="shared" si="9"/>
        <v>0.103637713093964</v>
      </c>
      <c r="L51" s="32">
        <f>VLOOKUP(B51,'Channel wise traffic'!$B$2:$H$368,6,FALSE)/VLOOKUP(B51,'Channel wise traffic'!$B$2:$H$368,7,FALSE)-1</f>
        <v>-0.029126207515824</v>
      </c>
      <c r="M51" s="38">
        <f t="shared" si="10"/>
        <v>0.136746834323128</v>
      </c>
      <c r="N51" s="32">
        <f t="shared" si="2"/>
        <v>0.257499997697692</v>
      </c>
      <c r="O51" s="32">
        <f t="shared" si="3"/>
        <v>0.419999946353994</v>
      </c>
      <c r="P51" s="32">
        <f t="shared" si="4"/>
        <v>0.766499767959706</v>
      </c>
      <c r="Q51" s="32">
        <f t="shared" si="5"/>
        <v>0.795400324723477</v>
      </c>
      <c r="R51" s="42">
        <f t="shared" si="6"/>
        <v>0.0842105676425347</v>
      </c>
      <c r="S51" s="42">
        <f t="shared" si="7"/>
        <v>0.0500001623498152</v>
      </c>
      <c r="T51" s="42">
        <f t="shared" si="11"/>
        <v>0.0294111463932143</v>
      </c>
      <c r="U51" s="42">
        <f t="shared" si="12"/>
        <v>-0.0299996638035211</v>
      </c>
    </row>
    <row r="52" s="28" customFormat="1" ht="14.4" spans="2:21">
      <c r="B52" s="33">
        <v>43515</v>
      </c>
      <c r="C52" s="34">
        <v>21934513</v>
      </c>
      <c r="D52" s="34">
        <v>5648137</v>
      </c>
      <c r="E52" s="34">
        <v>948887</v>
      </c>
      <c r="F52" s="34">
        <v>727321</v>
      </c>
      <c r="G52" s="34">
        <v>620260</v>
      </c>
      <c r="H52" s="35">
        <f t="shared" si="0"/>
        <v>0.0282778104077351</v>
      </c>
      <c r="I52" s="39">
        <f t="shared" si="1"/>
        <v>43508</v>
      </c>
      <c r="J52" s="40">
        <f t="shared" si="13"/>
        <v>1404552</v>
      </c>
      <c r="K52" s="35">
        <f t="shared" si="9"/>
        <v>-0.558392996485712</v>
      </c>
      <c r="L52" s="35">
        <f>VLOOKUP(B52,'Channel wise traffic'!$B$2:$H$368,6,FALSE)/VLOOKUP(B52,'Channel wise traffic'!$B$2:$H$368,7,FALSE)-1</f>
        <v>-0.0380952589778498</v>
      </c>
      <c r="M52" s="35">
        <f t="shared" si="10"/>
        <v>-0.54090360183579</v>
      </c>
      <c r="N52" s="35">
        <f t="shared" si="2"/>
        <v>0.25749999555495</v>
      </c>
      <c r="O52" s="35">
        <f t="shared" si="3"/>
        <v>0.167999997167208</v>
      </c>
      <c r="P52" s="35">
        <f t="shared" si="4"/>
        <v>0.766499066801421</v>
      </c>
      <c r="Q52" s="35">
        <f t="shared" si="5"/>
        <v>0.852800895340572</v>
      </c>
      <c r="R52" s="43">
        <f t="shared" si="6"/>
        <v>0.00980404046053596</v>
      </c>
      <c r="S52" s="43">
        <f t="shared" si="7"/>
        <v>-0.567010317347024</v>
      </c>
      <c r="T52" s="43">
        <f t="shared" si="11"/>
        <v>0.00961434451747545</v>
      </c>
      <c r="U52" s="43">
        <f t="shared" si="12"/>
        <v>0.0400009141706499</v>
      </c>
    </row>
    <row r="53" spans="2:21">
      <c r="B53" s="13">
        <v>43516</v>
      </c>
      <c r="C53" s="15">
        <v>22151687</v>
      </c>
      <c r="D53" s="15">
        <v>5427163</v>
      </c>
      <c r="E53" s="15">
        <v>2105739</v>
      </c>
      <c r="F53" s="15">
        <v>1537189</v>
      </c>
      <c r="G53" s="15">
        <v>1222680</v>
      </c>
      <c r="H53" s="32">
        <f t="shared" si="0"/>
        <v>0.0551957961486184</v>
      </c>
      <c r="I53" s="36">
        <f t="shared" si="1"/>
        <v>43509</v>
      </c>
      <c r="J53" s="37">
        <f t="shared" si="13"/>
        <v>1393232</v>
      </c>
      <c r="K53" s="32">
        <f t="shared" si="9"/>
        <v>-0.122414644510031</v>
      </c>
      <c r="L53" s="32">
        <f>VLOOKUP(B53,'Channel wise traffic'!$B$2:$H$368,6,FALSE)/VLOOKUP(B53,'Channel wise traffic'!$B$2:$H$368,7,FALSE)-1</f>
        <v>0.0200000110510781</v>
      </c>
      <c r="M53" s="38">
        <f t="shared" si="10"/>
        <v>-0.139622208268087</v>
      </c>
      <c r="N53" s="32">
        <f t="shared" si="2"/>
        <v>0.244999985779864</v>
      </c>
      <c r="O53" s="32">
        <f t="shared" si="3"/>
        <v>0.387999955040967</v>
      </c>
      <c r="P53" s="32">
        <f t="shared" si="4"/>
        <v>0.729999776800449</v>
      </c>
      <c r="Q53" s="32">
        <f t="shared" si="5"/>
        <v>0.795399915039725</v>
      </c>
      <c r="R53" s="42">
        <f t="shared" si="6"/>
        <v>-0.0297029646838783</v>
      </c>
      <c r="S53" s="42">
        <f t="shared" si="7"/>
        <v>-0.0582522295140837</v>
      </c>
      <c r="T53" s="42">
        <f t="shared" si="11"/>
        <v>-0.0196084177382901</v>
      </c>
      <c r="U53" s="42">
        <f t="shared" si="12"/>
        <v>-0.0396040655997406</v>
      </c>
    </row>
    <row r="54" spans="2:21">
      <c r="B54" s="13">
        <v>43517</v>
      </c>
      <c r="C54" s="15">
        <v>20848646</v>
      </c>
      <c r="D54" s="15">
        <v>5003675</v>
      </c>
      <c r="E54" s="15">
        <v>1921411</v>
      </c>
      <c r="F54" s="15">
        <v>1444709</v>
      </c>
      <c r="G54" s="15">
        <v>1149121</v>
      </c>
      <c r="H54" s="32">
        <f t="shared" si="0"/>
        <v>0.0551172963462471</v>
      </c>
      <c r="I54" s="36">
        <f t="shared" si="1"/>
        <v>43510</v>
      </c>
      <c r="J54" s="37">
        <f t="shared" si="13"/>
        <v>1184903</v>
      </c>
      <c r="K54" s="32">
        <f t="shared" si="9"/>
        <v>-0.0301982525151848</v>
      </c>
      <c r="L54" s="32">
        <f>VLOOKUP(B54,'Channel wise traffic'!$B$2:$H$368,6,FALSE)/VLOOKUP(B54,'Channel wise traffic'!$B$2:$H$368,7,FALSE)-1</f>
        <v>-0.0303030683577048</v>
      </c>
      <c r="M54" s="38">
        <f t="shared" si="10"/>
        <v>0.000108089888204654</v>
      </c>
      <c r="N54" s="32">
        <f t="shared" si="2"/>
        <v>0.23999999808141</v>
      </c>
      <c r="O54" s="32">
        <f t="shared" si="3"/>
        <v>0.383999960029378</v>
      </c>
      <c r="P54" s="32">
        <f t="shared" si="4"/>
        <v>0.751900035963154</v>
      </c>
      <c r="Q54" s="32">
        <f t="shared" si="5"/>
        <v>0.795399627191358</v>
      </c>
      <c r="R54" s="42">
        <f t="shared" si="6"/>
        <v>-0.0103091918259081</v>
      </c>
      <c r="S54" s="42">
        <f t="shared" si="7"/>
        <v>0.0105263126130974</v>
      </c>
      <c r="T54" s="42">
        <f t="shared" si="11"/>
        <v>0.0618557541945772</v>
      </c>
      <c r="U54" s="42">
        <f t="shared" si="12"/>
        <v>-0.0582529849440911</v>
      </c>
    </row>
    <row r="55" spans="2:21">
      <c r="B55" s="13">
        <v>43518</v>
      </c>
      <c r="C55" s="15">
        <v>22151687</v>
      </c>
      <c r="D55" s="15">
        <v>5704059</v>
      </c>
      <c r="E55" s="15">
        <v>2304440</v>
      </c>
      <c r="F55" s="15">
        <v>1749530</v>
      </c>
      <c r="G55" s="15">
        <v>1377230</v>
      </c>
      <c r="H55" s="32">
        <f t="shared" si="0"/>
        <v>0.0621726914072052</v>
      </c>
      <c r="I55" s="36">
        <f t="shared" si="1"/>
        <v>43511</v>
      </c>
      <c r="J55" s="37">
        <f t="shared" si="13"/>
        <v>1285561</v>
      </c>
      <c r="K55" s="32">
        <f t="shared" si="9"/>
        <v>0.0713066124439059</v>
      </c>
      <c r="L55" s="32">
        <f>VLOOKUP(B55,'Channel wise traffic'!$B$2:$H$368,6,FALSE)/VLOOKUP(B55,'Channel wise traffic'!$B$2:$H$368,7,FALSE)-1</f>
        <v>0.0303029753351671</v>
      </c>
      <c r="M55" s="38">
        <f t="shared" si="10"/>
        <v>0.0397976043877946</v>
      </c>
      <c r="N55" s="32">
        <f t="shared" si="2"/>
        <v>0.257499981829826</v>
      </c>
      <c r="O55" s="32">
        <f t="shared" si="3"/>
        <v>0.404000028751456</v>
      </c>
      <c r="P55" s="32">
        <f t="shared" si="4"/>
        <v>0.759199632014719</v>
      </c>
      <c r="Q55" s="32">
        <f t="shared" si="5"/>
        <v>0.787199990854687</v>
      </c>
      <c r="R55" s="42">
        <f t="shared" si="6"/>
        <v>0.00980395806146683</v>
      </c>
      <c r="S55" s="42">
        <f t="shared" si="7"/>
        <v>5.67196702938588e-8</v>
      </c>
      <c r="T55" s="42">
        <f t="shared" si="11"/>
        <v>0.0297027379749348</v>
      </c>
      <c r="U55" s="42">
        <f t="shared" si="12"/>
        <v>-3.41434617356917e-7</v>
      </c>
    </row>
    <row r="56" spans="2:21">
      <c r="B56" s="13">
        <v>43519</v>
      </c>
      <c r="C56" s="15">
        <v>43094160</v>
      </c>
      <c r="D56" s="15">
        <v>9049773</v>
      </c>
      <c r="E56" s="15">
        <v>2923076</v>
      </c>
      <c r="F56" s="15">
        <v>1908184</v>
      </c>
      <c r="G56" s="15">
        <v>1443732</v>
      </c>
      <c r="H56" s="32">
        <f t="shared" si="0"/>
        <v>0.033501801636231</v>
      </c>
      <c r="I56" s="36">
        <f t="shared" si="1"/>
        <v>43512</v>
      </c>
      <c r="J56" s="37">
        <f t="shared" si="13"/>
        <v>1768503</v>
      </c>
      <c r="K56" s="32">
        <f t="shared" si="9"/>
        <v>-0.183641758029248</v>
      </c>
      <c r="L56" s="32">
        <f>VLOOKUP(B56,'Channel wise traffic'!$B$2:$H$368,6,FALSE)/VLOOKUP(B56,'Channel wise traffic'!$B$2:$H$368,7,FALSE)-1</f>
        <v>-0.0588235525364715</v>
      </c>
      <c r="M56" s="38">
        <f t="shared" si="10"/>
        <v>-0.132619367906077</v>
      </c>
      <c r="N56" s="32">
        <f t="shared" si="2"/>
        <v>0.209999986077</v>
      </c>
      <c r="O56" s="32">
        <f t="shared" si="3"/>
        <v>0.322999924970494</v>
      </c>
      <c r="P56" s="32">
        <f t="shared" si="4"/>
        <v>0.652799995621051</v>
      </c>
      <c r="Q56" s="32">
        <f t="shared" si="5"/>
        <v>0.756599992453558</v>
      </c>
      <c r="R56" s="42">
        <f t="shared" si="6"/>
        <v>-0.0196078942426006</v>
      </c>
      <c r="S56" s="42">
        <f t="shared" si="7"/>
        <v>-0.0500001409057083</v>
      </c>
      <c r="T56" s="42">
        <f t="shared" si="11"/>
        <v>-0.0495047153265256</v>
      </c>
      <c r="U56" s="42">
        <f t="shared" si="12"/>
        <v>-0.0202023188442201</v>
      </c>
    </row>
    <row r="57" spans="2:21">
      <c r="B57" s="13">
        <v>43520</v>
      </c>
      <c r="C57" s="15">
        <v>44440853</v>
      </c>
      <c r="D57" s="15">
        <v>8959276</v>
      </c>
      <c r="E57" s="15">
        <v>3168000</v>
      </c>
      <c r="F57" s="15">
        <v>2046528</v>
      </c>
      <c r="G57" s="15">
        <v>1644180</v>
      </c>
      <c r="H57" s="32">
        <f t="shared" si="0"/>
        <v>0.0369970396382806</v>
      </c>
      <c r="I57" s="36">
        <f t="shared" si="1"/>
        <v>43513</v>
      </c>
      <c r="J57" s="37">
        <f t="shared" si="13"/>
        <v>1579683</v>
      </c>
      <c r="K57" s="32">
        <f t="shared" si="9"/>
        <v>0.0408290777326843</v>
      </c>
      <c r="L57" s="32">
        <f>VLOOKUP(B57,'Channel wise traffic'!$B$2:$H$368,6,FALSE)/VLOOKUP(B57,'Channel wise traffic'!$B$2:$H$368,7,FALSE)-1</f>
        <v>-0.0198020024726366</v>
      </c>
      <c r="M57" s="38">
        <f t="shared" si="10"/>
        <v>0.0618559275513189</v>
      </c>
      <c r="N57" s="32">
        <f t="shared" si="2"/>
        <v>0.201600000792064</v>
      </c>
      <c r="O57" s="32">
        <f t="shared" si="3"/>
        <v>0.353600000714343</v>
      </c>
      <c r="P57" s="32">
        <f t="shared" si="4"/>
        <v>0.646</v>
      </c>
      <c r="Q57" s="32">
        <f t="shared" si="5"/>
        <v>0.803399709165963</v>
      </c>
      <c r="R57" s="42">
        <f t="shared" si="6"/>
        <v>-0.076923005878522</v>
      </c>
      <c r="S57" s="42">
        <f t="shared" si="7"/>
        <v>0.0833332497133046</v>
      </c>
      <c r="T57" s="42">
        <f t="shared" si="11"/>
        <v>0</v>
      </c>
      <c r="U57" s="42">
        <f t="shared" si="12"/>
        <v>0.0618559277878901</v>
      </c>
    </row>
    <row r="58" spans="2:21">
      <c r="B58" s="13">
        <v>43521</v>
      </c>
      <c r="C58" s="15">
        <v>21065820</v>
      </c>
      <c r="D58" s="15">
        <v>5055796</v>
      </c>
      <c r="E58" s="15">
        <v>2042541</v>
      </c>
      <c r="F58" s="15">
        <v>1505966</v>
      </c>
      <c r="G58" s="15">
        <v>1271939</v>
      </c>
      <c r="H58" s="32">
        <f t="shared" si="0"/>
        <v>0.0603792779013587</v>
      </c>
      <c r="I58" s="36">
        <f t="shared" si="1"/>
        <v>43514</v>
      </c>
      <c r="J58" s="37">
        <f t="shared" si="13"/>
        <v>1431960</v>
      </c>
      <c r="K58" s="32">
        <f t="shared" si="9"/>
        <v>-0.11174962987793</v>
      </c>
      <c r="L58" s="32">
        <f>VLOOKUP(B58,'Channel wise traffic'!$B$2:$H$368,6,FALSE)/VLOOKUP(B58,'Channel wise traffic'!$B$2:$H$368,7,FALSE)-1</f>
        <v>-0.0299999475073787</v>
      </c>
      <c r="M58" s="38">
        <f t="shared" si="10"/>
        <v>-0.0842779776402323</v>
      </c>
      <c r="N58" s="32">
        <f t="shared" si="2"/>
        <v>0.23999996202379</v>
      </c>
      <c r="O58" s="32">
        <f t="shared" si="3"/>
        <v>0.40399988448901</v>
      </c>
      <c r="P58" s="32">
        <f t="shared" si="4"/>
        <v>0.737300254927563</v>
      </c>
      <c r="Q58" s="32">
        <f t="shared" si="5"/>
        <v>0.844600077292582</v>
      </c>
      <c r="R58" s="42">
        <f t="shared" si="6"/>
        <v>-0.0679613041956113</v>
      </c>
      <c r="S58" s="42">
        <f t="shared" si="7"/>
        <v>-0.0380953902586886</v>
      </c>
      <c r="T58" s="42">
        <f t="shared" si="11"/>
        <v>-0.038094614313931</v>
      </c>
      <c r="U58" s="42">
        <f t="shared" si="12"/>
        <v>0.0618553337732284</v>
      </c>
    </row>
    <row r="59" s="28" customFormat="1" ht="14.4" spans="2:21">
      <c r="B59" s="33">
        <v>43522</v>
      </c>
      <c r="C59" s="34">
        <v>22368860</v>
      </c>
      <c r="D59" s="34">
        <v>5480370</v>
      </c>
      <c r="E59" s="34">
        <v>2257912</v>
      </c>
      <c r="F59" s="34">
        <v>1681241</v>
      </c>
      <c r="G59" s="34">
        <v>1364832</v>
      </c>
      <c r="H59" s="35">
        <f t="shared" si="0"/>
        <v>0.0610148214973852</v>
      </c>
      <c r="I59" s="39">
        <f t="shared" si="1"/>
        <v>43515</v>
      </c>
      <c r="J59" s="40">
        <f t="shared" si="13"/>
        <v>620260</v>
      </c>
      <c r="K59" s="35">
        <f t="shared" si="9"/>
        <v>1.20041917905395</v>
      </c>
      <c r="L59" s="35">
        <f>VLOOKUP(B59,'Channel wise traffic'!$B$2:$H$368,6,FALSE)/VLOOKUP(B59,'Channel wise traffic'!$B$2:$H$368,7,FALSE)-1</f>
        <v>0.019801991482737</v>
      </c>
      <c r="M59" s="35">
        <f t="shared" si="10"/>
        <v>1.15769257299693</v>
      </c>
      <c r="N59" s="35">
        <f t="shared" si="2"/>
        <v>0.244999968706496</v>
      </c>
      <c r="O59" s="35">
        <f t="shared" si="3"/>
        <v>0.41199991971345</v>
      </c>
      <c r="P59" s="35">
        <f t="shared" si="4"/>
        <v>0.744599878117482</v>
      </c>
      <c r="Q59" s="35">
        <f t="shared" si="5"/>
        <v>0.81180033082705</v>
      </c>
      <c r="R59" s="43">
        <f t="shared" si="6"/>
        <v>-0.0485437944242078</v>
      </c>
      <c r="S59" s="43">
        <f t="shared" si="7"/>
        <v>1.45238051583652</v>
      </c>
      <c r="T59" s="43">
        <f t="shared" si="11"/>
        <v>-0.0285704048868888</v>
      </c>
      <c r="U59" s="43">
        <f t="shared" si="12"/>
        <v>-0.0480775345541213</v>
      </c>
    </row>
    <row r="60" spans="2:21">
      <c r="B60" s="13">
        <v>43523</v>
      </c>
      <c r="C60" s="15">
        <v>21500167</v>
      </c>
      <c r="D60" s="15">
        <v>5482542</v>
      </c>
      <c r="E60" s="15">
        <v>2105296</v>
      </c>
      <c r="F60" s="15">
        <v>1613709</v>
      </c>
      <c r="G60" s="15">
        <v>1323241</v>
      </c>
      <c r="H60" s="32">
        <f t="shared" si="0"/>
        <v>0.0615456149712698</v>
      </c>
      <c r="I60" s="36">
        <f t="shared" si="1"/>
        <v>43516</v>
      </c>
      <c r="J60" s="37">
        <f t="shared" si="13"/>
        <v>1222680</v>
      </c>
      <c r="K60" s="32">
        <f t="shared" si="9"/>
        <v>0.0822463768115942</v>
      </c>
      <c r="L60" s="32">
        <f>VLOOKUP(B60,'Channel wise traffic'!$B$2:$H$368,6,FALSE)/VLOOKUP(B60,'Channel wise traffic'!$B$2:$H$368,7,FALSE)-1</f>
        <v>-0.0294117129238701</v>
      </c>
      <c r="M60" s="38">
        <f t="shared" si="10"/>
        <v>0.11504171088599</v>
      </c>
      <c r="N60" s="32">
        <f t="shared" si="2"/>
        <v>0.254999972790909</v>
      </c>
      <c r="O60" s="32">
        <f t="shared" si="3"/>
        <v>0.383999976653166</v>
      </c>
      <c r="P60" s="32">
        <f t="shared" si="4"/>
        <v>0.766499817602845</v>
      </c>
      <c r="Q60" s="32">
        <f t="shared" si="5"/>
        <v>0.819999764517642</v>
      </c>
      <c r="R60" s="42">
        <f t="shared" si="6"/>
        <v>0.0408162758835018</v>
      </c>
      <c r="S60" s="42">
        <f t="shared" si="7"/>
        <v>-0.0103092238435416</v>
      </c>
      <c r="T60" s="42">
        <f t="shared" si="11"/>
        <v>0.0500000711813564</v>
      </c>
      <c r="U60" s="42">
        <f t="shared" si="12"/>
        <v>0.0309276491143309</v>
      </c>
    </row>
    <row r="61" spans="2:21">
      <c r="B61" s="13">
        <v>43524</v>
      </c>
      <c r="C61" s="15">
        <v>22586034</v>
      </c>
      <c r="D61" s="15">
        <v>5759438</v>
      </c>
      <c r="E61" s="15">
        <v>2280737</v>
      </c>
      <c r="F61" s="15">
        <v>1648289</v>
      </c>
      <c r="G61" s="15">
        <v>1405660</v>
      </c>
      <c r="H61" s="32">
        <f t="shared" si="0"/>
        <v>0.062235804656984</v>
      </c>
      <c r="I61" s="36">
        <f t="shared" si="1"/>
        <v>43517</v>
      </c>
      <c r="J61" s="37">
        <f t="shared" si="13"/>
        <v>1149121</v>
      </c>
      <c r="K61" s="32">
        <f t="shared" si="9"/>
        <v>0.223248030451101</v>
      </c>
      <c r="L61" s="32">
        <f>VLOOKUP(B61,'Channel wise traffic'!$B$2:$H$368,6,FALSE)/VLOOKUP(B61,'Channel wise traffic'!$B$2:$H$368,7,FALSE)-1</f>
        <v>0.083333329336271</v>
      </c>
      <c r="M61" s="38">
        <f t="shared" si="10"/>
        <v>0.129151986447565</v>
      </c>
      <c r="N61" s="32">
        <f t="shared" si="2"/>
        <v>0.254999970335651</v>
      </c>
      <c r="O61" s="32">
        <f t="shared" si="3"/>
        <v>0.395999922214633</v>
      </c>
      <c r="P61" s="32">
        <f t="shared" si="4"/>
        <v>0.722700162272108</v>
      </c>
      <c r="Q61" s="32">
        <f t="shared" si="5"/>
        <v>0.852799478732188</v>
      </c>
      <c r="R61" s="42">
        <f t="shared" si="6"/>
        <v>0.0624998848923011</v>
      </c>
      <c r="S61" s="42">
        <f t="shared" si="7"/>
        <v>0.0312499047769075</v>
      </c>
      <c r="T61" s="42">
        <f t="shared" si="11"/>
        <v>-0.038834781612482</v>
      </c>
      <c r="U61" s="42">
        <f t="shared" si="12"/>
        <v>0.0721647956304872</v>
      </c>
    </row>
    <row r="62" spans="2:21">
      <c r="B62" s="13">
        <v>43525</v>
      </c>
      <c r="C62" s="15">
        <v>22368860</v>
      </c>
      <c r="D62" s="15">
        <v>5815903</v>
      </c>
      <c r="E62" s="15">
        <v>2442679</v>
      </c>
      <c r="F62" s="15">
        <v>1872313</v>
      </c>
      <c r="G62" s="15">
        <v>1458532</v>
      </c>
      <c r="H62" s="32">
        <f t="shared" si="0"/>
        <v>0.0652036804736585</v>
      </c>
      <c r="I62" s="36">
        <f t="shared" si="1"/>
        <v>43518</v>
      </c>
      <c r="J62" s="37">
        <f t="shared" si="13"/>
        <v>1377230</v>
      </c>
      <c r="K62" s="32">
        <f t="shared" si="9"/>
        <v>0.0590329865018915</v>
      </c>
      <c r="L62" s="32">
        <f>VLOOKUP(B62,'Channel wise traffic'!$B$2:$H$368,6,FALSE)/VLOOKUP(B62,'Channel wise traffic'!$B$2:$H$368,7,FALSE)-1</f>
        <v>0.00980390430795675</v>
      </c>
      <c r="M62" s="38">
        <f t="shared" si="10"/>
        <v>0.0487511316922331</v>
      </c>
      <c r="N62" s="32">
        <f t="shared" si="2"/>
        <v>0.259999973176997</v>
      </c>
      <c r="O62" s="32">
        <f t="shared" si="3"/>
        <v>0.41999995529499</v>
      </c>
      <c r="P62" s="32">
        <f t="shared" si="4"/>
        <v>0.766499814343186</v>
      </c>
      <c r="Q62" s="32">
        <f t="shared" si="5"/>
        <v>0.779000092399081</v>
      </c>
      <c r="R62" s="42">
        <f t="shared" si="6"/>
        <v>0.00970870494593989</v>
      </c>
      <c r="S62" s="42">
        <f t="shared" si="7"/>
        <v>0.0396037757546246</v>
      </c>
      <c r="T62" s="42">
        <f t="shared" si="11"/>
        <v>0.00961562943476935</v>
      </c>
      <c r="U62" s="42">
        <f t="shared" si="12"/>
        <v>-0.010416537793278</v>
      </c>
    </row>
    <row r="63" spans="2:21">
      <c r="B63" s="13">
        <v>43526</v>
      </c>
      <c r="C63" s="15">
        <v>46685340</v>
      </c>
      <c r="D63" s="15">
        <v>9803921</v>
      </c>
      <c r="E63" s="15">
        <v>3333333</v>
      </c>
      <c r="F63" s="15">
        <v>1110666</v>
      </c>
      <c r="G63" s="15">
        <v>900972</v>
      </c>
      <c r="H63" s="32">
        <f t="shared" si="0"/>
        <v>0.0192988205719397</v>
      </c>
      <c r="I63" s="36">
        <f t="shared" si="1"/>
        <v>43519</v>
      </c>
      <c r="J63" s="37">
        <f t="shared" si="13"/>
        <v>1443732</v>
      </c>
      <c r="K63" s="32">
        <f t="shared" si="9"/>
        <v>-0.375942349411109</v>
      </c>
      <c r="L63" s="32">
        <f>VLOOKUP(B63,'Channel wise traffic'!$B$2:$H$368,6,FALSE)/VLOOKUP(B63,'Channel wise traffic'!$B$2:$H$368,7,FALSE)-1</f>
        <v>0.0833333604058351</v>
      </c>
      <c r="M63" s="38">
        <f t="shared" si="10"/>
        <v>-0.423946784071794</v>
      </c>
      <c r="N63" s="32">
        <f t="shared" si="2"/>
        <v>0.209999991432</v>
      </c>
      <c r="O63" s="32">
        <f t="shared" si="3"/>
        <v>0.339999985719999</v>
      </c>
      <c r="P63" s="32">
        <f t="shared" si="4"/>
        <v>0.333199833319983</v>
      </c>
      <c r="Q63" s="32">
        <f t="shared" si="5"/>
        <v>0.811199766626511</v>
      </c>
      <c r="R63" s="42">
        <f t="shared" si="6"/>
        <v>2.55000021098795e-8</v>
      </c>
      <c r="S63" s="42">
        <f t="shared" si="7"/>
        <v>0.052631779252142</v>
      </c>
      <c r="T63" s="42">
        <f t="shared" si="11"/>
        <v>-0.489583585240394</v>
      </c>
      <c r="U63" s="42">
        <f t="shared" si="12"/>
        <v>0.0721646506972495</v>
      </c>
    </row>
    <row r="64" spans="2:21">
      <c r="B64" s="13">
        <v>43527</v>
      </c>
      <c r="C64" s="15">
        <v>43991955</v>
      </c>
      <c r="D64" s="15">
        <v>8961161</v>
      </c>
      <c r="E64" s="15">
        <v>2924923</v>
      </c>
      <c r="F64" s="15">
        <v>2088395</v>
      </c>
      <c r="G64" s="15">
        <v>1694106</v>
      </c>
      <c r="H64" s="32">
        <f t="shared" si="0"/>
        <v>0.0385094501937911</v>
      </c>
      <c r="I64" s="36">
        <f t="shared" si="1"/>
        <v>43520</v>
      </c>
      <c r="J64" s="37">
        <f t="shared" si="13"/>
        <v>1644180</v>
      </c>
      <c r="K64" s="32">
        <f t="shared" si="9"/>
        <v>0.0303652884720651</v>
      </c>
      <c r="L64" s="32">
        <f>VLOOKUP(B64,'Channel wise traffic'!$B$2:$H$368,6,FALSE)/VLOOKUP(B64,'Channel wise traffic'!$B$2:$H$368,7,FALSE)-1</f>
        <v>-0.0101009766892177</v>
      </c>
      <c r="M64" s="38">
        <f t="shared" si="10"/>
        <v>0.0408792316979238</v>
      </c>
      <c r="N64" s="32">
        <f t="shared" si="2"/>
        <v>0.203699994692211</v>
      </c>
      <c r="O64" s="32">
        <f t="shared" si="3"/>
        <v>0.326400005534997</v>
      </c>
      <c r="P64" s="32">
        <f t="shared" si="4"/>
        <v>0.713999992478434</v>
      </c>
      <c r="Q64" s="32">
        <f t="shared" si="5"/>
        <v>0.811199988507921</v>
      </c>
      <c r="R64" s="42">
        <f t="shared" si="6"/>
        <v>0.0104166363685352</v>
      </c>
      <c r="S64" s="42">
        <f t="shared" si="7"/>
        <v>-0.0769230631346065</v>
      </c>
      <c r="T64" s="42">
        <f t="shared" si="11"/>
        <v>0.105263146251447</v>
      </c>
      <c r="U64" s="42">
        <f t="shared" si="12"/>
        <v>0.00970908907853096</v>
      </c>
    </row>
    <row r="65" spans="2:21">
      <c r="B65" s="13">
        <v>43528</v>
      </c>
      <c r="C65" s="15">
        <v>21717340</v>
      </c>
      <c r="D65" s="15">
        <v>5700801</v>
      </c>
      <c r="E65" s="15">
        <v>2371533</v>
      </c>
      <c r="F65" s="15">
        <v>1765843</v>
      </c>
      <c r="G65" s="15">
        <v>1375592</v>
      </c>
      <c r="H65" s="32">
        <f t="shared" si="0"/>
        <v>0.0633407222063107</v>
      </c>
      <c r="I65" s="36">
        <f t="shared" si="1"/>
        <v>43521</v>
      </c>
      <c r="J65" s="37">
        <f t="shared" si="13"/>
        <v>1271939</v>
      </c>
      <c r="K65" s="32">
        <f t="shared" si="9"/>
        <v>0.0814921155810144</v>
      </c>
      <c r="L65" s="32">
        <f>VLOOKUP(B65,'Channel wise traffic'!$B$2:$H$368,6,FALSE)/VLOOKUP(B65,'Channel wise traffic'!$B$2:$H$368,7,FALSE)-1</f>
        <v>0.0309277792617511</v>
      </c>
      <c r="M65" s="38">
        <f t="shared" si="10"/>
        <v>0.0490473620732947</v>
      </c>
      <c r="N65" s="32">
        <f t="shared" si="2"/>
        <v>0.262499965465384</v>
      </c>
      <c r="O65" s="32">
        <f t="shared" si="3"/>
        <v>0.415999962110588</v>
      </c>
      <c r="P65" s="32">
        <f t="shared" si="4"/>
        <v>0.744599801056953</v>
      </c>
      <c r="Q65" s="32">
        <f t="shared" si="5"/>
        <v>0.779000171589433</v>
      </c>
      <c r="R65" s="42">
        <f t="shared" si="6"/>
        <v>0.0937500291744353</v>
      </c>
      <c r="S65" s="42">
        <f t="shared" si="7"/>
        <v>0.0297031709223268</v>
      </c>
      <c r="T65" s="42">
        <f t="shared" si="11"/>
        <v>0.00990037109116071</v>
      </c>
      <c r="U65" s="42">
        <f t="shared" si="12"/>
        <v>-0.0776697841580039</v>
      </c>
    </row>
    <row r="66" spans="2:21">
      <c r="B66" s="13">
        <v>43529</v>
      </c>
      <c r="C66" s="15">
        <v>21717340</v>
      </c>
      <c r="D66" s="15">
        <v>5266455</v>
      </c>
      <c r="E66" s="15">
        <v>2001252</v>
      </c>
      <c r="F66" s="15">
        <v>1490132</v>
      </c>
      <c r="G66" s="15">
        <v>1258566</v>
      </c>
      <c r="H66" s="32">
        <f t="shared" si="0"/>
        <v>0.0579521248919067</v>
      </c>
      <c r="I66" s="36">
        <f t="shared" si="1"/>
        <v>43522</v>
      </c>
      <c r="J66" s="37">
        <f t="shared" si="13"/>
        <v>1364832</v>
      </c>
      <c r="K66" s="32">
        <f t="shared" si="9"/>
        <v>-0.0778601322360555</v>
      </c>
      <c r="L66" s="32">
        <f>VLOOKUP(B66,'Channel wise traffic'!$B$2:$H$368,6,FALSE)/VLOOKUP(B66,'Channel wise traffic'!$B$2:$H$368,7,FALSE)-1</f>
        <v>-0.029126207515824</v>
      </c>
      <c r="M66" s="38">
        <f t="shared" si="10"/>
        <v>-0.0501959446953362</v>
      </c>
      <c r="N66" s="32">
        <f t="shared" si="2"/>
        <v>0.242500002302308</v>
      </c>
      <c r="O66" s="32">
        <f t="shared" si="3"/>
        <v>0.379999829107056</v>
      </c>
      <c r="P66" s="32">
        <f t="shared" si="4"/>
        <v>0.744599880474823</v>
      </c>
      <c r="Q66" s="32">
        <f t="shared" si="5"/>
        <v>0.844600344130587</v>
      </c>
      <c r="R66" s="42">
        <f t="shared" si="6"/>
        <v>-0.0102039458102281</v>
      </c>
      <c r="S66" s="42">
        <f t="shared" si="7"/>
        <v>-0.0776701379666542</v>
      </c>
      <c r="T66" s="42">
        <f t="shared" si="11"/>
        <v>3.16591619586859e-9</v>
      </c>
      <c r="U66" s="42">
        <f t="shared" si="12"/>
        <v>0.0404040403261736</v>
      </c>
    </row>
    <row r="67" spans="2:21">
      <c r="B67" s="13">
        <v>43530</v>
      </c>
      <c r="C67" s="15">
        <v>21065820</v>
      </c>
      <c r="D67" s="15">
        <v>5161125</v>
      </c>
      <c r="E67" s="15">
        <v>2002516</v>
      </c>
      <c r="F67" s="15">
        <v>1417982</v>
      </c>
      <c r="G67" s="15">
        <v>1104608</v>
      </c>
      <c r="H67" s="32">
        <f t="shared" si="0"/>
        <v>0.0524360314480993</v>
      </c>
      <c r="I67" s="36">
        <f t="shared" si="1"/>
        <v>43523</v>
      </c>
      <c r="J67" s="37">
        <f t="shared" si="13"/>
        <v>1323241</v>
      </c>
      <c r="K67" s="32">
        <f t="shared" si="9"/>
        <v>-0.165225382224402</v>
      </c>
      <c r="L67" s="32">
        <f>VLOOKUP(B67,'Channel wise traffic'!$B$2:$H$368,6,FALSE)/VLOOKUP(B67,'Channel wise traffic'!$B$2:$H$368,7,FALSE)-1</f>
        <v>-0.0202020300680469</v>
      </c>
      <c r="M67" s="38">
        <f t="shared" si="10"/>
        <v>-0.148013526673231</v>
      </c>
      <c r="N67" s="32">
        <f t="shared" si="2"/>
        <v>0.244999957276764</v>
      </c>
      <c r="O67" s="32">
        <f t="shared" si="3"/>
        <v>0.387999903121897</v>
      </c>
      <c r="P67" s="32">
        <f t="shared" si="4"/>
        <v>0.708100209935901</v>
      </c>
      <c r="Q67" s="32">
        <f t="shared" si="5"/>
        <v>0.779000015515007</v>
      </c>
      <c r="R67" s="42">
        <f t="shared" si="6"/>
        <v>-0.0392157512987059</v>
      </c>
      <c r="S67" s="42">
        <f t="shared" si="7"/>
        <v>0.0104164758122993</v>
      </c>
      <c r="T67" s="42">
        <f t="shared" si="11"/>
        <v>-0.0761899824706859</v>
      </c>
      <c r="U67" s="42">
        <f t="shared" si="12"/>
        <v>-0.0499997082642498</v>
      </c>
    </row>
    <row r="68" spans="2:21">
      <c r="B68" s="13">
        <v>43531</v>
      </c>
      <c r="C68" s="15">
        <v>21717340</v>
      </c>
      <c r="D68" s="15">
        <v>5157868</v>
      </c>
      <c r="E68" s="15">
        <v>2042515</v>
      </c>
      <c r="F68" s="15">
        <v>1446305</v>
      </c>
      <c r="G68" s="15">
        <v>1221549</v>
      </c>
      <c r="H68" s="32">
        <f t="shared" ref="H68:H131" si="14">G68/C68</f>
        <v>0.0562476343787959</v>
      </c>
      <c r="I68" s="36">
        <f t="shared" ref="I68:I131" si="15">DATE(YEAR(B68),MONTH(B68),DAY(B68)-7)</f>
        <v>43524</v>
      </c>
      <c r="J68" s="37">
        <f t="shared" si="13"/>
        <v>1405660</v>
      </c>
      <c r="K68" s="32">
        <f t="shared" si="9"/>
        <v>-0.130978330463981</v>
      </c>
      <c r="L68" s="32">
        <f>VLOOKUP(B68,'Channel wise traffic'!$B$2:$H$368,6,FALSE)/VLOOKUP(B68,'Channel wise traffic'!$B$2:$H$368,7,FALSE)-1</f>
        <v>-0.038461558896224</v>
      </c>
      <c r="M68" s="38">
        <f t="shared" si="10"/>
        <v>-0.0962174476764981</v>
      </c>
      <c r="N68" s="32">
        <f t="shared" ref="N68:N131" si="16">D68/C68</f>
        <v>0.237499988488461</v>
      </c>
      <c r="O68" s="32">
        <f t="shared" ref="O68:O131" si="17">E68/D68</f>
        <v>0.395999858856411</v>
      </c>
      <c r="P68" s="32">
        <f t="shared" ref="P68:P131" si="18">F68/E68</f>
        <v>0.708100062912635</v>
      </c>
      <c r="Q68" s="32">
        <f t="shared" ref="Q68:Q131" si="19">G68/F68</f>
        <v>0.84459985964233</v>
      </c>
      <c r="R68" s="42">
        <f t="shared" si="6"/>
        <v>-0.0686273877763777</v>
      </c>
      <c r="S68" s="42">
        <f t="shared" si="7"/>
        <v>-1.59995540371938e-7</v>
      </c>
      <c r="T68" s="42">
        <f t="shared" si="11"/>
        <v>-0.0202021531496153</v>
      </c>
      <c r="U68" s="42">
        <f t="shared" si="12"/>
        <v>-0.00961494383421557</v>
      </c>
    </row>
    <row r="69" spans="2:21">
      <c r="B69" s="13">
        <v>43532</v>
      </c>
      <c r="C69" s="15">
        <v>21717340</v>
      </c>
      <c r="D69" s="15">
        <v>5700801</v>
      </c>
      <c r="E69" s="15">
        <v>2394336</v>
      </c>
      <c r="F69" s="15">
        <v>1730387</v>
      </c>
      <c r="G69" s="15">
        <v>1390539</v>
      </c>
      <c r="H69" s="32">
        <f t="shared" si="14"/>
        <v>0.0640289740824613</v>
      </c>
      <c r="I69" s="36">
        <f t="shared" si="15"/>
        <v>43525</v>
      </c>
      <c r="J69" s="37">
        <f t="shared" si="13"/>
        <v>1458532</v>
      </c>
      <c r="K69" s="32">
        <f t="shared" si="9"/>
        <v>-0.0466174208039316</v>
      </c>
      <c r="L69" s="32">
        <f>VLOOKUP(B69,'Channel wise traffic'!$B$2:$H$368,6,FALSE)/VLOOKUP(B69,'Channel wise traffic'!$B$2:$H$368,7,FALSE)-1</f>
        <v>-0.029126207515824</v>
      </c>
      <c r="M69" s="38">
        <f t="shared" si="10"/>
        <v>-0.01801595220797</v>
      </c>
      <c r="N69" s="32">
        <f t="shared" si="16"/>
        <v>0.262499965465384</v>
      </c>
      <c r="O69" s="32">
        <f t="shared" si="17"/>
        <v>0.419999926326143</v>
      </c>
      <c r="P69" s="32">
        <f t="shared" si="18"/>
        <v>0.722700155700787</v>
      </c>
      <c r="Q69" s="32">
        <f t="shared" si="19"/>
        <v>0.803600003929757</v>
      </c>
      <c r="R69" s="42">
        <f t="shared" si="6"/>
        <v>0.00961535594730645</v>
      </c>
      <c r="S69" s="42">
        <f t="shared" si="7"/>
        <v>-6.89734542813625e-8</v>
      </c>
      <c r="T69" s="42">
        <f t="shared" si="11"/>
        <v>-0.0571424256376775</v>
      </c>
      <c r="U69" s="42">
        <f t="shared" si="12"/>
        <v>0.0315788300549693</v>
      </c>
    </row>
    <row r="70" spans="2:21">
      <c r="B70" s="13">
        <v>43533</v>
      </c>
      <c r="C70" s="15">
        <v>46685340</v>
      </c>
      <c r="D70" s="15">
        <v>9705882</v>
      </c>
      <c r="E70" s="15">
        <v>3267000</v>
      </c>
      <c r="F70" s="15">
        <v>2310422</v>
      </c>
      <c r="G70" s="15">
        <v>1820150</v>
      </c>
      <c r="H70" s="32">
        <f t="shared" si="14"/>
        <v>0.038987613670587</v>
      </c>
      <c r="I70" s="36">
        <f t="shared" si="15"/>
        <v>43526</v>
      </c>
      <c r="J70" s="37">
        <f t="shared" si="13"/>
        <v>900972</v>
      </c>
      <c r="K70" s="32">
        <f t="shared" si="9"/>
        <v>1.02020706525841</v>
      </c>
      <c r="L70" s="32">
        <f>VLOOKUP(B70,'Channel wise traffic'!$B$2:$H$368,6,FALSE)/VLOOKUP(B70,'Channel wise traffic'!$B$2:$H$368,7,FALSE)-1</f>
        <v>0</v>
      </c>
      <c r="M70" s="38">
        <f t="shared" si="10"/>
        <v>1.02020706525841</v>
      </c>
      <c r="N70" s="32">
        <f t="shared" si="16"/>
        <v>0.20789999601588</v>
      </c>
      <c r="O70" s="32">
        <f t="shared" si="17"/>
        <v>0.33660001224</v>
      </c>
      <c r="P70" s="32">
        <f t="shared" si="18"/>
        <v>0.707199877563514</v>
      </c>
      <c r="Q70" s="32">
        <f t="shared" si="19"/>
        <v>0.787799804537872</v>
      </c>
      <c r="R70" s="42">
        <f t="shared" si="6"/>
        <v>-0.00999997857999868</v>
      </c>
      <c r="S70" s="42">
        <f t="shared" si="7"/>
        <v>-0.00999992241999292</v>
      </c>
      <c r="T70" s="42">
        <f t="shared" si="11"/>
        <v>1.12244967386993</v>
      </c>
      <c r="U70" s="42">
        <f t="shared" si="12"/>
        <v>-0.0288461154099567</v>
      </c>
    </row>
    <row r="71" spans="2:21">
      <c r="B71" s="13">
        <v>43534</v>
      </c>
      <c r="C71" s="15">
        <v>46236443</v>
      </c>
      <c r="D71" s="15">
        <v>10098039</v>
      </c>
      <c r="E71" s="15">
        <v>3502000</v>
      </c>
      <c r="F71" s="15">
        <v>2262292</v>
      </c>
      <c r="G71" s="15">
        <v>1711650</v>
      </c>
      <c r="H71" s="32">
        <f t="shared" si="14"/>
        <v>0.0370194999645626</v>
      </c>
      <c r="I71" s="36">
        <f t="shared" si="15"/>
        <v>43527</v>
      </c>
      <c r="J71" s="37">
        <f t="shared" si="13"/>
        <v>1694106</v>
      </c>
      <c r="K71" s="32">
        <f t="shared" si="9"/>
        <v>0.0103559045301769</v>
      </c>
      <c r="L71" s="32">
        <f>VLOOKUP(B71,'Channel wise traffic'!$B$2:$H$368,6,FALSE)/VLOOKUP(B71,'Channel wise traffic'!$B$2:$H$368,7,FALSE)-1</f>
        <v>0.0510203740661219</v>
      </c>
      <c r="M71" s="38">
        <f t="shared" si="10"/>
        <v>-0.0386905089979382</v>
      </c>
      <c r="N71" s="32">
        <f t="shared" si="16"/>
        <v>0.218399996729852</v>
      </c>
      <c r="O71" s="32">
        <f t="shared" si="17"/>
        <v>0.346800007407379</v>
      </c>
      <c r="P71" s="32">
        <f t="shared" si="18"/>
        <v>0.646</v>
      </c>
      <c r="Q71" s="32">
        <f t="shared" si="19"/>
        <v>0.756599943773836</v>
      </c>
      <c r="R71" s="42">
        <f t="shared" si="6"/>
        <v>0.072164960337149</v>
      </c>
      <c r="S71" s="42">
        <f t="shared" si="7"/>
        <v>0.0625000046766067</v>
      </c>
      <c r="T71" s="42">
        <f t="shared" si="11"/>
        <v>-0.0952380857069663</v>
      </c>
      <c r="U71" s="42">
        <f t="shared" si="12"/>
        <v>-0.0673077484067933</v>
      </c>
    </row>
    <row r="72" spans="2:21">
      <c r="B72" s="13">
        <v>43535</v>
      </c>
      <c r="C72" s="15">
        <v>21282993</v>
      </c>
      <c r="D72" s="15">
        <v>5107918</v>
      </c>
      <c r="E72" s="15">
        <v>2104462</v>
      </c>
      <c r="F72" s="15">
        <v>1459444</v>
      </c>
      <c r="G72" s="15">
        <v>1220679</v>
      </c>
      <c r="H72" s="32">
        <f t="shared" si="14"/>
        <v>0.0573546681145833</v>
      </c>
      <c r="I72" s="36">
        <f t="shared" si="15"/>
        <v>43528</v>
      </c>
      <c r="J72" s="37">
        <f t="shared" si="13"/>
        <v>1375592</v>
      </c>
      <c r="K72" s="32">
        <f t="shared" si="9"/>
        <v>-0.112615513902378</v>
      </c>
      <c r="L72" s="32">
        <f>VLOOKUP(B72,'Channel wise traffic'!$B$2:$H$368,6,FALSE)/VLOOKUP(B72,'Channel wise traffic'!$B$2:$H$368,7,FALSE)-1</f>
        <v>-0.0199999650049191</v>
      </c>
      <c r="M72" s="38">
        <f t="shared" si="10"/>
        <v>-0.0945056179219094</v>
      </c>
      <c r="N72" s="32">
        <f t="shared" si="16"/>
        <v>0.239999984964521</v>
      </c>
      <c r="O72" s="32">
        <f t="shared" si="17"/>
        <v>0.411999957712712</v>
      </c>
      <c r="P72" s="32">
        <f t="shared" si="18"/>
        <v>0.69349981135321</v>
      </c>
      <c r="Q72" s="32">
        <f t="shared" si="19"/>
        <v>0.83640002631139</v>
      </c>
      <c r="R72" s="42">
        <f t="shared" si="6"/>
        <v>-0.0857142227084607</v>
      </c>
      <c r="S72" s="42">
        <f t="shared" si="7"/>
        <v>-0.00961539606297446</v>
      </c>
      <c r="T72" s="42">
        <f t="shared" si="11"/>
        <v>-0.0686274554884475</v>
      </c>
      <c r="U72" s="42">
        <f t="shared" si="12"/>
        <v>0.0736840078030285</v>
      </c>
    </row>
    <row r="73" spans="2:21">
      <c r="B73" s="13">
        <v>43536</v>
      </c>
      <c r="C73" s="15">
        <v>21500167</v>
      </c>
      <c r="D73" s="15">
        <v>5428792</v>
      </c>
      <c r="E73" s="15">
        <v>2149801</v>
      </c>
      <c r="F73" s="15">
        <v>1600742</v>
      </c>
      <c r="G73" s="15">
        <v>1299482</v>
      </c>
      <c r="H73" s="32">
        <f t="shared" si="14"/>
        <v>0.0604405537873264</v>
      </c>
      <c r="I73" s="36">
        <f t="shared" si="15"/>
        <v>43529</v>
      </c>
      <c r="J73" s="37">
        <f t="shared" si="13"/>
        <v>1258566</v>
      </c>
      <c r="K73" s="32">
        <f t="shared" si="9"/>
        <v>0.0325100153666951</v>
      </c>
      <c r="L73" s="32">
        <f>VLOOKUP(B73,'Channel wise traffic'!$B$2:$H$368,6,FALSE)/VLOOKUP(B73,'Channel wise traffic'!$B$2:$H$368,7,FALSE)-1</f>
        <v>-0.00999993645630048</v>
      </c>
      <c r="M73" s="38">
        <f t="shared" si="10"/>
        <v>0.0429393900579351</v>
      </c>
      <c r="N73" s="32">
        <f t="shared" si="16"/>
        <v>0.252499992209363</v>
      </c>
      <c r="O73" s="32">
        <f t="shared" si="17"/>
        <v>0.395999883583678</v>
      </c>
      <c r="P73" s="32">
        <f t="shared" si="18"/>
        <v>0.744600081588947</v>
      </c>
      <c r="Q73" s="32">
        <f t="shared" si="19"/>
        <v>0.811799777853021</v>
      </c>
      <c r="R73" s="42">
        <f t="shared" si="6"/>
        <v>0.0412370713901633</v>
      </c>
      <c r="S73" s="42">
        <f t="shared" si="7"/>
        <v>0.0421054254530047</v>
      </c>
      <c r="T73" s="42">
        <f t="shared" si="11"/>
        <v>2.70096906618278e-7</v>
      </c>
      <c r="U73" s="42">
        <f t="shared" si="12"/>
        <v>-0.0388356061011679</v>
      </c>
    </row>
    <row r="74" spans="2:21">
      <c r="B74" s="13">
        <v>43537</v>
      </c>
      <c r="C74" s="15">
        <v>21717340</v>
      </c>
      <c r="D74" s="15">
        <v>5700801</v>
      </c>
      <c r="E74" s="15">
        <v>2166304</v>
      </c>
      <c r="F74" s="15">
        <v>1533960</v>
      </c>
      <c r="G74" s="15">
        <v>1232690</v>
      </c>
      <c r="H74" s="32">
        <f t="shared" si="14"/>
        <v>0.0567606345896873</v>
      </c>
      <c r="I74" s="36">
        <f t="shared" si="15"/>
        <v>43530</v>
      </c>
      <c r="J74" s="37">
        <f t="shared" si="13"/>
        <v>1104608</v>
      </c>
      <c r="K74" s="32">
        <f t="shared" si="9"/>
        <v>0.115952446478751</v>
      </c>
      <c r="L74" s="32">
        <f>VLOOKUP(B74,'Channel wise traffic'!$B$2:$H$368,6,FALSE)/VLOOKUP(B74,'Channel wise traffic'!$B$2:$H$368,7,FALSE)-1</f>
        <v>0.0309277792617511</v>
      </c>
      <c r="M74" s="38">
        <f t="shared" si="10"/>
        <v>0.0824738833614522</v>
      </c>
      <c r="N74" s="32">
        <f t="shared" si="16"/>
        <v>0.262499965465384</v>
      </c>
      <c r="O74" s="32">
        <f t="shared" si="17"/>
        <v>0.3799999333427</v>
      </c>
      <c r="P74" s="32">
        <f t="shared" si="18"/>
        <v>0.708100063518324</v>
      </c>
      <c r="Q74" s="32">
        <f t="shared" si="19"/>
        <v>0.803599833111685</v>
      </c>
      <c r="R74" s="42">
        <f t="shared" ref="R74:R137" si="20">N74/N67-1</f>
        <v>0.0714286173072718</v>
      </c>
      <c r="S74" s="42">
        <f t="shared" ref="S74:S137" si="21">O74/O67-1</f>
        <v>-0.0206184839605053</v>
      </c>
      <c r="T74" s="42">
        <f t="shared" si="11"/>
        <v>-2.06775219391275e-7</v>
      </c>
      <c r="U74" s="42">
        <f t="shared" si="12"/>
        <v>0.031578712588876</v>
      </c>
    </row>
    <row r="75" spans="2:21">
      <c r="B75" s="13">
        <v>43538</v>
      </c>
      <c r="C75" s="15">
        <v>22803207</v>
      </c>
      <c r="D75" s="15">
        <v>5415761</v>
      </c>
      <c r="E75" s="15">
        <v>2144641</v>
      </c>
      <c r="F75" s="15">
        <v>1628211</v>
      </c>
      <c r="G75" s="15">
        <v>1268377</v>
      </c>
      <c r="H75" s="32">
        <f t="shared" si="14"/>
        <v>0.0556227463970309</v>
      </c>
      <c r="I75" s="36">
        <f t="shared" si="15"/>
        <v>43531</v>
      </c>
      <c r="J75" s="37">
        <f t="shared" ref="J75:J138" si="22">G68</f>
        <v>1221549</v>
      </c>
      <c r="K75" s="32">
        <f t="shared" ref="K75:K138" si="23">G75/J75-1</f>
        <v>0.0383349337603323</v>
      </c>
      <c r="L75" s="32">
        <f>VLOOKUP(B75,'Channel wise traffic'!$B$2:$H$368,6,FALSE)/VLOOKUP(B75,'Channel wise traffic'!$B$2:$H$368,7,FALSE)-1</f>
        <v>0.0500000046046158</v>
      </c>
      <c r="M75" s="38">
        <f t="shared" ref="M75:M138" si="24">H75/H68-1</f>
        <v>-0.0111095868949217</v>
      </c>
      <c r="N75" s="32">
        <f t="shared" si="16"/>
        <v>0.237499970947069</v>
      </c>
      <c r="O75" s="32">
        <f t="shared" si="17"/>
        <v>0.395999934265932</v>
      </c>
      <c r="P75" s="32">
        <f t="shared" si="18"/>
        <v>0.759199791480252</v>
      </c>
      <c r="Q75" s="32">
        <f t="shared" si="19"/>
        <v>0.779000387541909</v>
      </c>
      <c r="R75" s="42">
        <f t="shared" si="20"/>
        <v>-7.38584975401579e-8</v>
      </c>
      <c r="S75" s="42">
        <f t="shared" si="21"/>
        <v>1.90428151469746e-7</v>
      </c>
      <c r="T75" s="42">
        <f t="shared" ref="T75:T138" si="25">P75/P68-1</f>
        <v>0.072164558717067</v>
      </c>
      <c r="U75" s="42">
        <f t="shared" ref="U75:U138" si="26">Q75/Q68-1</f>
        <v>-0.07766929079079</v>
      </c>
    </row>
    <row r="76" spans="2:21">
      <c r="B76" s="13">
        <v>43539</v>
      </c>
      <c r="C76" s="15">
        <v>21500167</v>
      </c>
      <c r="D76" s="15">
        <v>5106289</v>
      </c>
      <c r="E76" s="15">
        <v>2124216</v>
      </c>
      <c r="F76" s="15">
        <v>1519664</v>
      </c>
      <c r="G76" s="15">
        <v>1183818</v>
      </c>
      <c r="H76" s="32">
        <f t="shared" si="14"/>
        <v>0.0550608746434388</v>
      </c>
      <c r="I76" s="36">
        <f t="shared" si="15"/>
        <v>43532</v>
      </c>
      <c r="J76" s="37">
        <f t="shared" si="22"/>
        <v>1390539</v>
      </c>
      <c r="K76" s="32">
        <f t="shared" si="23"/>
        <v>-0.148662497060492</v>
      </c>
      <c r="L76" s="32">
        <f>VLOOKUP(B76,'Channel wise traffic'!$B$2:$H$368,6,FALSE)/VLOOKUP(B76,'Channel wise traffic'!$B$2:$H$368,7,FALSE)-1</f>
        <v>-0.00999993645630048</v>
      </c>
      <c r="M76" s="38">
        <f t="shared" si="24"/>
        <v>-0.140063144342633</v>
      </c>
      <c r="N76" s="32">
        <f t="shared" si="16"/>
        <v>0.237499969186286</v>
      </c>
      <c r="O76" s="32">
        <f t="shared" si="17"/>
        <v>0.415999956132526</v>
      </c>
      <c r="P76" s="32">
        <f t="shared" si="18"/>
        <v>0.715399940495693</v>
      </c>
      <c r="Q76" s="32">
        <f t="shared" si="19"/>
        <v>0.778999831541709</v>
      </c>
      <c r="R76" s="42">
        <f t="shared" si="20"/>
        <v>-0.0952380935927963</v>
      </c>
      <c r="S76" s="42">
        <f t="shared" si="21"/>
        <v>-0.00952374022682678</v>
      </c>
      <c r="T76" s="42">
        <f t="shared" si="25"/>
        <v>-0.0101013057040438</v>
      </c>
      <c r="U76" s="42">
        <f t="shared" si="26"/>
        <v>-0.0306124592679791</v>
      </c>
    </row>
    <row r="77" spans="2:21">
      <c r="B77" s="13">
        <v>43540</v>
      </c>
      <c r="C77" s="15">
        <v>42645263</v>
      </c>
      <c r="D77" s="15">
        <v>9313725</v>
      </c>
      <c r="E77" s="15">
        <v>3293333</v>
      </c>
      <c r="F77" s="15">
        <v>2217072</v>
      </c>
      <c r="G77" s="15">
        <v>1815781</v>
      </c>
      <c r="H77" s="32">
        <f t="shared" si="14"/>
        <v>0.0425787267392395</v>
      </c>
      <c r="I77" s="36">
        <f t="shared" si="15"/>
        <v>43533</v>
      </c>
      <c r="J77" s="37">
        <f t="shared" si="22"/>
        <v>1820150</v>
      </c>
      <c r="K77" s="32">
        <f t="shared" si="23"/>
        <v>-0.00240035161937202</v>
      </c>
      <c r="L77" s="32">
        <f>VLOOKUP(B77,'Channel wise traffic'!$B$2:$H$368,6,FALSE)/VLOOKUP(B77,'Channel wise traffic'!$B$2:$H$368,7,FALSE)-1</f>
        <v>-0.0865384741021159</v>
      </c>
      <c r="M77" s="38">
        <f t="shared" si="24"/>
        <v>0.0921090759489527</v>
      </c>
      <c r="N77" s="32">
        <f t="shared" si="16"/>
        <v>0.218399989701084</v>
      </c>
      <c r="O77" s="32">
        <f t="shared" si="17"/>
        <v>0.353599982821052</v>
      </c>
      <c r="P77" s="32">
        <f t="shared" si="18"/>
        <v>0.673200068137659</v>
      </c>
      <c r="Q77" s="32">
        <f t="shared" si="19"/>
        <v>0.818999563388108</v>
      </c>
      <c r="R77" s="42">
        <f t="shared" si="20"/>
        <v>0.0505050210987095</v>
      </c>
      <c r="S77" s="42">
        <f t="shared" si="21"/>
        <v>0.0505049612681834</v>
      </c>
      <c r="T77" s="42">
        <f t="shared" si="25"/>
        <v>-0.0480766619233494</v>
      </c>
      <c r="U77" s="42">
        <f t="shared" si="26"/>
        <v>0.0396036641168473</v>
      </c>
    </row>
    <row r="78" spans="2:21">
      <c r="B78" s="13">
        <v>43541</v>
      </c>
      <c r="C78" s="15">
        <v>42645263</v>
      </c>
      <c r="D78" s="15">
        <v>8686840</v>
      </c>
      <c r="E78" s="15">
        <v>2894455</v>
      </c>
      <c r="F78" s="15">
        <v>1968229</v>
      </c>
      <c r="G78" s="15">
        <v>1504514</v>
      </c>
      <c r="H78" s="32">
        <f t="shared" si="14"/>
        <v>0.0352797449039064</v>
      </c>
      <c r="I78" s="36">
        <f t="shared" si="15"/>
        <v>43534</v>
      </c>
      <c r="J78" s="37">
        <f t="shared" si="22"/>
        <v>1711650</v>
      </c>
      <c r="K78" s="32">
        <f t="shared" si="23"/>
        <v>-0.121015394502381</v>
      </c>
      <c r="L78" s="32">
        <f>VLOOKUP(B78,'Channel wise traffic'!$B$2:$H$368,6,FALSE)/VLOOKUP(B78,'Channel wise traffic'!$B$2:$H$368,7,FALSE)-1</f>
        <v>-0.0776699054323839</v>
      </c>
      <c r="M78" s="38">
        <f t="shared" si="24"/>
        <v>-0.046995639117804</v>
      </c>
      <c r="N78" s="32">
        <f t="shared" si="16"/>
        <v>0.203699998285859</v>
      </c>
      <c r="O78" s="32">
        <f t="shared" si="17"/>
        <v>0.333199989869734</v>
      </c>
      <c r="P78" s="32">
        <f t="shared" si="18"/>
        <v>0.679999861804727</v>
      </c>
      <c r="Q78" s="32">
        <f t="shared" si="19"/>
        <v>0.76439987420163</v>
      </c>
      <c r="R78" s="42">
        <f t="shared" si="20"/>
        <v>-0.0673076861909316</v>
      </c>
      <c r="S78" s="42">
        <f t="shared" si="21"/>
        <v>-0.0392157360068023</v>
      </c>
      <c r="T78" s="42">
        <f t="shared" si="25"/>
        <v>0.0526313650227965</v>
      </c>
      <c r="U78" s="42">
        <f t="shared" si="26"/>
        <v>0.0103091871628862</v>
      </c>
    </row>
    <row r="79" spans="2:21">
      <c r="B79" s="13">
        <v>43542</v>
      </c>
      <c r="C79" s="15">
        <v>22368860</v>
      </c>
      <c r="D79" s="15">
        <v>5368526</v>
      </c>
      <c r="E79" s="15">
        <v>2233307</v>
      </c>
      <c r="F79" s="15">
        <v>1614011</v>
      </c>
      <c r="G79" s="15">
        <v>1310254</v>
      </c>
      <c r="H79" s="32">
        <f t="shared" si="14"/>
        <v>0.0585749117299675</v>
      </c>
      <c r="I79" s="36">
        <f t="shared" si="15"/>
        <v>43535</v>
      </c>
      <c r="J79" s="37">
        <f t="shared" si="22"/>
        <v>1220679</v>
      </c>
      <c r="K79" s="32">
        <f t="shared" si="23"/>
        <v>0.0733812902491155</v>
      </c>
      <c r="L79" s="32">
        <f>VLOOKUP(B79,'Channel wise traffic'!$B$2:$H$368,6,FALSE)/VLOOKUP(B79,'Channel wise traffic'!$B$2:$H$368,7,FALSE)-1</f>
        <v>0.0510203640540765</v>
      </c>
      <c r="M79" s="38">
        <f t="shared" si="24"/>
        <v>0.021275401907066</v>
      </c>
      <c r="N79" s="32">
        <f t="shared" si="16"/>
        <v>0.239999982117998</v>
      </c>
      <c r="O79" s="32">
        <f t="shared" si="17"/>
        <v>0.41600003427384</v>
      </c>
      <c r="P79" s="32">
        <f t="shared" si="18"/>
        <v>0.722700013925537</v>
      </c>
      <c r="Q79" s="32">
        <f t="shared" si="19"/>
        <v>0.811799919579235</v>
      </c>
      <c r="R79" s="42">
        <f t="shared" si="20"/>
        <v>-1.18605122390036e-8</v>
      </c>
      <c r="S79" s="42">
        <f t="shared" si="21"/>
        <v>0.00970892468857287</v>
      </c>
      <c r="T79" s="42">
        <f t="shared" si="25"/>
        <v>0.0421055667129153</v>
      </c>
      <c r="U79" s="42">
        <f t="shared" si="26"/>
        <v>-0.0294118913896311</v>
      </c>
    </row>
    <row r="80" spans="2:21">
      <c r="B80" s="13">
        <v>43543</v>
      </c>
      <c r="C80" s="15">
        <v>21934513</v>
      </c>
      <c r="D80" s="15">
        <v>5757809</v>
      </c>
      <c r="E80" s="15">
        <v>2418280</v>
      </c>
      <c r="F80" s="15">
        <v>1835958</v>
      </c>
      <c r="G80" s="15">
        <v>707578</v>
      </c>
      <c r="H80" s="32">
        <f t="shared" si="14"/>
        <v>0.0322586601307264</v>
      </c>
      <c r="I80" s="36">
        <f t="shared" si="15"/>
        <v>43536</v>
      </c>
      <c r="J80" s="37">
        <f t="shared" si="22"/>
        <v>1299482</v>
      </c>
      <c r="K80" s="32">
        <f t="shared" si="23"/>
        <v>-0.45549226537959</v>
      </c>
      <c r="L80" s="32">
        <f>VLOOKUP(B80,'Channel wise traffic'!$B$2:$H$368,6,FALSE)/VLOOKUP(B80,'Channel wise traffic'!$B$2:$H$368,7,FALSE)-1</f>
        <v>0.0202019370455093</v>
      </c>
      <c r="M80" s="38">
        <f t="shared" si="24"/>
        <v>-0.466274577095443</v>
      </c>
      <c r="N80" s="32">
        <f t="shared" si="16"/>
        <v>0.262499969796457</v>
      </c>
      <c r="O80" s="32">
        <f t="shared" si="17"/>
        <v>0.420000038208978</v>
      </c>
      <c r="P80" s="32">
        <f t="shared" si="18"/>
        <v>0.759199927221</v>
      </c>
      <c r="Q80" s="32">
        <f t="shared" si="19"/>
        <v>0.385399883875339</v>
      </c>
      <c r="R80" s="42">
        <f t="shared" si="20"/>
        <v>0.0396038728539956</v>
      </c>
      <c r="S80" s="42">
        <f t="shared" si="21"/>
        <v>0.060606468891119</v>
      </c>
      <c r="T80" s="42">
        <f t="shared" si="25"/>
        <v>0.0196076336721551</v>
      </c>
      <c r="U80" s="42">
        <f t="shared" si="26"/>
        <v>-0.525252538385004</v>
      </c>
    </row>
    <row r="81" spans="2:21">
      <c r="B81" s="13">
        <v>43544</v>
      </c>
      <c r="C81" s="15">
        <v>21282993</v>
      </c>
      <c r="D81" s="15">
        <v>5427163</v>
      </c>
      <c r="E81" s="15">
        <v>2149156</v>
      </c>
      <c r="F81" s="15">
        <v>1600262</v>
      </c>
      <c r="G81" s="15">
        <v>1377825</v>
      </c>
      <c r="H81" s="32">
        <f t="shared" si="14"/>
        <v>0.0647383100675737</v>
      </c>
      <c r="I81" s="36">
        <f t="shared" si="15"/>
        <v>43537</v>
      </c>
      <c r="J81" s="37">
        <f t="shared" si="22"/>
        <v>1232690</v>
      </c>
      <c r="K81" s="32">
        <f t="shared" si="23"/>
        <v>0.117738441944041</v>
      </c>
      <c r="L81" s="32">
        <f>VLOOKUP(B81,'Channel wise traffic'!$B$2:$H$368,6,FALSE)/VLOOKUP(B81,'Channel wise traffic'!$B$2:$H$368,7,FALSE)-1</f>
        <v>-0.0199999650049191</v>
      </c>
      <c r="M81" s="38">
        <f t="shared" si="24"/>
        <v>0.140549441273086</v>
      </c>
      <c r="N81" s="32">
        <f t="shared" si="16"/>
        <v>0.254999989898037</v>
      </c>
      <c r="O81" s="32">
        <f t="shared" si="17"/>
        <v>0.395999899026434</v>
      </c>
      <c r="P81" s="32">
        <f t="shared" si="18"/>
        <v>0.744600205848249</v>
      </c>
      <c r="Q81" s="32">
        <f t="shared" si="19"/>
        <v>0.860999636309554</v>
      </c>
      <c r="R81" s="42">
        <f t="shared" si="20"/>
        <v>-0.0285713392535115</v>
      </c>
      <c r="S81" s="42">
        <f t="shared" si="21"/>
        <v>0.0421051802377668</v>
      </c>
      <c r="T81" s="42">
        <f t="shared" si="25"/>
        <v>0.051546588131298</v>
      </c>
      <c r="U81" s="42">
        <f t="shared" si="26"/>
        <v>0.0714283413619028</v>
      </c>
    </row>
    <row r="82" spans="2:21">
      <c r="B82" s="13">
        <v>43545</v>
      </c>
      <c r="C82" s="15">
        <v>21717340</v>
      </c>
      <c r="D82" s="15">
        <v>5429335</v>
      </c>
      <c r="E82" s="15">
        <v>2128299</v>
      </c>
      <c r="F82" s="15">
        <v>1475975</v>
      </c>
      <c r="G82" s="15">
        <v>1234506</v>
      </c>
      <c r="H82" s="32">
        <f t="shared" si="14"/>
        <v>0.0568442544068472</v>
      </c>
      <c r="I82" s="36">
        <f t="shared" si="15"/>
        <v>43538</v>
      </c>
      <c r="J82" s="37">
        <f t="shared" si="22"/>
        <v>1268377</v>
      </c>
      <c r="K82" s="32">
        <f t="shared" si="23"/>
        <v>-0.0267042054531106</v>
      </c>
      <c r="L82" s="32">
        <f>VLOOKUP(B82,'Channel wise traffic'!$B$2:$H$368,6,FALSE)/VLOOKUP(B82,'Channel wise traffic'!$B$2:$H$368,7,FALSE)-1</f>
        <v>-0.0476190517955699</v>
      </c>
      <c r="M82" s="38">
        <f t="shared" si="24"/>
        <v>0.0219605842742339</v>
      </c>
      <c r="N82" s="32">
        <f t="shared" si="16"/>
        <v>0.25</v>
      </c>
      <c r="O82" s="32">
        <f t="shared" si="17"/>
        <v>0.391999941060922</v>
      </c>
      <c r="P82" s="32">
        <f t="shared" si="18"/>
        <v>0.69349983249534</v>
      </c>
      <c r="Q82" s="32">
        <f t="shared" si="19"/>
        <v>0.836400345534308</v>
      </c>
      <c r="R82" s="42">
        <f t="shared" si="20"/>
        <v>0.0526317077138374</v>
      </c>
      <c r="S82" s="42">
        <f t="shared" si="21"/>
        <v>-0.0101009946186615</v>
      </c>
      <c r="T82" s="42">
        <f t="shared" si="25"/>
        <v>-0.0865384312827767</v>
      </c>
      <c r="U82" s="42">
        <f t="shared" si="26"/>
        <v>0.0736841199444338</v>
      </c>
    </row>
    <row r="83" spans="2:21">
      <c r="B83" s="13">
        <v>43546</v>
      </c>
      <c r="C83" s="15">
        <v>21065820</v>
      </c>
      <c r="D83" s="15">
        <v>5529777</v>
      </c>
      <c r="E83" s="15">
        <v>2123434</v>
      </c>
      <c r="F83" s="15">
        <v>1612111</v>
      </c>
      <c r="G83" s="15">
        <v>1361589</v>
      </c>
      <c r="H83" s="32">
        <f t="shared" si="14"/>
        <v>0.0646349869124487</v>
      </c>
      <c r="I83" s="36">
        <f t="shared" si="15"/>
        <v>43539</v>
      </c>
      <c r="J83" s="37">
        <f t="shared" si="22"/>
        <v>1183818</v>
      </c>
      <c r="K83" s="32">
        <f t="shared" si="23"/>
        <v>0.150167508856936</v>
      </c>
      <c r="L83" s="32">
        <f>VLOOKUP(B83,'Channel wise traffic'!$B$2:$H$368,6,FALSE)/VLOOKUP(B83,'Channel wise traffic'!$B$2:$H$368,7,FALSE)-1</f>
        <v>-0.0202020300680469</v>
      </c>
      <c r="M83" s="38">
        <f t="shared" si="24"/>
        <v>0.173882313548587</v>
      </c>
      <c r="N83" s="32">
        <f t="shared" si="16"/>
        <v>0.262499964397303</v>
      </c>
      <c r="O83" s="32">
        <f t="shared" si="17"/>
        <v>0.383999933451204</v>
      </c>
      <c r="P83" s="32">
        <f t="shared" si="18"/>
        <v>0.759199956297205</v>
      </c>
      <c r="Q83" s="32">
        <f t="shared" si="19"/>
        <v>0.844600030643051</v>
      </c>
      <c r="R83" s="42">
        <f t="shared" si="20"/>
        <v>0.105263151387647</v>
      </c>
      <c r="S83" s="42">
        <f t="shared" si="21"/>
        <v>-0.0769231395570806</v>
      </c>
      <c r="T83" s="42">
        <f t="shared" si="25"/>
        <v>0.0612245169760055</v>
      </c>
      <c r="U83" s="42">
        <f t="shared" si="26"/>
        <v>0.0842108001121302</v>
      </c>
    </row>
    <row r="84" spans="2:21">
      <c r="B84" s="13">
        <v>43547</v>
      </c>
      <c r="C84" s="15">
        <v>44440853</v>
      </c>
      <c r="D84" s="15">
        <v>9612556</v>
      </c>
      <c r="E84" s="15">
        <v>3268269</v>
      </c>
      <c r="F84" s="15">
        <v>2289095</v>
      </c>
      <c r="G84" s="15">
        <v>1874769</v>
      </c>
      <c r="H84" s="32">
        <f t="shared" si="14"/>
        <v>0.0421857114218757</v>
      </c>
      <c r="I84" s="36">
        <f t="shared" si="15"/>
        <v>43540</v>
      </c>
      <c r="J84" s="37">
        <f t="shared" si="22"/>
        <v>1815781</v>
      </c>
      <c r="K84" s="32">
        <f t="shared" si="23"/>
        <v>0.0324862965302535</v>
      </c>
      <c r="L84" s="32">
        <f>VLOOKUP(B84,'Channel wise traffic'!$B$2:$H$368,6,FALSE)/VLOOKUP(B84,'Channel wise traffic'!$B$2:$H$368,7,FALSE)-1</f>
        <v>0.0421052646389009</v>
      </c>
      <c r="M84" s="38">
        <f t="shared" si="24"/>
        <v>-0.00923032104202315</v>
      </c>
      <c r="N84" s="32">
        <f t="shared" si="16"/>
        <v>0.216299988661334</v>
      </c>
      <c r="O84" s="32">
        <f t="shared" si="17"/>
        <v>0.339999995838776</v>
      </c>
      <c r="P84" s="32">
        <f t="shared" si="18"/>
        <v>0.70039981409119</v>
      </c>
      <c r="Q84" s="32">
        <f t="shared" si="19"/>
        <v>0.819000085186504</v>
      </c>
      <c r="R84" s="42">
        <f t="shared" si="20"/>
        <v>-0.00961538982956911</v>
      </c>
      <c r="S84" s="42">
        <f t="shared" si="21"/>
        <v>-0.0384615035152828</v>
      </c>
      <c r="T84" s="42">
        <f t="shared" si="25"/>
        <v>0.0404036589431382</v>
      </c>
      <c r="U84" s="42">
        <f t="shared" si="26"/>
        <v>6.37116817747696e-7</v>
      </c>
    </row>
    <row r="85" spans="2:21">
      <c r="B85" s="13">
        <v>43548</v>
      </c>
      <c r="C85" s="15">
        <v>45338648</v>
      </c>
      <c r="D85" s="15">
        <v>9425904</v>
      </c>
      <c r="E85" s="15">
        <v>3300951</v>
      </c>
      <c r="F85" s="15">
        <v>2289540</v>
      </c>
      <c r="G85" s="15">
        <v>1839416</v>
      </c>
      <c r="H85" s="32">
        <f t="shared" si="14"/>
        <v>0.0405705966353474</v>
      </c>
      <c r="I85" s="36">
        <f t="shared" si="15"/>
        <v>43541</v>
      </c>
      <c r="J85" s="37">
        <f t="shared" si="22"/>
        <v>1504514</v>
      </c>
      <c r="K85" s="32">
        <f t="shared" si="23"/>
        <v>0.222598128033372</v>
      </c>
      <c r="L85" s="32">
        <f>VLOOKUP(B85,'Channel wise traffic'!$B$2:$H$368,6,FALSE)/VLOOKUP(B85,'Channel wise traffic'!$B$2:$H$368,7,FALSE)-1</f>
        <v>0.0631579204076158</v>
      </c>
      <c r="M85" s="38">
        <f t="shared" si="24"/>
        <v>0.149968537069981</v>
      </c>
      <c r="N85" s="32">
        <f t="shared" si="16"/>
        <v>0.207899979725906</v>
      </c>
      <c r="O85" s="32">
        <f t="shared" si="17"/>
        <v>0.350199938382568</v>
      </c>
      <c r="P85" s="32">
        <f t="shared" si="18"/>
        <v>0.693600117057175</v>
      </c>
      <c r="Q85" s="32">
        <f t="shared" si="19"/>
        <v>0.803399809568734</v>
      </c>
      <c r="R85" s="42">
        <f t="shared" si="20"/>
        <v>0.0206184657603847</v>
      </c>
      <c r="S85" s="42">
        <f t="shared" si="21"/>
        <v>0.0510202551911243</v>
      </c>
      <c r="T85" s="42">
        <f t="shared" si="25"/>
        <v>0.0200003794358923</v>
      </c>
      <c r="U85" s="42">
        <f t="shared" si="26"/>
        <v>0.0510203320059903</v>
      </c>
    </row>
    <row r="86" spans="2:21">
      <c r="B86" s="13">
        <v>43549</v>
      </c>
      <c r="C86" s="15">
        <v>22368860</v>
      </c>
      <c r="D86" s="15">
        <v>5536293</v>
      </c>
      <c r="E86" s="15">
        <v>2258807</v>
      </c>
      <c r="F86" s="15">
        <v>1632440</v>
      </c>
      <c r="G86" s="15">
        <v>1351986</v>
      </c>
      <c r="H86" s="32">
        <f t="shared" si="14"/>
        <v>0.0604405410020895</v>
      </c>
      <c r="I86" s="36">
        <f t="shared" si="15"/>
        <v>43542</v>
      </c>
      <c r="J86" s="37">
        <f t="shared" si="22"/>
        <v>1310254</v>
      </c>
      <c r="K86" s="32">
        <f t="shared" si="23"/>
        <v>0.0318503129927479</v>
      </c>
      <c r="L86" s="32">
        <f>VLOOKUP(B86,'Channel wise traffic'!$B$2:$H$368,6,FALSE)/VLOOKUP(B86,'Channel wise traffic'!$B$2:$H$368,7,FALSE)-1</f>
        <v>0</v>
      </c>
      <c r="M86" s="38">
        <f t="shared" si="24"/>
        <v>0.0318503129927479</v>
      </c>
      <c r="N86" s="32">
        <f t="shared" si="16"/>
        <v>0.247500006705751</v>
      </c>
      <c r="O86" s="32">
        <f t="shared" si="17"/>
        <v>0.407999901739305</v>
      </c>
      <c r="P86" s="32">
        <f t="shared" si="18"/>
        <v>0.722700080175066</v>
      </c>
      <c r="Q86" s="32">
        <f t="shared" si="19"/>
        <v>0.828199505035407</v>
      </c>
      <c r="R86" s="42">
        <f t="shared" si="20"/>
        <v>0.0312501047773635</v>
      </c>
      <c r="S86" s="42">
        <f t="shared" si="21"/>
        <v>-0.0192310862389712</v>
      </c>
      <c r="T86" s="42">
        <f t="shared" si="25"/>
        <v>9.16694717911781e-8</v>
      </c>
      <c r="U86" s="42">
        <f t="shared" si="26"/>
        <v>0.0202015115555476</v>
      </c>
    </row>
    <row r="87" spans="2:21">
      <c r="B87" s="13">
        <v>43550</v>
      </c>
      <c r="C87" s="15">
        <v>20848646</v>
      </c>
      <c r="D87" s="15">
        <v>5107918</v>
      </c>
      <c r="E87" s="15">
        <v>2043167</v>
      </c>
      <c r="F87" s="15">
        <v>1476597</v>
      </c>
      <c r="G87" s="15">
        <v>1259241</v>
      </c>
      <c r="H87" s="32">
        <f t="shared" si="14"/>
        <v>0.0603991741238256</v>
      </c>
      <c r="I87" s="36">
        <f t="shared" si="15"/>
        <v>43543</v>
      </c>
      <c r="J87" s="37">
        <f t="shared" si="22"/>
        <v>707578</v>
      </c>
      <c r="K87" s="32">
        <f t="shared" si="23"/>
        <v>0.779649734728892</v>
      </c>
      <c r="L87" s="32">
        <f>VLOOKUP(B87,'Channel wise traffic'!$B$2:$H$368,6,FALSE)/VLOOKUP(B87,'Channel wise traffic'!$B$2:$H$368,7,FALSE)-1</f>
        <v>-0.0495049103214564</v>
      </c>
      <c r="M87" s="38">
        <f t="shared" si="24"/>
        <v>0.872339826857698</v>
      </c>
      <c r="N87" s="32">
        <f t="shared" si="16"/>
        <v>0.244999987049519</v>
      </c>
      <c r="O87" s="32">
        <f t="shared" si="17"/>
        <v>0.399999960845104</v>
      </c>
      <c r="P87" s="32">
        <f t="shared" si="18"/>
        <v>0.72270010234112</v>
      </c>
      <c r="Q87" s="32">
        <f t="shared" si="19"/>
        <v>0.852799375862202</v>
      </c>
      <c r="R87" s="42">
        <f t="shared" si="20"/>
        <v>-0.0666666086114528</v>
      </c>
      <c r="S87" s="42">
        <f t="shared" si="21"/>
        <v>-0.0476192274866495</v>
      </c>
      <c r="T87" s="42">
        <f t="shared" si="25"/>
        <v>-0.0480766970216722</v>
      </c>
      <c r="U87" s="42">
        <f t="shared" si="26"/>
        <v>1.21276500471922</v>
      </c>
    </row>
    <row r="88" spans="2:21">
      <c r="B88" s="13">
        <v>43551</v>
      </c>
      <c r="C88" s="15">
        <v>20848646</v>
      </c>
      <c r="D88" s="15">
        <v>5212161</v>
      </c>
      <c r="E88" s="15">
        <v>2084864</v>
      </c>
      <c r="F88" s="15">
        <v>1476292</v>
      </c>
      <c r="G88" s="15">
        <v>1150032</v>
      </c>
      <c r="H88" s="32">
        <f t="shared" si="14"/>
        <v>0.0551609922294234</v>
      </c>
      <c r="I88" s="36">
        <f t="shared" si="15"/>
        <v>43544</v>
      </c>
      <c r="J88" s="37">
        <f t="shared" si="22"/>
        <v>1377825</v>
      </c>
      <c r="K88" s="32">
        <f t="shared" si="23"/>
        <v>-0.165327962549671</v>
      </c>
      <c r="L88" s="32">
        <f>VLOOKUP(B88,'Channel wise traffic'!$B$2:$H$368,6,FALSE)/VLOOKUP(B88,'Channel wise traffic'!$B$2:$H$368,7,FALSE)-1</f>
        <v>-0.0204081738131556</v>
      </c>
      <c r="M88" s="38">
        <f t="shared" si="24"/>
        <v>-0.147938953428866</v>
      </c>
      <c r="N88" s="32">
        <f t="shared" si="16"/>
        <v>0.249999976017627</v>
      </c>
      <c r="O88" s="32">
        <f t="shared" si="17"/>
        <v>0.3999999232564</v>
      </c>
      <c r="P88" s="32">
        <f t="shared" si="18"/>
        <v>0.708099904837918</v>
      </c>
      <c r="Q88" s="32">
        <f t="shared" si="19"/>
        <v>0.779000360362313</v>
      </c>
      <c r="R88" s="42">
        <f t="shared" si="20"/>
        <v>-0.0196078983470132</v>
      </c>
      <c r="S88" s="42">
        <f t="shared" si="21"/>
        <v>0.0101010738634015</v>
      </c>
      <c r="T88" s="42">
        <f t="shared" si="25"/>
        <v>-0.0490199985490879</v>
      </c>
      <c r="U88" s="42">
        <f t="shared" si="26"/>
        <v>-0.0952372945228053</v>
      </c>
    </row>
    <row r="89" spans="2:21">
      <c r="B89" s="13">
        <v>43552</v>
      </c>
      <c r="C89" s="15">
        <v>21500167</v>
      </c>
      <c r="D89" s="15">
        <v>5267540</v>
      </c>
      <c r="E89" s="15">
        <v>2064876</v>
      </c>
      <c r="F89" s="15">
        <v>1552580</v>
      </c>
      <c r="G89" s="15">
        <v>1311309</v>
      </c>
      <c r="H89" s="32">
        <f t="shared" si="14"/>
        <v>0.0609906425377998</v>
      </c>
      <c r="I89" s="36">
        <f t="shared" si="15"/>
        <v>43545</v>
      </c>
      <c r="J89" s="37">
        <f t="shared" si="22"/>
        <v>1234506</v>
      </c>
      <c r="K89" s="32">
        <f t="shared" si="23"/>
        <v>0.0622135493873663</v>
      </c>
      <c r="L89" s="32">
        <f>VLOOKUP(B89,'Channel wise traffic'!$B$2:$H$368,6,FALSE)/VLOOKUP(B89,'Channel wise traffic'!$B$2:$H$368,7,FALSE)-1</f>
        <v>-0.00999993645630048</v>
      </c>
      <c r="M89" s="38">
        <f t="shared" si="24"/>
        <v>0.072942959217583</v>
      </c>
      <c r="N89" s="32">
        <f t="shared" si="16"/>
        <v>0.244999957442191</v>
      </c>
      <c r="O89" s="32">
        <f t="shared" si="17"/>
        <v>0.39200006074942</v>
      </c>
      <c r="P89" s="32">
        <f t="shared" si="18"/>
        <v>0.75189987195357</v>
      </c>
      <c r="Q89" s="32">
        <f t="shared" si="19"/>
        <v>0.844599956201935</v>
      </c>
      <c r="R89" s="42">
        <f t="shared" si="20"/>
        <v>-0.0200001702312359</v>
      </c>
      <c r="S89" s="42">
        <f t="shared" si="21"/>
        <v>3.05327847449632e-7</v>
      </c>
      <c r="T89" s="42">
        <f t="shared" si="25"/>
        <v>0.0842106035528456</v>
      </c>
      <c r="U89" s="42">
        <f t="shared" si="26"/>
        <v>0.00980345203275701</v>
      </c>
    </row>
    <row r="90" spans="2:21">
      <c r="B90" s="13">
        <v>43553</v>
      </c>
      <c r="C90" s="15">
        <v>22803207</v>
      </c>
      <c r="D90" s="15">
        <v>5757809</v>
      </c>
      <c r="E90" s="15">
        <v>2234030</v>
      </c>
      <c r="F90" s="15">
        <v>1712384</v>
      </c>
      <c r="G90" s="15">
        <v>1390113</v>
      </c>
      <c r="H90" s="32">
        <f t="shared" si="14"/>
        <v>0.0609612937338156</v>
      </c>
      <c r="I90" s="36">
        <f t="shared" si="15"/>
        <v>43546</v>
      </c>
      <c r="J90" s="37">
        <f t="shared" si="22"/>
        <v>1361589</v>
      </c>
      <c r="K90" s="32">
        <f t="shared" si="23"/>
        <v>0.0209490529080361</v>
      </c>
      <c r="L90" s="32">
        <f>VLOOKUP(B90,'Channel wise traffic'!$B$2:$H$368,6,FALSE)/VLOOKUP(B90,'Channel wise traffic'!$B$2:$H$368,7,FALSE)-1</f>
        <v>0.082474172971865</v>
      </c>
      <c r="M90" s="38">
        <f t="shared" si="24"/>
        <v>-0.0568375326448088</v>
      </c>
      <c r="N90" s="32">
        <f t="shared" si="16"/>
        <v>0.252499966342453</v>
      </c>
      <c r="O90" s="32">
        <f t="shared" si="17"/>
        <v>0.388000018757135</v>
      </c>
      <c r="P90" s="32">
        <f t="shared" si="18"/>
        <v>0.766500002238108</v>
      </c>
      <c r="Q90" s="32">
        <f t="shared" si="19"/>
        <v>0.811799806585439</v>
      </c>
      <c r="R90" s="42">
        <f t="shared" si="20"/>
        <v>-0.0380952358519733</v>
      </c>
      <c r="S90" s="42">
        <f t="shared" si="21"/>
        <v>0.0104168906228181</v>
      </c>
      <c r="T90" s="42">
        <f t="shared" si="25"/>
        <v>0.0096154456811437</v>
      </c>
      <c r="U90" s="42">
        <f t="shared" si="26"/>
        <v>-0.03883521532984</v>
      </c>
    </row>
    <row r="91" spans="2:21">
      <c r="B91" s="13">
        <v>43554</v>
      </c>
      <c r="C91" s="15">
        <v>44889750</v>
      </c>
      <c r="D91" s="15">
        <v>9898190</v>
      </c>
      <c r="E91" s="15">
        <v>3399038</v>
      </c>
      <c r="F91" s="15">
        <v>2311346</v>
      </c>
      <c r="G91" s="15">
        <v>1748764</v>
      </c>
      <c r="H91" s="32">
        <f t="shared" si="14"/>
        <v>0.0389568665452581</v>
      </c>
      <c r="I91" s="36">
        <f t="shared" si="15"/>
        <v>43547</v>
      </c>
      <c r="J91" s="37">
        <f t="shared" si="22"/>
        <v>1874769</v>
      </c>
      <c r="K91" s="32">
        <f t="shared" si="23"/>
        <v>-0.0672109470553439</v>
      </c>
      <c r="L91" s="32">
        <f>VLOOKUP(B91,'Channel wise traffic'!$B$2:$H$368,6,FALSE)/VLOOKUP(B91,'Channel wise traffic'!$B$2:$H$368,7,FALSE)-1</f>
        <v>0.0101010216928563</v>
      </c>
      <c r="M91" s="38">
        <f t="shared" si="24"/>
        <v>-0.0765388271950127</v>
      </c>
      <c r="N91" s="32">
        <f t="shared" si="16"/>
        <v>0.2205000027846</v>
      </c>
      <c r="O91" s="32">
        <f t="shared" si="17"/>
        <v>0.343399954941257</v>
      </c>
      <c r="P91" s="32">
        <f t="shared" si="18"/>
        <v>0.680000047072142</v>
      </c>
      <c r="Q91" s="32">
        <f t="shared" si="19"/>
        <v>0.756599834036098</v>
      </c>
      <c r="R91" s="42">
        <f t="shared" si="20"/>
        <v>0.0194175420408476</v>
      </c>
      <c r="S91" s="42">
        <f t="shared" si="21"/>
        <v>0.00999987983556694</v>
      </c>
      <c r="T91" s="42">
        <f t="shared" si="25"/>
        <v>-0.0291258886833342</v>
      </c>
      <c r="U91" s="42">
        <f t="shared" si="26"/>
        <v>-0.0761907749206101</v>
      </c>
    </row>
    <row r="92" spans="2:21">
      <c r="B92" s="13">
        <v>43555</v>
      </c>
      <c r="C92" s="15">
        <v>42645263</v>
      </c>
      <c r="D92" s="15">
        <v>8597285</v>
      </c>
      <c r="E92" s="15">
        <v>2806153</v>
      </c>
      <c r="F92" s="15">
        <v>2003593</v>
      </c>
      <c r="G92" s="15">
        <v>1640943</v>
      </c>
      <c r="H92" s="32">
        <f t="shared" si="14"/>
        <v>0.0384789044447914</v>
      </c>
      <c r="I92" s="36">
        <f t="shared" si="15"/>
        <v>43548</v>
      </c>
      <c r="J92" s="37">
        <f t="shared" si="22"/>
        <v>1839416</v>
      </c>
      <c r="K92" s="32">
        <f t="shared" si="23"/>
        <v>-0.107900007393651</v>
      </c>
      <c r="L92" s="32">
        <f>VLOOKUP(B92,'Channel wise traffic'!$B$2:$H$368,6,FALSE)/VLOOKUP(B92,'Channel wise traffic'!$B$2:$H$368,7,FALSE)-1</f>
        <v>-0.0594059633054335</v>
      </c>
      <c r="M92" s="38">
        <f t="shared" si="24"/>
        <v>-0.0515568506264845</v>
      </c>
      <c r="N92" s="32">
        <f t="shared" si="16"/>
        <v>0.201599999512255</v>
      </c>
      <c r="O92" s="32">
        <f t="shared" si="17"/>
        <v>0.326399904155789</v>
      </c>
      <c r="P92" s="32">
        <f t="shared" si="18"/>
        <v>0.713999913760939</v>
      </c>
      <c r="Q92" s="32">
        <f t="shared" si="19"/>
        <v>0.819000166201419</v>
      </c>
      <c r="R92" s="42">
        <f t="shared" si="20"/>
        <v>-0.0303029380856928</v>
      </c>
      <c r="S92" s="42">
        <f t="shared" si="21"/>
        <v>-0.0679612747412289</v>
      </c>
      <c r="T92" s="42">
        <f t="shared" si="25"/>
        <v>0.0294114666391871</v>
      </c>
      <c r="U92" s="42">
        <f t="shared" si="26"/>
        <v>0.0194179242350818</v>
      </c>
    </row>
    <row r="93" spans="2:21">
      <c r="B93" s="13">
        <v>43556</v>
      </c>
      <c r="C93" s="15">
        <v>21065820</v>
      </c>
      <c r="D93" s="15">
        <v>5424448</v>
      </c>
      <c r="E93" s="15">
        <v>2278268</v>
      </c>
      <c r="F93" s="15">
        <v>1629873</v>
      </c>
      <c r="G93" s="15">
        <v>1363225</v>
      </c>
      <c r="H93" s="32">
        <f t="shared" si="14"/>
        <v>0.0647126482614966</v>
      </c>
      <c r="I93" s="36">
        <f t="shared" si="15"/>
        <v>43549</v>
      </c>
      <c r="J93" s="37">
        <f t="shared" si="22"/>
        <v>1351986</v>
      </c>
      <c r="K93" s="32">
        <f t="shared" si="23"/>
        <v>0.00831295590338943</v>
      </c>
      <c r="L93" s="32">
        <f>VLOOKUP(B93,'Channel wise traffic'!$B$2:$H$368,6,FALSE)/VLOOKUP(B93,'Channel wise traffic'!$B$2:$H$368,7,FALSE)-1</f>
        <v>-0.058252370326639</v>
      </c>
      <c r="M93" s="38">
        <f t="shared" si="24"/>
        <v>0.070682809726329</v>
      </c>
      <c r="N93" s="32">
        <f t="shared" si="16"/>
        <v>0.25749996914433</v>
      </c>
      <c r="O93" s="32">
        <f t="shared" si="17"/>
        <v>0.419999970503911</v>
      </c>
      <c r="P93" s="32">
        <f t="shared" si="18"/>
        <v>0.715400031954099</v>
      </c>
      <c r="Q93" s="32">
        <f t="shared" si="19"/>
        <v>0.836399523153031</v>
      </c>
      <c r="R93" s="42">
        <f t="shared" si="20"/>
        <v>0.0404038875460218</v>
      </c>
      <c r="S93" s="42">
        <f t="shared" si="21"/>
        <v>0.0294119403300106</v>
      </c>
      <c r="T93" s="42">
        <f t="shared" si="25"/>
        <v>-0.0101010757037676</v>
      </c>
      <c r="U93" s="42">
        <f t="shared" si="26"/>
        <v>0.00990101789214815</v>
      </c>
    </row>
    <row r="94" spans="2:21">
      <c r="B94" s="13">
        <v>43557</v>
      </c>
      <c r="C94" s="15">
        <v>22803207</v>
      </c>
      <c r="D94" s="15">
        <v>5700801</v>
      </c>
      <c r="E94" s="15">
        <v>2257517</v>
      </c>
      <c r="F94" s="15">
        <v>1565588</v>
      </c>
      <c r="G94" s="15">
        <v>1309458</v>
      </c>
      <c r="H94" s="32">
        <f t="shared" si="14"/>
        <v>0.0574242912411399</v>
      </c>
      <c r="I94" s="36">
        <f t="shared" si="15"/>
        <v>43550</v>
      </c>
      <c r="J94" s="37">
        <f t="shared" si="22"/>
        <v>1259241</v>
      </c>
      <c r="K94" s="32">
        <f t="shared" si="23"/>
        <v>0.0398787841247228</v>
      </c>
      <c r="L94" s="32">
        <f>VLOOKUP(B94,'Channel wise traffic'!$B$2:$H$368,6,FALSE)/VLOOKUP(B94,'Channel wise traffic'!$B$2:$H$368,7,FALSE)-1</f>
        <v>0.0937499775165245</v>
      </c>
      <c r="M94" s="38">
        <f t="shared" si="24"/>
        <v>-0.0492537013268896</v>
      </c>
      <c r="N94" s="32">
        <f t="shared" si="16"/>
        <v>0.249999967109889</v>
      </c>
      <c r="O94" s="32">
        <f t="shared" si="17"/>
        <v>0.395999965618867</v>
      </c>
      <c r="P94" s="32">
        <f t="shared" si="18"/>
        <v>0.6934999825029</v>
      </c>
      <c r="Q94" s="32">
        <f t="shared" si="19"/>
        <v>0.836400125703569</v>
      </c>
      <c r="R94" s="42">
        <f t="shared" si="20"/>
        <v>0.0204080829578173</v>
      </c>
      <c r="S94" s="42">
        <f t="shared" si="21"/>
        <v>-0.00999998904446409</v>
      </c>
      <c r="T94" s="42">
        <f t="shared" si="25"/>
        <v>-0.0404042005025723</v>
      </c>
      <c r="U94" s="42">
        <f t="shared" si="26"/>
        <v>-0.0192299040346419</v>
      </c>
    </row>
    <row r="95" spans="2:21">
      <c r="B95" s="13">
        <v>43558</v>
      </c>
      <c r="C95" s="15">
        <v>22368860</v>
      </c>
      <c r="D95" s="15">
        <v>5536293</v>
      </c>
      <c r="E95" s="15">
        <v>2303097</v>
      </c>
      <c r="F95" s="15">
        <v>1597198</v>
      </c>
      <c r="G95" s="15">
        <v>1335896</v>
      </c>
      <c r="H95" s="32">
        <f t="shared" si="14"/>
        <v>0.0597212374703047</v>
      </c>
      <c r="I95" s="36">
        <f t="shared" si="15"/>
        <v>43551</v>
      </c>
      <c r="J95" s="37">
        <f t="shared" si="22"/>
        <v>1150032</v>
      </c>
      <c r="K95" s="32">
        <f t="shared" si="23"/>
        <v>0.161616372413985</v>
      </c>
      <c r="L95" s="32">
        <f>VLOOKUP(B95,'Channel wise traffic'!$B$2:$H$368,6,FALSE)/VLOOKUP(B95,'Channel wise traffic'!$B$2:$H$368,7,FALSE)-1</f>
        <v>0.0729166331912698</v>
      </c>
      <c r="M95" s="38">
        <f t="shared" si="24"/>
        <v>0.0826715593134089</v>
      </c>
      <c r="N95" s="32">
        <f t="shared" si="16"/>
        <v>0.247500006705751</v>
      </c>
      <c r="O95" s="32">
        <f t="shared" si="17"/>
        <v>0.415999839603865</v>
      </c>
      <c r="P95" s="32">
        <f t="shared" si="18"/>
        <v>0.693500100082628</v>
      </c>
      <c r="Q95" s="32">
        <f t="shared" si="19"/>
        <v>0.836399745053525</v>
      </c>
      <c r="R95" s="42">
        <f t="shared" si="20"/>
        <v>-0.00999987820678916</v>
      </c>
      <c r="S95" s="42">
        <f t="shared" si="21"/>
        <v>0.0399997985429841</v>
      </c>
      <c r="T95" s="42">
        <f t="shared" si="25"/>
        <v>-0.0206182837415174</v>
      </c>
      <c r="U95" s="42">
        <f t="shared" si="26"/>
        <v>0.0736833865705986</v>
      </c>
    </row>
    <row r="96" spans="2:21">
      <c r="B96" s="13">
        <v>43559</v>
      </c>
      <c r="C96" s="15">
        <v>22151687</v>
      </c>
      <c r="D96" s="15">
        <v>5814817</v>
      </c>
      <c r="E96" s="15">
        <v>1162963</v>
      </c>
      <c r="F96" s="15">
        <v>806515</v>
      </c>
      <c r="G96" s="15">
        <v>628275</v>
      </c>
      <c r="H96" s="32">
        <f t="shared" si="14"/>
        <v>0.0283623996673481</v>
      </c>
      <c r="I96" s="36">
        <f t="shared" si="15"/>
        <v>43552</v>
      </c>
      <c r="J96" s="37">
        <f t="shared" si="22"/>
        <v>1311309</v>
      </c>
      <c r="K96" s="32">
        <f t="shared" si="23"/>
        <v>-0.520879518099853</v>
      </c>
      <c r="L96" s="32">
        <f>VLOOKUP(B96,'Channel wise traffic'!$B$2:$H$368,6,FALSE)/VLOOKUP(B96,'Channel wise traffic'!$B$2:$H$368,7,FALSE)-1</f>
        <v>0.0303029753351671</v>
      </c>
      <c r="M96" s="38">
        <f t="shared" si="24"/>
        <v>-0.534971292526224</v>
      </c>
      <c r="N96" s="32">
        <f t="shared" si="16"/>
        <v>0.262499962192496</v>
      </c>
      <c r="O96" s="32">
        <f t="shared" si="17"/>
        <v>0.199999931210217</v>
      </c>
      <c r="P96" s="32">
        <f t="shared" si="18"/>
        <v>0.693500137149677</v>
      </c>
      <c r="Q96" s="32">
        <f t="shared" si="19"/>
        <v>0.778999770618029</v>
      </c>
      <c r="R96" s="42">
        <f t="shared" si="20"/>
        <v>0.0714286032251004</v>
      </c>
      <c r="S96" s="42">
        <f t="shared" si="21"/>
        <v>-0.48979617291931</v>
      </c>
      <c r="T96" s="42">
        <f t="shared" si="25"/>
        <v>-0.0776695634382275</v>
      </c>
      <c r="U96" s="42">
        <f t="shared" si="26"/>
        <v>-0.0776701266702661</v>
      </c>
    </row>
    <row r="97" spans="2:21">
      <c r="B97" s="13">
        <v>43560</v>
      </c>
      <c r="C97" s="15">
        <v>22586034</v>
      </c>
      <c r="D97" s="15">
        <v>5928833</v>
      </c>
      <c r="E97" s="15">
        <v>2418964</v>
      </c>
      <c r="F97" s="15">
        <v>1854136</v>
      </c>
      <c r="G97" s="15">
        <v>1566003</v>
      </c>
      <c r="H97" s="32">
        <f t="shared" si="14"/>
        <v>0.069335014726357</v>
      </c>
      <c r="I97" s="36">
        <f t="shared" si="15"/>
        <v>43553</v>
      </c>
      <c r="J97" s="37">
        <f t="shared" si="22"/>
        <v>1390113</v>
      </c>
      <c r="K97" s="32">
        <f t="shared" si="23"/>
        <v>0.126529282151883</v>
      </c>
      <c r="L97" s="32">
        <f>VLOOKUP(B97,'Channel wise traffic'!$B$2:$H$368,6,FALSE)/VLOOKUP(B97,'Channel wise traffic'!$B$2:$H$368,7,FALSE)-1</f>
        <v>-0.00952379281772009</v>
      </c>
      <c r="M97" s="38">
        <f t="shared" si="24"/>
        <v>0.13736127433753</v>
      </c>
      <c r="N97" s="32">
        <f t="shared" si="16"/>
        <v>0.262499959045488</v>
      </c>
      <c r="O97" s="32">
        <f t="shared" si="17"/>
        <v>0.408000022938747</v>
      </c>
      <c r="P97" s="32">
        <f t="shared" si="18"/>
        <v>0.766500038859611</v>
      </c>
      <c r="Q97" s="32">
        <f t="shared" si="19"/>
        <v>0.844599856752687</v>
      </c>
      <c r="R97" s="42">
        <f t="shared" si="20"/>
        <v>0.0396039367762608</v>
      </c>
      <c r="S97" s="42">
        <f t="shared" si="21"/>
        <v>0.0515464000380137</v>
      </c>
      <c r="T97" s="42">
        <f t="shared" si="25"/>
        <v>4.77775643492606e-8</v>
      </c>
      <c r="U97" s="42">
        <f t="shared" si="26"/>
        <v>0.0404041118280263</v>
      </c>
    </row>
    <row r="98" spans="2:21">
      <c r="B98" s="13">
        <v>43561</v>
      </c>
      <c r="C98" s="15">
        <v>46685340</v>
      </c>
      <c r="D98" s="15">
        <v>9999999</v>
      </c>
      <c r="E98" s="15">
        <v>3434000</v>
      </c>
      <c r="F98" s="15">
        <v>2288417</v>
      </c>
      <c r="G98" s="15">
        <v>1856364</v>
      </c>
      <c r="H98" s="32">
        <f t="shared" si="14"/>
        <v>0.0397633175639291</v>
      </c>
      <c r="I98" s="36">
        <f t="shared" si="15"/>
        <v>43554</v>
      </c>
      <c r="J98" s="37">
        <f t="shared" si="22"/>
        <v>1748764</v>
      </c>
      <c r="K98" s="32">
        <f t="shared" si="23"/>
        <v>0.0615291714605286</v>
      </c>
      <c r="L98" s="32">
        <f>VLOOKUP(B98,'Channel wise traffic'!$B$2:$H$368,6,FALSE)/VLOOKUP(B98,'Channel wise traffic'!$B$2:$H$368,7,FALSE)-1</f>
        <v>0.0400000008910721</v>
      </c>
      <c r="M98" s="38">
        <f t="shared" si="24"/>
        <v>0.0207011264043546</v>
      </c>
      <c r="N98" s="32">
        <f t="shared" si="16"/>
        <v>0.21419998226424</v>
      </c>
      <c r="O98" s="32">
        <f t="shared" si="17"/>
        <v>0.343400034340003</v>
      </c>
      <c r="P98" s="32">
        <f t="shared" si="18"/>
        <v>0.666399825276645</v>
      </c>
      <c r="Q98" s="32">
        <f t="shared" si="19"/>
        <v>0.811200056633035</v>
      </c>
      <c r="R98" s="42">
        <f t="shared" si="20"/>
        <v>-0.0285715212734698</v>
      </c>
      <c r="S98" s="42">
        <f t="shared" si="21"/>
        <v>2.3121361958367e-7</v>
      </c>
      <c r="T98" s="42">
        <f t="shared" si="25"/>
        <v>-0.020000324785351</v>
      </c>
      <c r="U98" s="42">
        <f t="shared" si="26"/>
        <v>0.0721652584903045</v>
      </c>
    </row>
    <row r="99" spans="2:21">
      <c r="B99" s="13">
        <v>43562</v>
      </c>
      <c r="C99" s="15">
        <v>43094160</v>
      </c>
      <c r="D99" s="15">
        <v>8687782</v>
      </c>
      <c r="E99" s="15">
        <v>2983384</v>
      </c>
      <c r="F99" s="15">
        <v>1947553</v>
      </c>
      <c r="G99" s="15">
        <v>1503900</v>
      </c>
      <c r="H99" s="32">
        <f t="shared" si="14"/>
        <v>0.0348980001002456</v>
      </c>
      <c r="I99" s="36">
        <f t="shared" si="15"/>
        <v>43555</v>
      </c>
      <c r="J99" s="37">
        <f t="shared" si="22"/>
        <v>1640943</v>
      </c>
      <c r="K99" s="32">
        <f t="shared" si="23"/>
        <v>-0.0835147838773194</v>
      </c>
      <c r="L99" s="32">
        <f>VLOOKUP(B99,'Channel wise traffic'!$B$2:$H$368,6,FALSE)/VLOOKUP(B99,'Channel wise traffic'!$B$2:$H$368,7,FALSE)-1</f>
        <v>0.0105263044350929</v>
      </c>
      <c r="M99" s="38">
        <f t="shared" si="24"/>
        <v>-0.0930614942450774</v>
      </c>
      <c r="N99" s="32">
        <f t="shared" si="16"/>
        <v>0.20159998477752</v>
      </c>
      <c r="O99" s="32">
        <f t="shared" si="17"/>
        <v>0.343399961002705</v>
      </c>
      <c r="P99" s="32">
        <f t="shared" si="18"/>
        <v>0.652799974793724</v>
      </c>
      <c r="Q99" s="32">
        <f t="shared" si="19"/>
        <v>0.772199780955897</v>
      </c>
      <c r="R99" s="42">
        <f t="shared" si="20"/>
        <v>-7.30889664346535e-8</v>
      </c>
      <c r="S99" s="42">
        <f t="shared" si="21"/>
        <v>0.0520835227905028</v>
      </c>
      <c r="T99" s="42">
        <f t="shared" si="25"/>
        <v>-0.0857142105870136</v>
      </c>
      <c r="U99" s="42">
        <f t="shared" si="26"/>
        <v>-0.057143315931895</v>
      </c>
    </row>
    <row r="100" spans="2:21">
      <c r="B100" s="13">
        <v>43563</v>
      </c>
      <c r="C100" s="15">
        <v>21500167</v>
      </c>
      <c r="D100" s="15">
        <v>5536293</v>
      </c>
      <c r="E100" s="15">
        <v>2170226</v>
      </c>
      <c r="F100" s="15">
        <v>1520894</v>
      </c>
      <c r="G100" s="15">
        <v>1259605</v>
      </c>
      <c r="H100" s="32">
        <f t="shared" si="14"/>
        <v>0.0585858240077856</v>
      </c>
      <c r="I100" s="36">
        <f t="shared" si="15"/>
        <v>43556</v>
      </c>
      <c r="J100" s="37">
        <f t="shared" si="22"/>
        <v>1363225</v>
      </c>
      <c r="K100" s="32">
        <f t="shared" si="23"/>
        <v>-0.0760109299638725</v>
      </c>
      <c r="L100" s="32">
        <f>VLOOKUP(B100,'Channel wise traffic'!$B$2:$H$368,6,FALSE)/VLOOKUP(B100,'Channel wise traffic'!$B$2:$H$368,7,FALSE)-1</f>
        <v>0.0206185669780985</v>
      </c>
      <c r="M100" s="38">
        <f t="shared" si="24"/>
        <v>-0.0946773840710885</v>
      </c>
      <c r="N100" s="32">
        <f t="shared" si="16"/>
        <v>0.257499999883722</v>
      </c>
      <c r="O100" s="32">
        <f t="shared" si="17"/>
        <v>0.391999845383906</v>
      </c>
      <c r="P100" s="32">
        <f t="shared" si="18"/>
        <v>0.700799824534403</v>
      </c>
      <c r="Q100" s="32">
        <f t="shared" si="19"/>
        <v>0.828200387403724</v>
      </c>
      <c r="R100" s="42">
        <f t="shared" si="20"/>
        <v>1.19376295071305e-7</v>
      </c>
      <c r="S100" s="42">
        <f t="shared" si="21"/>
        <v>-0.0666669692533814</v>
      </c>
      <c r="T100" s="42">
        <f t="shared" si="25"/>
        <v>-0.0204084522890151</v>
      </c>
      <c r="U100" s="42">
        <f t="shared" si="26"/>
        <v>-0.00980289385914246</v>
      </c>
    </row>
    <row r="101" spans="2:21">
      <c r="B101" s="13">
        <v>43564</v>
      </c>
      <c r="C101" s="15">
        <v>21717340</v>
      </c>
      <c r="D101" s="15">
        <v>5592215</v>
      </c>
      <c r="E101" s="15">
        <v>2214517</v>
      </c>
      <c r="F101" s="15">
        <v>1535767</v>
      </c>
      <c r="G101" s="15">
        <v>1322295</v>
      </c>
      <c r="H101" s="32">
        <f t="shared" si="14"/>
        <v>0.0608866002926694</v>
      </c>
      <c r="I101" s="36">
        <f t="shared" si="15"/>
        <v>43557</v>
      </c>
      <c r="J101" s="37">
        <f t="shared" si="22"/>
        <v>1309458</v>
      </c>
      <c r="K101" s="32">
        <f t="shared" si="23"/>
        <v>0.00980329266001667</v>
      </c>
      <c r="L101" s="32">
        <f>VLOOKUP(B101,'Channel wise traffic'!$B$2:$H$368,6,FALSE)/VLOOKUP(B101,'Channel wise traffic'!$B$2:$H$368,7,FALSE)-1</f>
        <v>-0.0476190517955699</v>
      </c>
      <c r="M101" s="38">
        <f t="shared" si="24"/>
        <v>0.0602934572930174</v>
      </c>
      <c r="N101" s="32">
        <f t="shared" si="16"/>
        <v>0.257499997697692</v>
      </c>
      <c r="O101" s="32">
        <f t="shared" si="17"/>
        <v>0.395999974965197</v>
      </c>
      <c r="P101" s="32">
        <f t="shared" si="18"/>
        <v>0.693499756380285</v>
      </c>
      <c r="Q101" s="32">
        <f t="shared" si="19"/>
        <v>0.86099974800865</v>
      </c>
      <c r="R101" s="42">
        <f t="shared" si="20"/>
        <v>0.0300001262980414</v>
      </c>
      <c r="S101" s="42">
        <f t="shared" si="21"/>
        <v>2.36018471433397e-8</v>
      </c>
      <c r="T101" s="42">
        <f t="shared" si="25"/>
        <v>-3.26060015654051e-7</v>
      </c>
      <c r="U101" s="42">
        <f t="shared" si="26"/>
        <v>0.0294113087135028</v>
      </c>
    </row>
    <row r="102" spans="2:21">
      <c r="B102" s="13">
        <v>43565</v>
      </c>
      <c r="C102" s="15">
        <v>21500167</v>
      </c>
      <c r="D102" s="15">
        <v>5375041</v>
      </c>
      <c r="E102" s="15">
        <v>2064016</v>
      </c>
      <c r="F102" s="15">
        <v>1521799</v>
      </c>
      <c r="G102" s="15">
        <v>1210438</v>
      </c>
      <c r="H102" s="32">
        <f t="shared" si="14"/>
        <v>0.0562990045612204</v>
      </c>
      <c r="I102" s="36">
        <f t="shared" si="15"/>
        <v>43558</v>
      </c>
      <c r="J102" s="37">
        <f t="shared" si="22"/>
        <v>1335896</v>
      </c>
      <c r="K102" s="32">
        <f t="shared" si="23"/>
        <v>-0.0939129992155078</v>
      </c>
      <c r="L102" s="32">
        <f>VLOOKUP(B102,'Channel wise traffic'!$B$2:$H$368,6,FALSE)/VLOOKUP(B102,'Channel wise traffic'!$B$2:$H$368,7,FALSE)-1</f>
        <v>-0.0388348837477532</v>
      </c>
      <c r="M102" s="38">
        <f t="shared" si="24"/>
        <v>-0.057303449393291</v>
      </c>
      <c r="N102" s="32">
        <f t="shared" si="16"/>
        <v>0.24999996511655</v>
      </c>
      <c r="O102" s="32">
        <f t="shared" si="17"/>
        <v>0.384000047627544</v>
      </c>
      <c r="P102" s="32">
        <f t="shared" si="18"/>
        <v>0.737300001550376</v>
      </c>
      <c r="Q102" s="32">
        <f t="shared" si="19"/>
        <v>0.795399392429618</v>
      </c>
      <c r="R102" s="42">
        <f t="shared" si="20"/>
        <v>0.0101008417901638</v>
      </c>
      <c r="S102" s="42">
        <f t="shared" si="21"/>
        <v>-0.076922606525024</v>
      </c>
      <c r="T102" s="42">
        <f t="shared" si="25"/>
        <v>0.0631577435425448</v>
      </c>
      <c r="U102" s="42">
        <f t="shared" si="26"/>
        <v>-0.0490200443823465</v>
      </c>
    </row>
    <row r="103" spans="2:21">
      <c r="B103" s="13">
        <v>43566</v>
      </c>
      <c r="C103" s="15">
        <v>20631473</v>
      </c>
      <c r="D103" s="15">
        <v>5106289</v>
      </c>
      <c r="E103" s="15">
        <v>1981240</v>
      </c>
      <c r="F103" s="15">
        <v>1504157</v>
      </c>
      <c r="G103" s="15">
        <v>1208741</v>
      </c>
      <c r="H103" s="32">
        <f t="shared" si="14"/>
        <v>0.0585872370819088</v>
      </c>
      <c r="I103" s="36">
        <f t="shared" si="15"/>
        <v>43559</v>
      </c>
      <c r="J103" s="37">
        <f t="shared" si="22"/>
        <v>628275</v>
      </c>
      <c r="K103" s="32">
        <f t="shared" si="23"/>
        <v>0.92390434125184</v>
      </c>
      <c r="L103" s="32">
        <f>VLOOKUP(B103,'Channel wise traffic'!$B$2:$H$368,6,FALSE)/VLOOKUP(B103,'Channel wise traffic'!$B$2:$H$368,7,FALSE)-1</f>
        <v>-0.0686274204422824</v>
      </c>
      <c r="M103" s="38">
        <f t="shared" si="24"/>
        <v>1.06566573241532</v>
      </c>
      <c r="N103" s="32">
        <f t="shared" si="16"/>
        <v>0.247499972493481</v>
      </c>
      <c r="O103" s="32">
        <f t="shared" si="17"/>
        <v>0.387999974149524</v>
      </c>
      <c r="P103" s="32">
        <f t="shared" si="18"/>
        <v>0.759199794068361</v>
      </c>
      <c r="Q103" s="32">
        <f t="shared" si="19"/>
        <v>0.80360028906557</v>
      </c>
      <c r="R103" s="42">
        <f t="shared" si="20"/>
        <v>-0.0571428261312085</v>
      </c>
      <c r="S103" s="42">
        <f t="shared" si="21"/>
        <v>0.940000538008702</v>
      </c>
      <c r="T103" s="42">
        <f t="shared" si="25"/>
        <v>0.0947363286598806</v>
      </c>
      <c r="U103" s="42">
        <f t="shared" si="26"/>
        <v>0.0315796221968372</v>
      </c>
    </row>
    <row r="104" spans="2:21">
      <c r="B104" s="13">
        <v>43567</v>
      </c>
      <c r="C104" s="15">
        <v>20631473</v>
      </c>
      <c r="D104" s="15">
        <v>5054710</v>
      </c>
      <c r="E104" s="15">
        <v>1920790</v>
      </c>
      <c r="F104" s="15">
        <v>1402176</v>
      </c>
      <c r="G104" s="15">
        <v>1138287</v>
      </c>
      <c r="H104" s="32">
        <f t="shared" si="14"/>
        <v>0.0551723573009062</v>
      </c>
      <c r="I104" s="36">
        <f t="shared" si="15"/>
        <v>43560</v>
      </c>
      <c r="J104" s="37">
        <f t="shared" si="22"/>
        <v>1566003</v>
      </c>
      <c r="K104" s="32">
        <f t="shared" si="23"/>
        <v>-0.27312591355189</v>
      </c>
      <c r="L104" s="32">
        <f>VLOOKUP(B104,'Channel wise traffic'!$B$2:$H$368,6,FALSE)/VLOOKUP(B104,'Channel wise traffic'!$B$2:$H$368,7,FALSE)-1</f>
        <v>-0.086538441103776</v>
      </c>
      <c r="M104" s="38">
        <f t="shared" si="24"/>
        <v>-0.204264143901119</v>
      </c>
      <c r="N104" s="32">
        <f t="shared" si="16"/>
        <v>0.244999957104372</v>
      </c>
      <c r="O104" s="32">
        <f t="shared" si="17"/>
        <v>0.380000039567057</v>
      </c>
      <c r="P104" s="32">
        <f t="shared" si="18"/>
        <v>0.729999635566616</v>
      </c>
      <c r="Q104" s="32">
        <f t="shared" si="19"/>
        <v>0.811800373134328</v>
      </c>
      <c r="R104" s="42">
        <f t="shared" si="20"/>
        <v>-0.0666666844625446</v>
      </c>
      <c r="S104" s="42">
        <f t="shared" si="21"/>
        <v>-0.0686274063663309</v>
      </c>
      <c r="T104" s="42">
        <f t="shared" si="25"/>
        <v>-0.0476195713535774</v>
      </c>
      <c r="U104" s="42">
        <f t="shared" si="26"/>
        <v>-0.0388343466508103</v>
      </c>
    </row>
    <row r="105" spans="2:21">
      <c r="B105" s="13">
        <v>43568</v>
      </c>
      <c r="C105" s="15">
        <v>43094160</v>
      </c>
      <c r="D105" s="15">
        <v>9140271</v>
      </c>
      <c r="E105" s="15">
        <v>3107692</v>
      </c>
      <c r="F105" s="15">
        <v>2113230</v>
      </c>
      <c r="G105" s="15">
        <v>1598870</v>
      </c>
      <c r="H105" s="32">
        <f t="shared" si="14"/>
        <v>0.0371017789881506</v>
      </c>
      <c r="I105" s="36">
        <f t="shared" si="15"/>
        <v>43561</v>
      </c>
      <c r="J105" s="37">
        <f t="shared" si="22"/>
        <v>1856364</v>
      </c>
      <c r="K105" s="32">
        <f t="shared" si="23"/>
        <v>-0.138708787716202</v>
      </c>
      <c r="L105" s="32">
        <f>VLOOKUP(B105,'Channel wise traffic'!$B$2:$H$368,6,FALSE)/VLOOKUP(B105,'Channel wise traffic'!$B$2:$H$368,7,FALSE)-1</f>
        <v>-0.0769230999907701</v>
      </c>
      <c r="M105" s="38">
        <f t="shared" si="24"/>
        <v>-0.0669345200258857</v>
      </c>
      <c r="N105" s="32">
        <f t="shared" si="16"/>
        <v>0.21209999220312</v>
      </c>
      <c r="O105" s="32">
        <f t="shared" si="17"/>
        <v>0.339999984683167</v>
      </c>
      <c r="P105" s="32">
        <f t="shared" si="18"/>
        <v>0.679999819801962</v>
      </c>
      <c r="Q105" s="32">
        <f t="shared" si="19"/>
        <v>0.756600086124085</v>
      </c>
      <c r="R105" s="42">
        <f t="shared" si="20"/>
        <v>-0.00980387598038757</v>
      </c>
      <c r="S105" s="42">
        <f t="shared" si="21"/>
        <v>-0.00990113371237911</v>
      </c>
      <c r="T105" s="42">
        <f t="shared" si="25"/>
        <v>0.0204081604008093</v>
      </c>
      <c r="U105" s="42">
        <f t="shared" si="26"/>
        <v>-0.0673076512538381</v>
      </c>
    </row>
    <row r="106" spans="2:21">
      <c r="B106" s="13">
        <v>43569</v>
      </c>
      <c r="C106" s="15">
        <v>46685340</v>
      </c>
      <c r="D106" s="15">
        <v>9803921</v>
      </c>
      <c r="E106" s="15">
        <v>3466666</v>
      </c>
      <c r="F106" s="15">
        <v>2357333</v>
      </c>
      <c r="G106" s="15">
        <v>1930656</v>
      </c>
      <c r="H106" s="32">
        <f t="shared" si="14"/>
        <v>0.0413546522313</v>
      </c>
      <c r="I106" s="36">
        <f t="shared" si="15"/>
        <v>43562</v>
      </c>
      <c r="J106" s="37">
        <f t="shared" si="22"/>
        <v>1503900</v>
      </c>
      <c r="K106" s="32">
        <f t="shared" si="23"/>
        <v>0.283766207859565</v>
      </c>
      <c r="L106" s="32">
        <f>VLOOKUP(B106,'Channel wise traffic'!$B$2:$H$368,6,FALSE)/VLOOKUP(B106,'Channel wise traffic'!$B$2:$H$368,7,FALSE)-1</f>
        <v>0.0833333604058351</v>
      </c>
      <c r="M106" s="38">
        <f t="shared" si="24"/>
        <v>0.185014961101137</v>
      </c>
      <c r="N106" s="32">
        <f t="shared" si="16"/>
        <v>0.209999991432</v>
      </c>
      <c r="O106" s="32">
        <f t="shared" si="17"/>
        <v>0.353599952508797</v>
      </c>
      <c r="P106" s="32">
        <f t="shared" si="18"/>
        <v>0.680000034615391</v>
      </c>
      <c r="Q106" s="32">
        <f t="shared" si="19"/>
        <v>0.81900011580884</v>
      </c>
      <c r="R106" s="42">
        <f t="shared" si="20"/>
        <v>0.0416667028211839</v>
      </c>
      <c r="S106" s="42">
        <f t="shared" si="21"/>
        <v>0.0297029489354315</v>
      </c>
      <c r="T106" s="42">
        <f t="shared" si="25"/>
        <v>0.0416667599141098</v>
      </c>
      <c r="U106" s="42">
        <f t="shared" si="26"/>
        <v>0.0606065114328438</v>
      </c>
    </row>
    <row r="107" spans="2:21">
      <c r="B107" s="13">
        <v>43570</v>
      </c>
      <c r="C107" s="15">
        <v>21065820</v>
      </c>
      <c r="D107" s="15">
        <v>5477113</v>
      </c>
      <c r="E107" s="15">
        <v>2256570</v>
      </c>
      <c r="F107" s="15">
        <v>1729661</v>
      </c>
      <c r="G107" s="15">
        <v>1418322</v>
      </c>
      <c r="H107" s="32">
        <f t="shared" si="14"/>
        <v>0.0673281173009168</v>
      </c>
      <c r="I107" s="36">
        <f t="shared" si="15"/>
        <v>43563</v>
      </c>
      <c r="J107" s="37">
        <f t="shared" si="22"/>
        <v>1259605</v>
      </c>
      <c r="K107" s="32">
        <f t="shared" si="23"/>
        <v>0.126005374700799</v>
      </c>
      <c r="L107" s="32">
        <f>VLOOKUP(B107,'Channel wise traffic'!$B$2:$H$368,6,FALSE)/VLOOKUP(B107,'Channel wise traffic'!$B$2:$H$368,7,FALSE)-1</f>
        <v>-0.0202020300680469</v>
      </c>
      <c r="M107" s="38">
        <f t="shared" si="24"/>
        <v>0.149221990834667</v>
      </c>
      <c r="N107" s="32">
        <f t="shared" si="16"/>
        <v>0.259999990505948</v>
      </c>
      <c r="O107" s="32">
        <f t="shared" si="17"/>
        <v>0.411999898486666</v>
      </c>
      <c r="P107" s="32">
        <f t="shared" si="18"/>
        <v>0.766500042099292</v>
      </c>
      <c r="Q107" s="32">
        <f t="shared" si="19"/>
        <v>0.819999988437041</v>
      </c>
      <c r="R107" s="42">
        <f t="shared" si="20"/>
        <v>0.00970870144992086</v>
      </c>
      <c r="S107" s="42">
        <f t="shared" si="21"/>
        <v>0.0510205637534713</v>
      </c>
      <c r="T107" s="42">
        <f t="shared" si="25"/>
        <v>0.0937503339252956</v>
      </c>
      <c r="U107" s="42">
        <f t="shared" si="26"/>
        <v>-0.00990146719490281</v>
      </c>
    </row>
    <row r="108" spans="2:21">
      <c r="B108" s="13">
        <v>43571</v>
      </c>
      <c r="C108" s="15">
        <v>22586034</v>
      </c>
      <c r="D108" s="15">
        <v>5872368</v>
      </c>
      <c r="E108" s="15">
        <v>2254989</v>
      </c>
      <c r="F108" s="15">
        <v>1596758</v>
      </c>
      <c r="G108" s="15">
        <v>1296248</v>
      </c>
      <c r="H108" s="32">
        <f t="shared" si="14"/>
        <v>0.0573915721547218</v>
      </c>
      <c r="I108" s="36">
        <f t="shared" si="15"/>
        <v>43564</v>
      </c>
      <c r="J108" s="37">
        <f t="shared" si="22"/>
        <v>1322295</v>
      </c>
      <c r="K108" s="32">
        <f t="shared" si="23"/>
        <v>-0.019698327529031</v>
      </c>
      <c r="L108" s="32">
        <f>VLOOKUP(B108,'Channel wise traffic'!$B$2:$H$368,6,FALSE)/VLOOKUP(B108,'Channel wise traffic'!$B$2:$H$368,7,FALSE)-1</f>
        <v>0.0400000221021564</v>
      </c>
      <c r="M108" s="38">
        <f t="shared" si="24"/>
        <v>-0.0574022547021459</v>
      </c>
      <c r="N108" s="32">
        <f t="shared" si="16"/>
        <v>0.259999962808876</v>
      </c>
      <c r="O108" s="32">
        <f t="shared" si="17"/>
        <v>0.383999946869815</v>
      </c>
      <c r="P108" s="32">
        <f t="shared" si="18"/>
        <v>0.708100128204617</v>
      </c>
      <c r="Q108" s="32">
        <f t="shared" si="19"/>
        <v>0.81179990956676</v>
      </c>
      <c r="R108" s="42">
        <f t="shared" si="20"/>
        <v>0.00970860246033212</v>
      </c>
      <c r="S108" s="42">
        <f t="shared" si="21"/>
        <v>-0.0303031031667037</v>
      </c>
      <c r="T108" s="42">
        <f t="shared" si="25"/>
        <v>0.02105317513093</v>
      </c>
      <c r="U108" s="42">
        <f t="shared" si="26"/>
        <v>-0.0571426862268906</v>
      </c>
    </row>
    <row r="109" spans="2:21">
      <c r="B109" s="13">
        <v>43572</v>
      </c>
      <c r="C109" s="15">
        <v>21934513</v>
      </c>
      <c r="D109" s="15">
        <v>5319119</v>
      </c>
      <c r="E109" s="15">
        <v>2191477</v>
      </c>
      <c r="F109" s="15">
        <v>1551785</v>
      </c>
      <c r="G109" s="15">
        <v>1336086</v>
      </c>
      <c r="H109" s="32">
        <f t="shared" si="14"/>
        <v>0.0609124989462953</v>
      </c>
      <c r="I109" s="36">
        <f t="shared" si="15"/>
        <v>43565</v>
      </c>
      <c r="J109" s="37">
        <f t="shared" si="22"/>
        <v>1210438</v>
      </c>
      <c r="K109" s="32">
        <f t="shared" si="23"/>
        <v>0.103803747073373</v>
      </c>
      <c r="L109" s="32">
        <f>VLOOKUP(B109,'Channel wise traffic'!$B$2:$H$368,6,FALSE)/VLOOKUP(B109,'Channel wise traffic'!$B$2:$H$368,7,FALSE)-1</f>
        <v>0.0202019370455093</v>
      </c>
      <c r="M109" s="38">
        <f t="shared" si="24"/>
        <v>0.0819462869908847</v>
      </c>
      <c r="N109" s="32">
        <f t="shared" si="16"/>
        <v>0.242499981649923</v>
      </c>
      <c r="O109" s="32">
        <f t="shared" si="17"/>
        <v>0.41199999473597</v>
      </c>
      <c r="P109" s="32">
        <f t="shared" si="18"/>
        <v>0.708100062195496</v>
      </c>
      <c r="Q109" s="32">
        <f t="shared" si="19"/>
        <v>0.860999429689036</v>
      </c>
      <c r="R109" s="42">
        <f t="shared" si="20"/>
        <v>-0.029999938052513</v>
      </c>
      <c r="S109" s="42">
        <f t="shared" si="21"/>
        <v>0.072916519884354</v>
      </c>
      <c r="T109" s="42">
        <f t="shared" si="25"/>
        <v>-0.0396038780597833</v>
      </c>
      <c r="U109" s="42">
        <f t="shared" si="26"/>
        <v>0.0824743366461929</v>
      </c>
    </row>
    <row r="110" spans="2:21">
      <c r="B110" s="13">
        <v>43573</v>
      </c>
      <c r="C110" s="15">
        <v>22803207</v>
      </c>
      <c r="D110" s="15">
        <v>5415761</v>
      </c>
      <c r="E110" s="15">
        <v>3639391</v>
      </c>
      <c r="F110" s="15">
        <v>2656756</v>
      </c>
      <c r="G110" s="15">
        <v>2091398</v>
      </c>
      <c r="H110" s="32">
        <f t="shared" si="14"/>
        <v>0.0917150820057898</v>
      </c>
      <c r="I110" s="36">
        <f t="shared" si="15"/>
        <v>43566</v>
      </c>
      <c r="J110" s="37">
        <f t="shared" si="22"/>
        <v>1208741</v>
      </c>
      <c r="K110" s="32">
        <f t="shared" si="23"/>
        <v>0.730228394668502</v>
      </c>
      <c r="L110" s="32">
        <f>VLOOKUP(B110,'Channel wise traffic'!$B$2:$H$368,6,FALSE)/VLOOKUP(B110,'Channel wise traffic'!$B$2:$H$368,7,FALSE)-1</f>
        <v>0.105263114527165</v>
      </c>
      <c r="M110" s="38">
        <f t="shared" si="24"/>
        <v>0.565444738033407</v>
      </c>
      <c r="N110" s="32">
        <f t="shared" si="16"/>
        <v>0.237499970947069</v>
      </c>
      <c r="O110" s="32">
        <f t="shared" si="17"/>
        <v>0.671999927618667</v>
      </c>
      <c r="P110" s="32">
        <f t="shared" si="18"/>
        <v>0.73000015661961</v>
      </c>
      <c r="Q110" s="32">
        <f t="shared" si="19"/>
        <v>0.78719987834788</v>
      </c>
      <c r="R110" s="42">
        <f t="shared" si="20"/>
        <v>-0.0404040511425737</v>
      </c>
      <c r="S110" s="42">
        <f t="shared" si="21"/>
        <v>0.73195869172841</v>
      </c>
      <c r="T110" s="42">
        <f t="shared" si="25"/>
        <v>-0.0384610713502404</v>
      </c>
      <c r="U110" s="42">
        <f t="shared" si="26"/>
        <v>-0.020408667021213</v>
      </c>
    </row>
    <row r="111" spans="2:21">
      <c r="B111" s="13">
        <v>43574</v>
      </c>
      <c r="C111" s="15">
        <v>22151687</v>
      </c>
      <c r="D111" s="15">
        <v>5537921</v>
      </c>
      <c r="E111" s="15">
        <v>2281623</v>
      </c>
      <c r="F111" s="15">
        <v>1748864</v>
      </c>
      <c r="G111" s="15">
        <v>1419728</v>
      </c>
      <c r="H111" s="32">
        <f t="shared" si="14"/>
        <v>0.0640911908876286</v>
      </c>
      <c r="I111" s="36">
        <f t="shared" si="15"/>
        <v>43567</v>
      </c>
      <c r="J111" s="37">
        <f t="shared" si="22"/>
        <v>1138287</v>
      </c>
      <c r="K111" s="32">
        <f t="shared" si="23"/>
        <v>0.247249595225106</v>
      </c>
      <c r="L111" s="32">
        <f>VLOOKUP(B111,'Channel wise traffic'!$B$2:$H$368,6,FALSE)/VLOOKUP(B111,'Channel wise traffic'!$B$2:$H$368,7,FALSE)-1</f>
        <v>0.0736841753220516</v>
      </c>
      <c r="M111" s="38">
        <f t="shared" si="24"/>
        <v>0.161654024280304</v>
      </c>
      <c r="N111" s="32">
        <f t="shared" si="16"/>
        <v>0.249999966142534</v>
      </c>
      <c r="O111" s="32">
        <f t="shared" si="17"/>
        <v>0.411999918380923</v>
      </c>
      <c r="P111" s="32">
        <f t="shared" si="18"/>
        <v>0.766499987070607</v>
      </c>
      <c r="Q111" s="32">
        <f t="shared" si="19"/>
        <v>0.811800117104589</v>
      </c>
      <c r="R111" s="42">
        <f t="shared" si="20"/>
        <v>0.0204082037289171</v>
      </c>
      <c r="S111" s="42">
        <f t="shared" si="21"/>
        <v>0.0842101986366213</v>
      </c>
      <c r="T111" s="42">
        <f t="shared" si="25"/>
        <v>0.0500005064737605</v>
      </c>
      <c r="U111" s="42">
        <f t="shared" si="26"/>
        <v>-3.15385096927301e-7</v>
      </c>
    </row>
    <row r="112" spans="2:21">
      <c r="B112" s="13">
        <v>43575</v>
      </c>
      <c r="C112" s="15">
        <v>44440853</v>
      </c>
      <c r="D112" s="15">
        <v>9612556</v>
      </c>
      <c r="E112" s="15">
        <v>3300951</v>
      </c>
      <c r="F112" s="15">
        <v>2132414</v>
      </c>
      <c r="G112" s="15">
        <v>1596752</v>
      </c>
      <c r="H112" s="32">
        <f t="shared" si="14"/>
        <v>0.0359298233992043</v>
      </c>
      <c r="I112" s="36">
        <f t="shared" si="15"/>
        <v>43568</v>
      </c>
      <c r="J112" s="37">
        <f t="shared" si="22"/>
        <v>1598870</v>
      </c>
      <c r="K112" s="32">
        <f t="shared" si="23"/>
        <v>-0.0013246855591762</v>
      </c>
      <c r="L112" s="32">
        <f>VLOOKUP(B112,'Channel wise traffic'!$B$2:$H$368,6,FALSE)/VLOOKUP(B112,'Channel wise traffic'!$B$2:$H$368,7,FALSE)-1</f>
        <v>0.0312500130528133</v>
      </c>
      <c r="M112" s="38">
        <f t="shared" si="24"/>
        <v>-0.031587584771085</v>
      </c>
      <c r="N112" s="32">
        <f t="shared" si="16"/>
        <v>0.216299988661334</v>
      </c>
      <c r="O112" s="32">
        <f t="shared" si="17"/>
        <v>0.343399924016047</v>
      </c>
      <c r="P112" s="32">
        <f t="shared" si="18"/>
        <v>0.645999895181722</v>
      </c>
      <c r="Q112" s="32">
        <f t="shared" si="19"/>
        <v>0.748800186080189</v>
      </c>
      <c r="R112" s="42">
        <f t="shared" si="20"/>
        <v>0.0198019642272864</v>
      </c>
      <c r="S112" s="42">
        <f t="shared" si="21"/>
        <v>0.00999982201778082</v>
      </c>
      <c r="T112" s="42">
        <f t="shared" si="25"/>
        <v>-0.0499999023972423</v>
      </c>
      <c r="U112" s="42">
        <f t="shared" si="26"/>
        <v>-0.0103091450648034</v>
      </c>
    </row>
    <row r="113" spans="2:21">
      <c r="B113" s="13">
        <v>43576</v>
      </c>
      <c r="C113" s="15">
        <v>46685340</v>
      </c>
      <c r="D113" s="15">
        <v>10098039</v>
      </c>
      <c r="E113" s="15">
        <v>3536333</v>
      </c>
      <c r="F113" s="15">
        <v>2356612</v>
      </c>
      <c r="G113" s="15">
        <v>1930065</v>
      </c>
      <c r="H113" s="32">
        <f t="shared" si="14"/>
        <v>0.0413419930110823</v>
      </c>
      <c r="I113" s="36">
        <f t="shared" si="15"/>
        <v>43569</v>
      </c>
      <c r="J113" s="37">
        <f t="shared" si="22"/>
        <v>1930656</v>
      </c>
      <c r="K113" s="32">
        <f t="shared" si="23"/>
        <v>-0.000306113569688238</v>
      </c>
      <c r="L113" s="32">
        <f>VLOOKUP(B113,'Channel wise traffic'!$B$2:$H$368,6,FALSE)/VLOOKUP(B113,'Channel wise traffic'!$B$2:$H$368,7,FALSE)-1</f>
        <v>0</v>
      </c>
      <c r="M113" s="38">
        <f t="shared" si="24"/>
        <v>-0.000306113569688238</v>
      </c>
      <c r="N113" s="32">
        <f t="shared" si="16"/>
        <v>0.21629999910036</v>
      </c>
      <c r="O113" s="32">
        <f t="shared" si="17"/>
        <v>0.350199974470291</v>
      </c>
      <c r="P113" s="32">
        <f t="shared" si="18"/>
        <v>0.666399911999238</v>
      </c>
      <c r="Q113" s="32">
        <f t="shared" si="19"/>
        <v>0.818999903250938</v>
      </c>
      <c r="R113" s="42">
        <f t="shared" si="20"/>
        <v>0.0300000377400023</v>
      </c>
      <c r="S113" s="42">
        <f t="shared" si="21"/>
        <v>-0.0096153237985005</v>
      </c>
      <c r="T113" s="42">
        <f t="shared" si="25"/>
        <v>-0.0200001792997641</v>
      </c>
      <c r="U113" s="42">
        <f t="shared" si="26"/>
        <v>-2.59533420865488e-7</v>
      </c>
    </row>
    <row r="114" spans="2:21">
      <c r="B114" s="13">
        <v>43577</v>
      </c>
      <c r="C114" s="15">
        <v>20848646</v>
      </c>
      <c r="D114" s="15">
        <v>5368526</v>
      </c>
      <c r="E114" s="15">
        <v>2211832</v>
      </c>
      <c r="F114" s="15">
        <v>1695369</v>
      </c>
      <c r="G114" s="15">
        <v>1459713</v>
      </c>
      <c r="H114" s="32">
        <f t="shared" si="14"/>
        <v>0.0700147625893787</v>
      </c>
      <c r="I114" s="36">
        <f t="shared" si="15"/>
        <v>43570</v>
      </c>
      <c r="J114" s="37">
        <f t="shared" si="22"/>
        <v>1418322</v>
      </c>
      <c r="K114" s="32">
        <f t="shared" si="23"/>
        <v>0.0291830769035522</v>
      </c>
      <c r="L114" s="32">
        <f>VLOOKUP(B114,'Channel wise traffic'!$B$2:$H$368,6,FALSE)/VLOOKUP(B114,'Channel wise traffic'!$B$2:$H$368,7,FALSE)-1</f>
        <v>-0.0103093072241816</v>
      </c>
      <c r="M114" s="38">
        <f t="shared" si="24"/>
        <v>0.0399037637790189</v>
      </c>
      <c r="N114" s="32">
        <f t="shared" si="16"/>
        <v>0.257499983452163</v>
      </c>
      <c r="O114" s="32">
        <f t="shared" si="17"/>
        <v>0.411999867375142</v>
      </c>
      <c r="P114" s="32">
        <f t="shared" si="18"/>
        <v>0.76649989691803</v>
      </c>
      <c r="Q114" s="32">
        <f t="shared" si="19"/>
        <v>0.861000171644049</v>
      </c>
      <c r="R114" s="42">
        <f t="shared" si="20"/>
        <v>-0.00961541209643846</v>
      </c>
      <c r="S114" s="42">
        <f t="shared" si="21"/>
        <v>-7.55134276220204e-8</v>
      </c>
      <c r="T114" s="42">
        <f t="shared" si="25"/>
        <v>-1.89408029149796e-7</v>
      </c>
      <c r="U114" s="42">
        <f t="shared" si="26"/>
        <v>0.0500002241282429</v>
      </c>
    </row>
    <row r="115" spans="2:21">
      <c r="B115" s="13">
        <v>43578</v>
      </c>
      <c r="C115" s="15">
        <v>20631473</v>
      </c>
      <c r="D115" s="15">
        <v>4899974</v>
      </c>
      <c r="E115" s="15">
        <v>1881590</v>
      </c>
      <c r="F115" s="15">
        <v>1414767</v>
      </c>
      <c r="G115" s="15">
        <v>1148508</v>
      </c>
      <c r="H115" s="32">
        <f t="shared" si="14"/>
        <v>0.0556677654571731</v>
      </c>
      <c r="I115" s="36">
        <f t="shared" si="15"/>
        <v>43571</v>
      </c>
      <c r="J115" s="37">
        <f t="shared" si="22"/>
        <v>1296248</v>
      </c>
      <c r="K115" s="32">
        <f t="shared" si="23"/>
        <v>-0.113975103529572</v>
      </c>
      <c r="L115" s="32">
        <f>VLOOKUP(B115,'Channel wise traffic'!$B$2:$H$368,6,FALSE)/VLOOKUP(B115,'Channel wise traffic'!$B$2:$H$368,7,FALSE)-1</f>
        <v>-0.086538441103776</v>
      </c>
      <c r="M115" s="38">
        <f t="shared" si="24"/>
        <v>-0.0300358856331985</v>
      </c>
      <c r="N115" s="32">
        <f t="shared" si="16"/>
        <v>0.237499959406679</v>
      </c>
      <c r="O115" s="32">
        <f t="shared" si="17"/>
        <v>0.383999996734677</v>
      </c>
      <c r="P115" s="32">
        <f t="shared" si="18"/>
        <v>0.751899723106522</v>
      </c>
      <c r="Q115" s="32">
        <f t="shared" si="19"/>
        <v>0.811800105600427</v>
      </c>
      <c r="R115" s="42">
        <f t="shared" si="20"/>
        <v>-0.0865384870025382</v>
      </c>
      <c r="S115" s="42">
        <f t="shared" si="21"/>
        <v>1.29856428943143e-7</v>
      </c>
      <c r="T115" s="42">
        <f t="shared" si="25"/>
        <v>0.0618550868123109</v>
      </c>
      <c r="U115" s="42">
        <f t="shared" si="26"/>
        <v>2.41480277995976e-7</v>
      </c>
    </row>
    <row r="116" spans="2:21">
      <c r="B116" s="13">
        <v>43579</v>
      </c>
      <c r="C116" s="15">
        <v>21717340</v>
      </c>
      <c r="D116" s="15">
        <v>5700801</v>
      </c>
      <c r="E116" s="15">
        <v>2325927</v>
      </c>
      <c r="F116" s="15">
        <v>1765843</v>
      </c>
      <c r="G116" s="15">
        <v>1476951</v>
      </c>
      <c r="H116" s="32">
        <f t="shared" si="14"/>
        <v>0.0680079144130911</v>
      </c>
      <c r="I116" s="36">
        <f t="shared" si="15"/>
        <v>43572</v>
      </c>
      <c r="J116" s="37">
        <f t="shared" si="22"/>
        <v>1336086</v>
      </c>
      <c r="K116" s="32">
        <f t="shared" si="23"/>
        <v>0.105431087519815</v>
      </c>
      <c r="L116" s="32">
        <f>VLOOKUP(B116,'Channel wise traffic'!$B$2:$H$368,6,FALSE)/VLOOKUP(B116,'Channel wise traffic'!$B$2:$H$368,7,FALSE)-1</f>
        <v>-0.00990097294623982</v>
      </c>
      <c r="M116" s="38">
        <f t="shared" si="24"/>
        <v>0.116485378034673</v>
      </c>
      <c r="N116" s="32">
        <f t="shared" si="16"/>
        <v>0.262499965465384</v>
      </c>
      <c r="O116" s="32">
        <f t="shared" si="17"/>
        <v>0.408000033679478</v>
      </c>
      <c r="P116" s="32">
        <f t="shared" si="18"/>
        <v>0.759199665337734</v>
      </c>
      <c r="Q116" s="32">
        <f t="shared" si="19"/>
        <v>0.83639995175109</v>
      </c>
      <c r="R116" s="42">
        <f t="shared" si="20"/>
        <v>0.0824741663046107</v>
      </c>
      <c r="S116" s="42">
        <f t="shared" si="21"/>
        <v>-0.00970864346504685</v>
      </c>
      <c r="T116" s="42">
        <f t="shared" si="25"/>
        <v>0.0721643816606952</v>
      </c>
      <c r="U116" s="42">
        <f t="shared" si="26"/>
        <v>-0.0285708411523921</v>
      </c>
    </row>
    <row r="117" spans="2:21">
      <c r="B117" s="13">
        <v>43580</v>
      </c>
      <c r="C117" s="15">
        <v>22803207</v>
      </c>
      <c r="D117" s="15">
        <v>5700801</v>
      </c>
      <c r="E117" s="15">
        <v>2189107</v>
      </c>
      <c r="F117" s="15">
        <v>1518146</v>
      </c>
      <c r="G117" s="15">
        <v>1282226</v>
      </c>
      <c r="H117" s="32">
        <f t="shared" si="14"/>
        <v>0.0562300732524158</v>
      </c>
      <c r="I117" s="36">
        <f t="shared" si="15"/>
        <v>43573</v>
      </c>
      <c r="J117" s="37">
        <f t="shared" si="22"/>
        <v>2091398</v>
      </c>
      <c r="K117" s="32">
        <f t="shared" si="23"/>
        <v>-0.386904835904022</v>
      </c>
      <c r="L117" s="32">
        <f>VLOOKUP(B117,'Channel wise traffic'!$B$2:$H$368,6,FALSE)/VLOOKUP(B117,'Channel wise traffic'!$B$2:$H$368,7,FALSE)-1</f>
        <v>0</v>
      </c>
      <c r="M117" s="38">
        <f t="shared" si="24"/>
        <v>-0.386904835904022</v>
      </c>
      <c r="N117" s="32">
        <f t="shared" si="16"/>
        <v>0.249999967109889</v>
      </c>
      <c r="O117" s="32">
        <f t="shared" si="17"/>
        <v>0.383999897558255</v>
      </c>
      <c r="P117" s="32">
        <f t="shared" si="18"/>
        <v>0.693500134986549</v>
      </c>
      <c r="Q117" s="32">
        <f t="shared" si="19"/>
        <v>0.844599926489284</v>
      </c>
      <c r="R117" s="42">
        <f t="shared" si="20"/>
        <v>0.0526315692291444</v>
      </c>
      <c r="S117" s="42">
        <f t="shared" si="21"/>
        <v>-0.428571519465758</v>
      </c>
      <c r="T117" s="42">
        <f t="shared" si="25"/>
        <v>-0.0500000189069555</v>
      </c>
      <c r="U117" s="42">
        <f t="shared" si="26"/>
        <v>0.0729167390902943</v>
      </c>
    </row>
    <row r="118" spans="2:21">
      <c r="B118" s="13">
        <v>43581</v>
      </c>
      <c r="C118" s="15">
        <v>22151687</v>
      </c>
      <c r="D118" s="15">
        <v>5759438</v>
      </c>
      <c r="E118" s="15">
        <v>2188586</v>
      </c>
      <c r="F118" s="15">
        <v>1533761</v>
      </c>
      <c r="G118" s="15">
        <v>1307991</v>
      </c>
      <c r="H118" s="32">
        <f t="shared" si="14"/>
        <v>0.0590470152453852</v>
      </c>
      <c r="I118" s="36">
        <f t="shared" si="15"/>
        <v>43574</v>
      </c>
      <c r="J118" s="37">
        <f t="shared" si="22"/>
        <v>1419728</v>
      </c>
      <c r="K118" s="32">
        <f t="shared" si="23"/>
        <v>-0.0787031036931017</v>
      </c>
      <c r="L118" s="32">
        <f>VLOOKUP(B118,'Channel wise traffic'!$B$2:$H$368,6,FALSE)/VLOOKUP(B118,'Channel wise traffic'!$B$2:$H$368,7,FALSE)-1</f>
        <v>0</v>
      </c>
      <c r="M118" s="38">
        <f t="shared" si="24"/>
        <v>-0.0787031036931017</v>
      </c>
      <c r="N118" s="32">
        <f t="shared" si="16"/>
        <v>0.259999972011161</v>
      </c>
      <c r="O118" s="32">
        <f t="shared" si="17"/>
        <v>0.379999923603657</v>
      </c>
      <c r="P118" s="32">
        <f t="shared" si="18"/>
        <v>0.700799968564178</v>
      </c>
      <c r="Q118" s="32">
        <f t="shared" si="19"/>
        <v>0.852799751721422</v>
      </c>
      <c r="R118" s="42">
        <f t="shared" si="20"/>
        <v>0.0400000288917086</v>
      </c>
      <c r="S118" s="42">
        <f t="shared" si="21"/>
        <v>-0.0776699056228446</v>
      </c>
      <c r="T118" s="42">
        <f t="shared" si="25"/>
        <v>-0.0857143113041922</v>
      </c>
      <c r="U118" s="42">
        <f t="shared" si="26"/>
        <v>0.0505045931294821</v>
      </c>
    </row>
    <row r="119" spans="2:21">
      <c r="B119" s="13">
        <v>43582</v>
      </c>
      <c r="C119" s="15">
        <v>47134238</v>
      </c>
      <c r="D119" s="15">
        <v>9997171</v>
      </c>
      <c r="E119" s="15">
        <v>3297067</v>
      </c>
      <c r="F119" s="15">
        <v>2354106</v>
      </c>
      <c r="G119" s="15">
        <v>1744392</v>
      </c>
      <c r="H119" s="32">
        <f t="shared" si="14"/>
        <v>0.0370090209159635</v>
      </c>
      <c r="I119" s="36">
        <f t="shared" si="15"/>
        <v>43575</v>
      </c>
      <c r="J119" s="37">
        <f t="shared" si="22"/>
        <v>1596752</v>
      </c>
      <c r="K119" s="32">
        <f t="shared" si="23"/>
        <v>0.0924626992795374</v>
      </c>
      <c r="L119" s="32">
        <f>VLOOKUP(B119,'Channel wise traffic'!$B$2:$H$368,6,FALSE)/VLOOKUP(B119,'Channel wise traffic'!$B$2:$H$368,7,FALSE)-1</f>
        <v>0.0606060626516804</v>
      </c>
      <c r="M119" s="38">
        <f t="shared" si="24"/>
        <v>0.0300362599829265</v>
      </c>
      <c r="N119" s="32">
        <f t="shared" si="16"/>
        <v>0.212099981334163</v>
      </c>
      <c r="O119" s="32">
        <f t="shared" si="17"/>
        <v>0.329800000420119</v>
      </c>
      <c r="P119" s="32">
        <f t="shared" si="18"/>
        <v>0.714000049134579</v>
      </c>
      <c r="Q119" s="32">
        <f t="shared" si="19"/>
        <v>0.740999768064819</v>
      </c>
      <c r="R119" s="42">
        <f t="shared" si="20"/>
        <v>-0.0194175106210789</v>
      </c>
      <c r="S119" s="42">
        <f t="shared" si="21"/>
        <v>-0.0396037466662135</v>
      </c>
      <c r="T119" s="42">
        <f t="shared" si="25"/>
        <v>0.105263413291621</v>
      </c>
      <c r="U119" s="42">
        <f t="shared" si="26"/>
        <v>-0.010417222324961</v>
      </c>
    </row>
    <row r="120" spans="2:21">
      <c r="B120" s="13">
        <v>43583</v>
      </c>
      <c r="C120" s="15">
        <v>46236443</v>
      </c>
      <c r="D120" s="15">
        <v>9224170</v>
      </c>
      <c r="E120" s="15">
        <v>3261666</v>
      </c>
      <c r="F120" s="15">
        <v>2151395</v>
      </c>
      <c r="G120" s="15">
        <v>1644526</v>
      </c>
      <c r="H120" s="32">
        <f t="shared" si="14"/>
        <v>0.0355677446900489</v>
      </c>
      <c r="I120" s="36">
        <f t="shared" si="15"/>
        <v>43576</v>
      </c>
      <c r="J120" s="37">
        <f t="shared" si="22"/>
        <v>1930065</v>
      </c>
      <c r="K120" s="32">
        <f t="shared" si="23"/>
        <v>-0.147942685868093</v>
      </c>
      <c r="L120" s="32">
        <f>VLOOKUP(B120,'Channel wise traffic'!$B$2:$H$368,6,FALSE)/VLOOKUP(B120,'Channel wise traffic'!$B$2:$H$368,7,FALSE)-1</f>
        <v>-0.0096153955313466</v>
      </c>
      <c r="M120" s="38">
        <f t="shared" si="24"/>
        <v>-0.139670294063605</v>
      </c>
      <c r="N120" s="32">
        <f t="shared" si="16"/>
        <v>0.199499991813817</v>
      </c>
      <c r="O120" s="32">
        <f t="shared" si="17"/>
        <v>0.353599944493651</v>
      </c>
      <c r="P120" s="32">
        <f t="shared" si="18"/>
        <v>0.659600032621366</v>
      </c>
      <c r="Q120" s="32">
        <f t="shared" si="19"/>
        <v>0.764399842892635</v>
      </c>
      <c r="R120" s="42">
        <f t="shared" si="20"/>
        <v>-0.0776699369228772</v>
      </c>
      <c r="S120" s="42">
        <f t="shared" si="21"/>
        <v>0.00970865297321311</v>
      </c>
      <c r="T120" s="42">
        <f t="shared" si="25"/>
        <v>-0.0102039019745241</v>
      </c>
      <c r="U120" s="42">
        <f t="shared" si="26"/>
        <v>-0.06666674823962</v>
      </c>
    </row>
    <row r="121" spans="2:21">
      <c r="B121" s="13">
        <v>43584</v>
      </c>
      <c r="C121" s="15">
        <v>20631473</v>
      </c>
      <c r="D121" s="15">
        <v>5209447</v>
      </c>
      <c r="E121" s="15">
        <v>2062941</v>
      </c>
      <c r="F121" s="15">
        <v>1475828</v>
      </c>
      <c r="G121" s="15">
        <v>1210178</v>
      </c>
      <c r="H121" s="32">
        <f t="shared" si="14"/>
        <v>0.0586568879497843</v>
      </c>
      <c r="I121" s="36">
        <f t="shared" si="15"/>
        <v>43577</v>
      </c>
      <c r="J121" s="37">
        <f t="shared" si="22"/>
        <v>1459713</v>
      </c>
      <c r="K121" s="32">
        <f t="shared" si="23"/>
        <v>-0.170947987720874</v>
      </c>
      <c r="L121" s="32">
        <f>VLOOKUP(B121,'Channel wise traffic'!$B$2:$H$368,6,FALSE)/VLOOKUP(B121,'Channel wise traffic'!$B$2:$H$368,7,FALSE)-1</f>
        <v>-0.0104166481802535</v>
      </c>
      <c r="M121" s="38">
        <f t="shared" si="24"/>
        <v>-0.162221140507265</v>
      </c>
      <c r="N121" s="32">
        <f t="shared" si="16"/>
        <v>0.2525000032717</v>
      </c>
      <c r="O121" s="32">
        <f t="shared" si="17"/>
        <v>0.395999997696493</v>
      </c>
      <c r="P121" s="32">
        <f t="shared" si="18"/>
        <v>0.715400004168806</v>
      </c>
      <c r="Q121" s="32">
        <f t="shared" si="19"/>
        <v>0.819999349517694</v>
      </c>
      <c r="R121" s="42">
        <f t="shared" si="20"/>
        <v>-0.0194174000069061</v>
      </c>
      <c r="S121" s="42">
        <f t="shared" si="21"/>
        <v>-0.0388346476434195</v>
      </c>
      <c r="T121" s="42">
        <f t="shared" si="25"/>
        <v>-0.0666665357095136</v>
      </c>
      <c r="U121" s="42">
        <f t="shared" si="26"/>
        <v>-0.0476199929763836</v>
      </c>
    </row>
    <row r="122" spans="2:21">
      <c r="B122" s="13">
        <v>43585</v>
      </c>
      <c r="C122" s="15">
        <v>21065820</v>
      </c>
      <c r="D122" s="15">
        <v>5319119</v>
      </c>
      <c r="E122" s="15">
        <v>2148924</v>
      </c>
      <c r="F122" s="15">
        <v>1490279</v>
      </c>
      <c r="G122" s="15">
        <v>1246469</v>
      </c>
      <c r="H122" s="32">
        <f t="shared" si="14"/>
        <v>0.0591702103217439</v>
      </c>
      <c r="I122" s="36">
        <f t="shared" si="15"/>
        <v>43578</v>
      </c>
      <c r="J122" s="37">
        <f t="shared" si="22"/>
        <v>1148508</v>
      </c>
      <c r="K122" s="32">
        <f t="shared" si="23"/>
        <v>0.0852941381339964</v>
      </c>
      <c r="L122" s="32">
        <f>VLOOKUP(B122,'Channel wise traffic'!$B$2:$H$368,6,FALSE)/VLOOKUP(B122,'Channel wise traffic'!$B$2:$H$368,7,FALSE)-1</f>
        <v>0.0210526422932886</v>
      </c>
      <c r="M122" s="38">
        <f t="shared" si="24"/>
        <v>0.062916929318195</v>
      </c>
      <c r="N122" s="32">
        <f t="shared" si="16"/>
        <v>0.252499973891356</v>
      </c>
      <c r="O122" s="32">
        <f t="shared" si="17"/>
        <v>0.40399998571192</v>
      </c>
      <c r="P122" s="32">
        <f t="shared" si="18"/>
        <v>0.693500095861929</v>
      </c>
      <c r="Q122" s="32">
        <f t="shared" si="19"/>
        <v>0.836399761386962</v>
      </c>
      <c r="R122" s="42">
        <f t="shared" si="20"/>
        <v>0.0631579665198654</v>
      </c>
      <c r="S122" s="42">
        <f t="shared" si="21"/>
        <v>0.0520833050711247</v>
      </c>
      <c r="T122" s="42">
        <f t="shared" si="25"/>
        <v>-0.0776694357637356</v>
      </c>
      <c r="U122" s="42">
        <f t="shared" si="26"/>
        <v>0.0303026023485669</v>
      </c>
    </row>
    <row r="123" spans="2:21">
      <c r="B123" s="13">
        <v>43586</v>
      </c>
      <c r="C123" s="15">
        <v>22803207</v>
      </c>
      <c r="D123" s="15">
        <v>5529777</v>
      </c>
      <c r="E123" s="15">
        <v>2278268</v>
      </c>
      <c r="F123" s="15">
        <v>1696398</v>
      </c>
      <c r="G123" s="15">
        <v>1460599</v>
      </c>
      <c r="H123" s="32">
        <f t="shared" si="14"/>
        <v>0.0640523501803935</v>
      </c>
      <c r="I123" s="36">
        <f t="shared" si="15"/>
        <v>43579</v>
      </c>
      <c r="J123" s="37">
        <f t="shared" si="22"/>
        <v>1476951</v>
      </c>
      <c r="K123" s="32">
        <f t="shared" si="23"/>
        <v>-0.0110714573469262</v>
      </c>
      <c r="L123" s="32">
        <f>VLOOKUP(B123,'Channel wise traffic'!$B$2:$H$368,6,FALSE)/VLOOKUP(B123,'Channel wise traffic'!$B$2:$H$368,7,FALSE)-1</f>
        <v>0.0500000046046158</v>
      </c>
      <c r="M123" s="38">
        <f t="shared" si="24"/>
        <v>-0.0581632927113582</v>
      </c>
      <c r="N123" s="32">
        <f t="shared" si="16"/>
        <v>0.242499969412197</v>
      </c>
      <c r="O123" s="32">
        <f t="shared" si="17"/>
        <v>0.411999977575949</v>
      </c>
      <c r="P123" s="32">
        <f t="shared" si="18"/>
        <v>0.744599845145523</v>
      </c>
      <c r="Q123" s="32">
        <f t="shared" si="19"/>
        <v>0.861000189813947</v>
      </c>
      <c r="R123" s="42">
        <f t="shared" si="20"/>
        <v>-0.0761904711786492</v>
      </c>
      <c r="S123" s="42">
        <f t="shared" si="21"/>
        <v>0.00980378325069919</v>
      </c>
      <c r="T123" s="42">
        <f t="shared" si="25"/>
        <v>-0.0192305408692673</v>
      </c>
      <c r="U123" s="42">
        <f t="shared" si="26"/>
        <v>0.0294120510305553</v>
      </c>
    </row>
    <row r="124" spans="2:21">
      <c r="B124" s="13">
        <v>43587</v>
      </c>
      <c r="C124" s="15">
        <v>21282993</v>
      </c>
      <c r="D124" s="15">
        <v>5533578</v>
      </c>
      <c r="E124" s="15">
        <v>2169162</v>
      </c>
      <c r="F124" s="15">
        <v>1615158</v>
      </c>
      <c r="G124" s="15">
        <v>1284697</v>
      </c>
      <c r="H124" s="32">
        <f t="shared" si="14"/>
        <v>0.0603626097137748</v>
      </c>
      <c r="I124" s="36">
        <f t="shared" si="15"/>
        <v>43580</v>
      </c>
      <c r="J124" s="37">
        <f t="shared" si="22"/>
        <v>1282226</v>
      </c>
      <c r="K124" s="32">
        <f t="shared" si="23"/>
        <v>0.00192711737244444</v>
      </c>
      <c r="L124" s="32">
        <f>VLOOKUP(B124,'Channel wise traffic'!$B$2:$H$368,6,FALSE)/VLOOKUP(B124,'Channel wise traffic'!$B$2:$H$368,7,FALSE)-1</f>
        <v>-0.0666666374310102</v>
      </c>
      <c r="M124" s="38">
        <f t="shared" si="24"/>
        <v>0.073493350129709</v>
      </c>
      <c r="N124" s="32">
        <f t="shared" si="16"/>
        <v>0.259999991542543</v>
      </c>
      <c r="O124" s="32">
        <f t="shared" si="17"/>
        <v>0.391999895908217</v>
      </c>
      <c r="P124" s="32">
        <f t="shared" si="18"/>
        <v>0.74459998838261</v>
      </c>
      <c r="Q124" s="32">
        <f t="shared" si="19"/>
        <v>0.795400202333146</v>
      </c>
      <c r="R124" s="42">
        <f t="shared" si="20"/>
        <v>0.040000102993045</v>
      </c>
      <c r="S124" s="42">
        <f t="shared" si="21"/>
        <v>0.0208333345941791</v>
      </c>
      <c r="T124" s="42">
        <f t="shared" si="25"/>
        <v>0.0736839847868989</v>
      </c>
      <c r="U124" s="42">
        <f t="shared" si="26"/>
        <v>-0.0582521056574606</v>
      </c>
    </row>
    <row r="125" spans="2:21">
      <c r="B125" s="13">
        <v>43588</v>
      </c>
      <c r="C125" s="15">
        <v>20848646</v>
      </c>
      <c r="D125" s="15">
        <v>5264283</v>
      </c>
      <c r="E125" s="15">
        <v>2147827</v>
      </c>
      <c r="F125" s="15">
        <v>1552235</v>
      </c>
      <c r="G125" s="15">
        <v>1260104</v>
      </c>
      <c r="H125" s="32">
        <f t="shared" si="14"/>
        <v>0.0604405676992165</v>
      </c>
      <c r="I125" s="36">
        <f t="shared" si="15"/>
        <v>43581</v>
      </c>
      <c r="J125" s="37">
        <f t="shared" si="22"/>
        <v>1307991</v>
      </c>
      <c r="K125" s="32">
        <f t="shared" si="23"/>
        <v>-0.0366111081804079</v>
      </c>
      <c r="L125" s="32">
        <f>VLOOKUP(B125,'Channel wise traffic'!$B$2:$H$368,6,FALSE)/VLOOKUP(B125,'Channel wise traffic'!$B$2:$H$368,7,FALSE)-1</f>
        <v>-0.0588235161343257</v>
      </c>
      <c r="M125" s="38">
        <f t="shared" si="24"/>
        <v>0.0236007264387559</v>
      </c>
      <c r="N125" s="32">
        <f t="shared" si="16"/>
        <v>0.252499994484054</v>
      </c>
      <c r="O125" s="32">
        <f t="shared" si="17"/>
        <v>0.407999911858842</v>
      </c>
      <c r="P125" s="32">
        <f t="shared" si="18"/>
        <v>0.722700198852142</v>
      </c>
      <c r="Q125" s="32">
        <f t="shared" si="19"/>
        <v>0.811799759701334</v>
      </c>
      <c r="R125" s="42">
        <f t="shared" si="20"/>
        <v>-0.0288460705172108</v>
      </c>
      <c r="S125" s="42">
        <f t="shared" si="21"/>
        <v>0.0736841944325994</v>
      </c>
      <c r="T125" s="42">
        <f t="shared" si="25"/>
        <v>0.0312503300090528</v>
      </c>
      <c r="U125" s="42">
        <f t="shared" si="26"/>
        <v>-0.0480769277164158</v>
      </c>
    </row>
    <row r="126" spans="2:21">
      <c r="B126" s="13">
        <v>43589</v>
      </c>
      <c r="C126" s="15">
        <v>43094160</v>
      </c>
      <c r="D126" s="15">
        <v>9321266</v>
      </c>
      <c r="E126" s="15">
        <v>3042461</v>
      </c>
      <c r="F126" s="15">
        <v>1986118</v>
      </c>
      <c r="G126" s="15">
        <v>1487205</v>
      </c>
      <c r="H126" s="32">
        <f t="shared" si="14"/>
        <v>0.0345105926185822</v>
      </c>
      <c r="I126" s="36">
        <f t="shared" si="15"/>
        <v>43582</v>
      </c>
      <c r="J126" s="37">
        <f t="shared" si="22"/>
        <v>1744392</v>
      </c>
      <c r="K126" s="32">
        <f t="shared" si="23"/>
        <v>-0.14743647070154</v>
      </c>
      <c r="L126" s="32">
        <f>VLOOKUP(B126,'Channel wise traffic'!$B$2:$H$368,6,FALSE)/VLOOKUP(B126,'Channel wise traffic'!$B$2:$H$368,7,FALSE)-1</f>
        <v>-0.0857142990500578</v>
      </c>
      <c r="M126" s="38">
        <f t="shared" si="24"/>
        <v>-0.0675086299379405</v>
      </c>
      <c r="N126" s="32">
        <f t="shared" si="16"/>
        <v>0.21629998125036</v>
      </c>
      <c r="O126" s="32">
        <f t="shared" si="17"/>
        <v>0.32639997614058</v>
      </c>
      <c r="P126" s="32">
        <f t="shared" si="18"/>
        <v>0.652799822249159</v>
      </c>
      <c r="Q126" s="32">
        <f t="shared" si="19"/>
        <v>0.74879992024643</v>
      </c>
      <c r="R126" s="42">
        <f t="shared" si="20"/>
        <v>0.0198019815455783</v>
      </c>
      <c r="S126" s="42">
        <f t="shared" si="21"/>
        <v>-0.0103093519563605</v>
      </c>
      <c r="T126" s="42">
        <f t="shared" si="25"/>
        <v>-0.0857145975824498</v>
      </c>
      <c r="U126" s="42">
        <f t="shared" si="26"/>
        <v>0.0105265244576009</v>
      </c>
    </row>
    <row r="127" spans="2:21">
      <c r="B127" s="13">
        <v>43590</v>
      </c>
      <c r="C127" s="15">
        <v>43991955</v>
      </c>
      <c r="D127" s="15">
        <v>8868778</v>
      </c>
      <c r="E127" s="15">
        <v>3136000</v>
      </c>
      <c r="F127" s="15">
        <v>2068505</v>
      </c>
      <c r="G127" s="15">
        <v>1532762</v>
      </c>
      <c r="H127" s="32">
        <f t="shared" si="14"/>
        <v>0.0348418705192802</v>
      </c>
      <c r="I127" s="36">
        <f t="shared" si="15"/>
        <v>43583</v>
      </c>
      <c r="J127" s="37">
        <f t="shared" si="22"/>
        <v>1644526</v>
      </c>
      <c r="K127" s="32">
        <f t="shared" si="23"/>
        <v>-0.067961224085238</v>
      </c>
      <c r="L127" s="32">
        <f>VLOOKUP(B127,'Channel wise traffic'!$B$2:$H$368,6,FALSE)/VLOOKUP(B127,'Channel wise traffic'!$B$2:$H$368,7,FALSE)-1</f>
        <v>-0.0485436584532966</v>
      </c>
      <c r="M127" s="38">
        <f t="shared" si="24"/>
        <v>-0.0204082147207901</v>
      </c>
      <c r="N127" s="32">
        <f t="shared" si="16"/>
        <v>0.201599997090377</v>
      </c>
      <c r="O127" s="32">
        <f t="shared" si="17"/>
        <v>0.353600011185306</v>
      </c>
      <c r="P127" s="32">
        <f t="shared" si="18"/>
        <v>0.659599808673469</v>
      </c>
      <c r="Q127" s="32">
        <f t="shared" si="19"/>
        <v>0.740999900894607</v>
      </c>
      <c r="R127" s="42">
        <f t="shared" si="20"/>
        <v>0.010526342670331</v>
      </c>
      <c r="S127" s="42">
        <f t="shared" si="21"/>
        <v>1.8860765282902e-7</v>
      </c>
      <c r="T127" s="42">
        <f t="shared" si="25"/>
        <v>-3.39520748182665e-7</v>
      </c>
      <c r="U127" s="42">
        <f t="shared" si="26"/>
        <v>-0.0306121753106038</v>
      </c>
    </row>
    <row r="128" spans="2:21">
      <c r="B128" s="13">
        <v>43591</v>
      </c>
      <c r="C128" s="15">
        <v>21717340</v>
      </c>
      <c r="D128" s="15">
        <v>5157868</v>
      </c>
      <c r="E128" s="15">
        <v>1959989</v>
      </c>
      <c r="F128" s="15">
        <v>1430792</v>
      </c>
      <c r="G128" s="15">
        <v>1161517</v>
      </c>
      <c r="H128" s="32">
        <f t="shared" si="14"/>
        <v>0.0534833916124166</v>
      </c>
      <c r="I128" s="36">
        <f t="shared" si="15"/>
        <v>43584</v>
      </c>
      <c r="J128" s="37">
        <f t="shared" si="22"/>
        <v>1210178</v>
      </c>
      <c r="K128" s="32">
        <f t="shared" si="23"/>
        <v>-0.0402097873205429</v>
      </c>
      <c r="L128" s="32">
        <f>VLOOKUP(B128,'Channel wise traffic'!$B$2:$H$368,6,FALSE)/VLOOKUP(B128,'Channel wise traffic'!$B$2:$H$368,7,FALSE)-1</f>
        <v>0.052631533028763</v>
      </c>
      <c r="M128" s="38">
        <f t="shared" si="24"/>
        <v>-0.0881992979545158</v>
      </c>
      <c r="N128" s="32">
        <f t="shared" si="16"/>
        <v>0.237499988488461</v>
      </c>
      <c r="O128" s="32">
        <f t="shared" si="17"/>
        <v>0.379999837142013</v>
      </c>
      <c r="P128" s="32">
        <f t="shared" si="18"/>
        <v>0.730000015306208</v>
      </c>
      <c r="Q128" s="32">
        <f t="shared" si="19"/>
        <v>0.8118000380209</v>
      </c>
      <c r="R128" s="42">
        <f t="shared" si="20"/>
        <v>-0.0594059983718042</v>
      </c>
      <c r="S128" s="42">
        <f t="shared" si="21"/>
        <v>-0.0404044460796755</v>
      </c>
      <c r="T128" s="42">
        <f t="shared" si="25"/>
        <v>0.0204081787144605</v>
      </c>
      <c r="U128" s="42">
        <f t="shared" si="26"/>
        <v>-0.00999916829399539</v>
      </c>
    </row>
    <row r="129" spans="2:21">
      <c r="B129" s="13">
        <v>43592</v>
      </c>
      <c r="C129" s="15">
        <v>22151687</v>
      </c>
      <c r="D129" s="15">
        <v>5814817</v>
      </c>
      <c r="E129" s="15">
        <v>2372445</v>
      </c>
      <c r="F129" s="15">
        <v>1679928</v>
      </c>
      <c r="G129" s="15">
        <v>1308664</v>
      </c>
      <c r="H129" s="32">
        <f t="shared" si="14"/>
        <v>0.0590773966786367</v>
      </c>
      <c r="I129" s="36">
        <f t="shared" si="15"/>
        <v>43585</v>
      </c>
      <c r="J129" s="37">
        <f t="shared" si="22"/>
        <v>1246469</v>
      </c>
      <c r="K129" s="32">
        <f t="shared" si="23"/>
        <v>0.0498969489012562</v>
      </c>
      <c r="L129" s="32">
        <f>VLOOKUP(B129,'Channel wise traffic'!$B$2:$H$368,6,FALSE)/VLOOKUP(B129,'Channel wise traffic'!$B$2:$H$368,7,FALSE)-1</f>
        <v>0.0515463462398495</v>
      </c>
      <c r="M129" s="38">
        <f t="shared" si="24"/>
        <v>-0.00156858734492493</v>
      </c>
      <c r="N129" s="32">
        <f t="shared" si="16"/>
        <v>0.262499962192496</v>
      </c>
      <c r="O129" s="32">
        <f t="shared" si="17"/>
        <v>0.407999942216582</v>
      </c>
      <c r="P129" s="32">
        <f t="shared" si="18"/>
        <v>0.708099871651398</v>
      </c>
      <c r="Q129" s="32">
        <f t="shared" si="19"/>
        <v>0.779000052383197</v>
      </c>
      <c r="R129" s="42">
        <f t="shared" si="20"/>
        <v>0.0396039181589887</v>
      </c>
      <c r="S129" s="42">
        <f t="shared" si="21"/>
        <v>0.00990088278744361</v>
      </c>
      <c r="T129" s="42">
        <f t="shared" si="25"/>
        <v>0.0210523053660476</v>
      </c>
      <c r="U129" s="42">
        <f t="shared" si="26"/>
        <v>-0.0686271226435805</v>
      </c>
    </row>
    <row r="130" spans="2:21">
      <c r="B130" s="13">
        <v>43593</v>
      </c>
      <c r="C130" s="15">
        <v>22803207</v>
      </c>
      <c r="D130" s="15">
        <v>5757809</v>
      </c>
      <c r="E130" s="15">
        <v>2187967</v>
      </c>
      <c r="F130" s="15">
        <v>1565272</v>
      </c>
      <c r="G130" s="15">
        <v>1334864</v>
      </c>
      <c r="H130" s="32">
        <f t="shared" si="14"/>
        <v>0.0585384327739515</v>
      </c>
      <c r="I130" s="36">
        <f t="shared" si="15"/>
        <v>43586</v>
      </c>
      <c r="J130" s="37">
        <f t="shared" si="22"/>
        <v>1460599</v>
      </c>
      <c r="K130" s="32">
        <f t="shared" si="23"/>
        <v>-0.086084544765538</v>
      </c>
      <c r="L130" s="32">
        <f>VLOOKUP(B130,'Channel wise traffic'!$B$2:$H$368,6,FALSE)/VLOOKUP(B130,'Channel wise traffic'!$B$2:$H$368,7,FALSE)-1</f>
        <v>0</v>
      </c>
      <c r="M130" s="38">
        <f t="shared" si="24"/>
        <v>-0.086084544765538</v>
      </c>
      <c r="N130" s="32">
        <f t="shared" si="16"/>
        <v>0.252499966342453</v>
      </c>
      <c r="O130" s="32">
        <f t="shared" si="17"/>
        <v>0.379999927055587</v>
      </c>
      <c r="P130" s="32">
        <f t="shared" si="18"/>
        <v>0.715400186565885</v>
      </c>
      <c r="Q130" s="32">
        <f t="shared" si="19"/>
        <v>0.852800024532477</v>
      </c>
      <c r="R130" s="42">
        <f t="shared" si="20"/>
        <v>0.0412371059447785</v>
      </c>
      <c r="S130" s="42">
        <f t="shared" si="21"/>
        <v>-0.0776700297622314</v>
      </c>
      <c r="T130" s="42">
        <f t="shared" si="25"/>
        <v>-0.0392152359015479</v>
      </c>
      <c r="U130" s="42">
        <f t="shared" si="26"/>
        <v>-0.00952399938871273</v>
      </c>
    </row>
    <row r="131" spans="2:21">
      <c r="B131" s="13">
        <v>43594</v>
      </c>
      <c r="C131" s="15">
        <v>21065820</v>
      </c>
      <c r="D131" s="15">
        <v>5108461</v>
      </c>
      <c r="E131" s="15">
        <v>2063818</v>
      </c>
      <c r="F131" s="15">
        <v>1506587</v>
      </c>
      <c r="G131" s="15">
        <v>1210693</v>
      </c>
      <c r="H131" s="32">
        <f t="shared" si="14"/>
        <v>0.0574719142193373</v>
      </c>
      <c r="I131" s="36">
        <f t="shared" si="15"/>
        <v>43587</v>
      </c>
      <c r="J131" s="37">
        <f t="shared" si="22"/>
        <v>1284697</v>
      </c>
      <c r="K131" s="32">
        <f t="shared" si="23"/>
        <v>-0.05760424442495</v>
      </c>
      <c r="L131" s="32">
        <f>VLOOKUP(B131,'Channel wise traffic'!$B$2:$H$368,6,FALSE)/VLOOKUP(B131,'Channel wise traffic'!$B$2:$H$368,7,FALSE)-1</f>
        <v>-0.0102040634136403</v>
      </c>
      <c r="M131" s="38">
        <f t="shared" si="24"/>
        <v>-0.0478888422509307</v>
      </c>
      <c r="N131" s="32">
        <f t="shared" si="16"/>
        <v>0.242499983385408</v>
      </c>
      <c r="O131" s="32">
        <f t="shared" si="17"/>
        <v>0.403999952236104</v>
      </c>
      <c r="P131" s="32">
        <f t="shared" si="18"/>
        <v>0.729999932164561</v>
      </c>
      <c r="Q131" s="32">
        <f t="shared" si="19"/>
        <v>0.803599792112902</v>
      </c>
      <c r="R131" s="42">
        <f t="shared" si="20"/>
        <v>-0.0673077258707188</v>
      </c>
      <c r="S131" s="42">
        <f t="shared" si="21"/>
        <v>0.0306123967203722</v>
      </c>
      <c r="T131" s="42">
        <f t="shared" si="25"/>
        <v>-0.0196079189441878</v>
      </c>
      <c r="U131" s="42">
        <f t="shared" si="26"/>
        <v>0.0103087599873666</v>
      </c>
    </row>
    <row r="132" spans="2:21">
      <c r="B132" s="13">
        <v>43595</v>
      </c>
      <c r="C132" s="15">
        <v>21065820</v>
      </c>
      <c r="D132" s="15">
        <v>5213790</v>
      </c>
      <c r="E132" s="15">
        <v>2168936</v>
      </c>
      <c r="F132" s="15">
        <v>1583323</v>
      </c>
      <c r="G132" s="15">
        <v>1337275</v>
      </c>
      <c r="H132" s="32">
        <f t="shared" ref="H132:H195" si="27">G132/C132</f>
        <v>0.0634807949559998</v>
      </c>
      <c r="I132" s="36">
        <f t="shared" ref="I132:I195" si="28">DATE(YEAR(B132),MONTH(B132),DAY(B132)-7)</f>
        <v>43588</v>
      </c>
      <c r="J132" s="37">
        <f t="shared" si="22"/>
        <v>1260104</v>
      </c>
      <c r="K132" s="32">
        <f t="shared" si="23"/>
        <v>0.0612417705205284</v>
      </c>
      <c r="L132" s="32">
        <f>VLOOKUP(B132,'Channel wise traffic'!$B$2:$H$368,6,FALSE)/VLOOKUP(B132,'Channel wise traffic'!$B$2:$H$368,7,FALSE)-1</f>
        <v>0.0104166961450012</v>
      </c>
      <c r="M132" s="38">
        <f t="shared" si="24"/>
        <v>0.0503011035884544</v>
      </c>
      <c r="N132" s="32">
        <f t="shared" ref="N132:N195" si="29">D132/C132</f>
        <v>0.247499978638382</v>
      </c>
      <c r="O132" s="32">
        <f t="shared" ref="O132:O195" si="30">E132/D132</f>
        <v>0.415999877248604</v>
      </c>
      <c r="P132" s="32">
        <f t="shared" ref="P132:P195" si="31">F132/E132</f>
        <v>0.729999870904444</v>
      </c>
      <c r="Q132" s="32">
        <f t="shared" ref="Q132:Q195" si="32">G132/F132</f>
        <v>0.844600248970046</v>
      </c>
      <c r="R132" s="42">
        <f t="shared" si="20"/>
        <v>-0.0198020433857395</v>
      </c>
      <c r="S132" s="42">
        <f t="shared" si="21"/>
        <v>0.0196077625441498</v>
      </c>
      <c r="T132" s="42">
        <f t="shared" si="25"/>
        <v>0.0101005535405903</v>
      </c>
      <c r="U132" s="42">
        <f t="shared" si="26"/>
        <v>0.0404046550602326</v>
      </c>
    </row>
    <row r="133" spans="2:21">
      <c r="B133" s="13">
        <v>43596</v>
      </c>
      <c r="C133" s="15">
        <v>45787545</v>
      </c>
      <c r="D133" s="15">
        <v>10096153</v>
      </c>
      <c r="E133" s="15">
        <v>3398365</v>
      </c>
      <c r="F133" s="15">
        <v>2218452</v>
      </c>
      <c r="G133" s="15">
        <v>1678481</v>
      </c>
      <c r="H133" s="32">
        <f t="shared" si="27"/>
        <v>0.036658025670518</v>
      </c>
      <c r="I133" s="36">
        <f t="shared" si="28"/>
        <v>43589</v>
      </c>
      <c r="J133" s="37">
        <f t="shared" si="22"/>
        <v>1487205</v>
      </c>
      <c r="K133" s="32">
        <f t="shared" si="23"/>
        <v>0.128614414287203</v>
      </c>
      <c r="L133" s="32">
        <f>VLOOKUP(B133,'Channel wise traffic'!$B$2:$H$368,6,FALSE)/VLOOKUP(B133,'Channel wise traffic'!$B$2:$H$368,7,FALSE)-1</f>
        <v>0.0625000261056268</v>
      </c>
      <c r="M133" s="38">
        <f t="shared" si="24"/>
        <v>0.0622253310938383</v>
      </c>
      <c r="N133" s="32">
        <f t="shared" si="29"/>
        <v>0.2204999853126</v>
      </c>
      <c r="O133" s="32">
        <f t="shared" si="30"/>
        <v>0.336599990115047</v>
      </c>
      <c r="P133" s="32">
        <f t="shared" si="31"/>
        <v>0.652799802257851</v>
      </c>
      <c r="Q133" s="32">
        <f t="shared" si="32"/>
        <v>0.756600097725802</v>
      </c>
      <c r="R133" s="42">
        <f t="shared" si="20"/>
        <v>0.0194174961919147</v>
      </c>
      <c r="S133" s="42">
        <f t="shared" si="21"/>
        <v>0.031250045098268</v>
      </c>
      <c r="T133" s="42">
        <f t="shared" si="25"/>
        <v>-3.06239497094296e-8</v>
      </c>
      <c r="U133" s="42">
        <f t="shared" si="26"/>
        <v>0.0104169047945466</v>
      </c>
    </row>
    <row r="134" spans="2:21">
      <c r="B134" s="13">
        <v>43597</v>
      </c>
      <c r="C134" s="15">
        <v>42645263</v>
      </c>
      <c r="D134" s="15">
        <v>8955505</v>
      </c>
      <c r="E134" s="15">
        <v>3166666</v>
      </c>
      <c r="F134" s="15">
        <v>2088733</v>
      </c>
      <c r="G134" s="15">
        <v>1564043</v>
      </c>
      <c r="H134" s="32">
        <f t="shared" si="27"/>
        <v>0.0366756560980759</v>
      </c>
      <c r="I134" s="36">
        <f t="shared" si="28"/>
        <v>43590</v>
      </c>
      <c r="J134" s="37">
        <f t="shared" si="22"/>
        <v>1532762</v>
      </c>
      <c r="K134" s="32">
        <f t="shared" si="23"/>
        <v>0.0204082564677359</v>
      </c>
      <c r="L134" s="32">
        <f>VLOOKUP(B134,'Channel wise traffic'!$B$2:$H$368,6,FALSE)/VLOOKUP(B134,'Channel wise traffic'!$B$2:$H$368,7,FALSE)-1</f>
        <v>-0.0306122789951027</v>
      </c>
      <c r="M134" s="38">
        <f t="shared" si="24"/>
        <v>0.0526316627513144</v>
      </c>
      <c r="N134" s="32">
        <f t="shared" si="29"/>
        <v>0.209999994606669</v>
      </c>
      <c r="O134" s="32">
        <f t="shared" si="30"/>
        <v>0.353599936575324</v>
      </c>
      <c r="P134" s="32">
        <f t="shared" si="31"/>
        <v>0.659600033600007</v>
      </c>
      <c r="Q134" s="32">
        <f t="shared" si="32"/>
        <v>0.74879987054353</v>
      </c>
      <c r="R134" s="42">
        <f t="shared" si="20"/>
        <v>0.0416666549480484</v>
      </c>
      <c r="S134" s="42">
        <f t="shared" si="21"/>
        <v>-2.11001074057471e-7</v>
      </c>
      <c r="T134" s="42">
        <f t="shared" si="25"/>
        <v>3.41004552817381e-7</v>
      </c>
      <c r="U134" s="42">
        <f t="shared" si="26"/>
        <v>0.0105262762376974</v>
      </c>
    </row>
    <row r="135" spans="2:21">
      <c r="B135" s="13">
        <v>43598</v>
      </c>
      <c r="C135" s="15">
        <v>20848646</v>
      </c>
      <c r="D135" s="15">
        <v>5420648</v>
      </c>
      <c r="E135" s="15">
        <v>2059846</v>
      </c>
      <c r="F135" s="15">
        <v>1428503</v>
      </c>
      <c r="G135" s="15">
        <v>1229941</v>
      </c>
      <c r="H135" s="32">
        <f t="shared" si="27"/>
        <v>0.0589938070798459</v>
      </c>
      <c r="I135" s="36">
        <f t="shared" si="28"/>
        <v>43591</v>
      </c>
      <c r="J135" s="37">
        <f t="shared" si="22"/>
        <v>1161517</v>
      </c>
      <c r="K135" s="32">
        <f t="shared" si="23"/>
        <v>0.058909167924361</v>
      </c>
      <c r="L135" s="32">
        <f>VLOOKUP(B135,'Channel wise traffic'!$B$2:$H$368,6,FALSE)/VLOOKUP(B135,'Channel wise traffic'!$B$2:$H$368,7,FALSE)-1</f>
        <v>-0.0399999760559973</v>
      </c>
      <c r="M135" s="38">
        <f t="shared" si="24"/>
        <v>0.103030404417171</v>
      </c>
      <c r="N135" s="32">
        <f t="shared" si="29"/>
        <v>0.26000000191859</v>
      </c>
      <c r="O135" s="32">
        <f t="shared" si="30"/>
        <v>0.379999955724851</v>
      </c>
      <c r="P135" s="32">
        <f t="shared" si="31"/>
        <v>0.69349990241989</v>
      </c>
      <c r="Q135" s="32">
        <f t="shared" si="32"/>
        <v>0.860999941897217</v>
      </c>
      <c r="R135" s="42">
        <f t="shared" si="20"/>
        <v>0.0947369032450358</v>
      </c>
      <c r="S135" s="42">
        <f t="shared" si="21"/>
        <v>3.12060232765532e-7</v>
      </c>
      <c r="T135" s="42">
        <f t="shared" si="25"/>
        <v>-0.0500001535904191</v>
      </c>
      <c r="U135" s="42">
        <f t="shared" si="26"/>
        <v>0.060605939359478</v>
      </c>
    </row>
    <row r="136" spans="2:21">
      <c r="B136" s="13">
        <v>43599</v>
      </c>
      <c r="C136" s="15">
        <v>22803207</v>
      </c>
      <c r="D136" s="15">
        <v>5700801</v>
      </c>
      <c r="E136" s="15">
        <v>2280320</v>
      </c>
      <c r="F136" s="15">
        <v>1731219</v>
      </c>
      <c r="G136" s="15">
        <v>1433796</v>
      </c>
      <c r="H136" s="32">
        <f t="shared" si="27"/>
        <v>0.0628769453349259</v>
      </c>
      <c r="I136" s="36">
        <f t="shared" si="28"/>
        <v>43592</v>
      </c>
      <c r="J136" s="37">
        <f t="shared" si="22"/>
        <v>1308664</v>
      </c>
      <c r="K136" s="32">
        <f t="shared" si="23"/>
        <v>0.0956181265779452</v>
      </c>
      <c r="L136" s="32">
        <f>VLOOKUP(B136,'Channel wise traffic'!$B$2:$H$368,6,FALSE)/VLOOKUP(B136,'Channel wise traffic'!$B$2:$H$368,7,FALSE)-1</f>
        <v>0.0294117580671629</v>
      </c>
      <c r="M136" s="38">
        <f t="shared" si="24"/>
        <v>0.0643147611421946</v>
      </c>
      <c r="N136" s="32">
        <f t="shared" si="29"/>
        <v>0.249999967109889</v>
      </c>
      <c r="O136" s="32">
        <f t="shared" si="30"/>
        <v>0.399999929834422</v>
      </c>
      <c r="P136" s="32">
        <f t="shared" si="31"/>
        <v>0.759200024557957</v>
      </c>
      <c r="Q136" s="32">
        <f t="shared" si="32"/>
        <v>0.828200245029658</v>
      </c>
      <c r="R136" s="42">
        <f t="shared" si="20"/>
        <v>-0.0476190357446219</v>
      </c>
      <c r="S136" s="42">
        <f t="shared" si="21"/>
        <v>-0.0196078762626736</v>
      </c>
      <c r="T136" s="42">
        <f t="shared" si="25"/>
        <v>0.0721651774733212</v>
      </c>
      <c r="U136" s="42">
        <f t="shared" si="26"/>
        <v>0.0631581377895196</v>
      </c>
    </row>
    <row r="137" spans="2:21">
      <c r="B137" s="13">
        <v>43600</v>
      </c>
      <c r="C137" s="15">
        <v>21934513</v>
      </c>
      <c r="D137" s="15">
        <v>5483628</v>
      </c>
      <c r="E137" s="15">
        <v>2303123</v>
      </c>
      <c r="F137" s="15">
        <v>1647654</v>
      </c>
      <c r="G137" s="15">
        <v>1283523</v>
      </c>
      <c r="H137" s="32">
        <f t="shared" si="27"/>
        <v>0.0585161384709111</v>
      </c>
      <c r="I137" s="36">
        <f t="shared" si="28"/>
        <v>43593</v>
      </c>
      <c r="J137" s="37">
        <f t="shared" si="22"/>
        <v>1334864</v>
      </c>
      <c r="K137" s="32">
        <f t="shared" si="23"/>
        <v>-0.0384615960876913</v>
      </c>
      <c r="L137" s="32">
        <f>VLOOKUP(B137,'Channel wise traffic'!$B$2:$H$368,6,FALSE)/VLOOKUP(B137,'Channel wise traffic'!$B$2:$H$368,7,FALSE)-1</f>
        <v>-0.0380952589778498</v>
      </c>
      <c r="M137" s="38">
        <f t="shared" si="24"/>
        <v>-0.000380848990721327</v>
      </c>
      <c r="N137" s="32">
        <f t="shared" si="29"/>
        <v>0.249999988602437</v>
      </c>
      <c r="O137" s="32">
        <f t="shared" si="30"/>
        <v>0.419999861405624</v>
      </c>
      <c r="P137" s="32">
        <f t="shared" si="31"/>
        <v>0.71539991567971</v>
      </c>
      <c r="Q137" s="32">
        <f t="shared" si="32"/>
        <v>0.779000324097171</v>
      </c>
      <c r="R137" s="42">
        <f t="shared" si="20"/>
        <v>-0.00990090326042325</v>
      </c>
      <c r="S137" s="42">
        <f t="shared" si="21"/>
        <v>0.105263005337857</v>
      </c>
      <c r="T137" s="42">
        <f t="shared" si="25"/>
        <v>-3.78649852805779e-7</v>
      </c>
      <c r="U137" s="42">
        <f t="shared" si="26"/>
        <v>-0.0865381077771017</v>
      </c>
    </row>
    <row r="138" spans="2:21">
      <c r="B138" s="13">
        <v>43601</v>
      </c>
      <c r="C138" s="15">
        <v>21065820</v>
      </c>
      <c r="D138" s="15">
        <v>5424448</v>
      </c>
      <c r="E138" s="15">
        <v>2256570</v>
      </c>
      <c r="F138" s="15">
        <v>1680242</v>
      </c>
      <c r="G138" s="15">
        <v>1377798</v>
      </c>
      <c r="H138" s="32">
        <f t="shared" si="27"/>
        <v>0.0654044323933272</v>
      </c>
      <c r="I138" s="36">
        <f t="shared" si="28"/>
        <v>43594</v>
      </c>
      <c r="J138" s="37">
        <f t="shared" si="22"/>
        <v>1210693</v>
      </c>
      <c r="K138" s="32">
        <f t="shared" si="23"/>
        <v>0.138024255529684</v>
      </c>
      <c r="L138" s="32">
        <f>VLOOKUP(B138,'Channel wise traffic'!$B$2:$H$368,6,FALSE)/VLOOKUP(B138,'Channel wise traffic'!$B$2:$H$368,7,FALSE)-1</f>
        <v>0</v>
      </c>
      <c r="M138" s="38">
        <f t="shared" si="24"/>
        <v>0.138024255529684</v>
      </c>
      <c r="N138" s="32">
        <f t="shared" si="29"/>
        <v>0.25749996914433</v>
      </c>
      <c r="O138" s="32">
        <f t="shared" si="30"/>
        <v>0.415999932158996</v>
      </c>
      <c r="P138" s="32">
        <f t="shared" si="31"/>
        <v>0.74459999025069</v>
      </c>
      <c r="Q138" s="32">
        <f t="shared" si="32"/>
        <v>0.819999738132959</v>
      </c>
      <c r="R138" s="42">
        <f t="shared" ref="R138:R201" si="33">N138/N131-1</f>
        <v>0.0618556156149572</v>
      </c>
      <c r="S138" s="42">
        <f t="shared" ref="S138:S201" si="34">O138/O131-1</f>
        <v>0.0297029241129187</v>
      </c>
      <c r="T138" s="42">
        <f t="shared" si="25"/>
        <v>0.0200000814285528</v>
      </c>
      <c r="U138" s="42">
        <f t="shared" si="26"/>
        <v>0.020408101372124</v>
      </c>
    </row>
    <row r="139" spans="2:21">
      <c r="B139" s="13">
        <v>43602</v>
      </c>
      <c r="C139" s="15">
        <v>20631473</v>
      </c>
      <c r="D139" s="15">
        <v>5312604</v>
      </c>
      <c r="E139" s="15">
        <v>2082540</v>
      </c>
      <c r="F139" s="15">
        <v>1489849</v>
      </c>
      <c r="G139" s="15">
        <v>1185026</v>
      </c>
      <c r="H139" s="32">
        <f t="shared" si="27"/>
        <v>0.057437779648598</v>
      </c>
      <c r="I139" s="36">
        <f t="shared" si="28"/>
        <v>43595</v>
      </c>
      <c r="J139" s="37">
        <f t="shared" ref="J139:J202" si="35">G132</f>
        <v>1337275</v>
      </c>
      <c r="K139" s="32">
        <f t="shared" ref="K139:K202" si="36">G139/J139-1</f>
        <v>-0.11385018040418</v>
      </c>
      <c r="L139" s="32">
        <f>VLOOKUP(B139,'Channel wise traffic'!$B$2:$H$368,6,FALSE)/VLOOKUP(B139,'Channel wise traffic'!$B$2:$H$368,7,FALSE)-1</f>
        <v>-0.0206185669780985</v>
      </c>
      <c r="M139" s="38">
        <f t="shared" ref="M139:M202" si="37">H139/H132-1</f>
        <v>-0.0951943861382066</v>
      </c>
      <c r="N139" s="32">
        <f t="shared" si="29"/>
        <v>0.257499985580283</v>
      </c>
      <c r="O139" s="32">
        <f t="shared" si="30"/>
        <v>0.391999855438124</v>
      </c>
      <c r="P139" s="32">
        <f t="shared" si="31"/>
        <v>0.715399944298789</v>
      </c>
      <c r="Q139" s="32">
        <f t="shared" si="32"/>
        <v>0.795400070745425</v>
      </c>
      <c r="R139" s="42">
        <f t="shared" si="33"/>
        <v>0.0404040719393837</v>
      </c>
      <c r="S139" s="42">
        <f t="shared" si="34"/>
        <v>-0.0576923771449515</v>
      </c>
      <c r="T139" s="42">
        <f t="shared" ref="T139:T202" si="38">P139/P132-1</f>
        <v>-0.0199999029966482</v>
      </c>
      <c r="U139" s="42">
        <f t="shared" ref="U139:U202" si="39">Q139/Q132-1</f>
        <v>-0.0582526210294384</v>
      </c>
    </row>
    <row r="140" spans="2:21">
      <c r="B140" s="13">
        <v>43603</v>
      </c>
      <c r="C140" s="15">
        <v>44889750</v>
      </c>
      <c r="D140" s="15">
        <v>9332579</v>
      </c>
      <c r="E140" s="15">
        <v>3331730</v>
      </c>
      <c r="F140" s="15">
        <v>2152298</v>
      </c>
      <c r="G140" s="15">
        <v>1745944</v>
      </c>
      <c r="H140" s="32">
        <f t="shared" si="27"/>
        <v>0.0388940459681776</v>
      </c>
      <c r="I140" s="36">
        <f t="shared" si="28"/>
        <v>43596</v>
      </c>
      <c r="J140" s="37">
        <f t="shared" si="35"/>
        <v>1678481</v>
      </c>
      <c r="K140" s="32">
        <f t="shared" si="36"/>
        <v>0.0401928886892375</v>
      </c>
      <c r="L140" s="32">
        <f>VLOOKUP(B140,'Channel wise traffic'!$B$2:$H$368,6,FALSE)/VLOOKUP(B140,'Channel wise traffic'!$B$2:$H$368,7,FALSE)-1</f>
        <v>-0.0196078435654902</v>
      </c>
      <c r="M140" s="38">
        <f t="shared" si="37"/>
        <v>0.0609967464630221</v>
      </c>
      <c r="N140" s="32">
        <f t="shared" si="29"/>
        <v>0.20789999944308</v>
      </c>
      <c r="O140" s="32">
        <f t="shared" si="30"/>
        <v>0.356999924672483</v>
      </c>
      <c r="P140" s="32">
        <f t="shared" si="31"/>
        <v>0.646000126060635</v>
      </c>
      <c r="Q140" s="32">
        <f t="shared" si="32"/>
        <v>0.811199936068333</v>
      </c>
      <c r="R140" s="42">
        <f t="shared" si="33"/>
        <v>-0.0571427968653011</v>
      </c>
      <c r="S140" s="42">
        <f t="shared" si="34"/>
        <v>0.0606058679635257</v>
      </c>
      <c r="T140" s="42">
        <f t="shared" si="38"/>
        <v>-0.0104161738004472</v>
      </c>
      <c r="U140" s="42">
        <f t="shared" si="39"/>
        <v>0.072164725469436</v>
      </c>
    </row>
    <row r="141" spans="2:21">
      <c r="B141" s="13">
        <v>43604</v>
      </c>
      <c r="C141" s="15">
        <v>47134238</v>
      </c>
      <c r="D141" s="15">
        <v>9403280</v>
      </c>
      <c r="E141" s="15">
        <v>3069230</v>
      </c>
      <c r="F141" s="15">
        <v>2066206</v>
      </c>
      <c r="G141" s="15">
        <v>1547175</v>
      </c>
      <c r="H141" s="32">
        <f t="shared" si="27"/>
        <v>0.0328248650163815</v>
      </c>
      <c r="I141" s="36">
        <f t="shared" si="28"/>
        <v>43597</v>
      </c>
      <c r="J141" s="37">
        <f t="shared" si="35"/>
        <v>1564043</v>
      </c>
      <c r="K141" s="32">
        <f t="shared" si="36"/>
        <v>-0.0107848697254487</v>
      </c>
      <c r="L141" s="32">
        <f>VLOOKUP(B141,'Channel wise traffic'!$B$2:$H$368,6,FALSE)/VLOOKUP(B141,'Channel wise traffic'!$B$2:$H$368,7,FALSE)-1</f>
        <v>0.105263161597252</v>
      </c>
      <c r="M141" s="38">
        <f t="shared" si="37"/>
        <v>-0.104995833514111</v>
      </c>
      <c r="N141" s="32">
        <f t="shared" si="29"/>
        <v>0.199499989795104</v>
      </c>
      <c r="O141" s="32">
        <f t="shared" si="30"/>
        <v>0.326399937043244</v>
      </c>
      <c r="P141" s="32">
        <f t="shared" si="31"/>
        <v>0.673200118596521</v>
      </c>
      <c r="Q141" s="32">
        <f t="shared" si="32"/>
        <v>0.748799974445917</v>
      </c>
      <c r="R141" s="42">
        <f t="shared" si="33"/>
        <v>-0.0500000241963435</v>
      </c>
      <c r="S141" s="42">
        <f t="shared" si="34"/>
        <v>-0.0769230893973468</v>
      </c>
      <c r="T141" s="42">
        <f t="shared" si="38"/>
        <v>0.0206186845114098</v>
      </c>
      <c r="U141" s="42">
        <f t="shared" si="39"/>
        <v>1.38758552870044e-7</v>
      </c>
    </row>
    <row r="142" spans="2:21">
      <c r="B142" s="13">
        <v>43605</v>
      </c>
      <c r="C142" s="15">
        <v>22368860</v>
      </c>
      <c r="D142" s="15">
        <v>5480370</v>
      </c>
      <c r="E142" s="15">
        <v>2148305</v>
      </c>
      <c r="F142" s="15">
        <v>1536897</v>
      </c>
      <c r="G142" s="15">
        <v>1310666</v>
      </c>
      <c r="H142" s="32">
        <f t="shared" si="27"/>
        <v>0.0585933301920616</v>
      </c>
      <c r="I142" s="36">
        <f t="shared" si="28"/>
        <v>43598</v>
      </c>
      <c r="J142" s="37">
        <f t="shared" si="35"/>
        <v>1229941</v>
      </c>
      <c r="K142" s="32">
        <f t="shared" si="36"/>
        <v>0.0656332295614179</v>
      </c>
      <c r="L142" s="32">
        <f>VLOOKUP(B142,'Channel wise traffic'!$B$2:$H$368,6,FALSE)/VLOOKUP(B142,'Channel wise traffic'!$B$2:$H$368,7,FALSE)-1</f>
        <v>0.0729166331912698</v>
      </c>
      <c r="M142" s="38">
        <f t="shared" si="37"/>
        <v>-0.0067884564093682</v>
      </c>
      <c r="N142" s="32">
        <f t="shared" si="29"/>
        <v>0.244999968706496</v>
      </c>
      <c r="O142" s="32">
        <f t="shared" si="30"/>
        <v>0.391999992701223</v>
      </c>
      <c r="P142" s="32">
        <f t="shared" si="31"/>
        <v>0.715399815203149</v>
      </c>
      <c r="Q142" s="32">
        <f t="shared" si="32"/>
        <v>0.852800155117747</v>
      </c>
      <c r="R142" s="42">
        <f t="shared" si="33"/>
        <v>-0.0576924350054048</v>
      </c>
      <c r="S142" s="42">
        <f t="shared" si="34"/>
        <v>0.0315790483540503</v>
      </c>
      <c r="T142" s="42">
        <f t="shared" si="38"/>
        <v>0.0315788260486289</v>
      </c>
      <c r="U142" s="42">
        <f t="shared" si="39"/>
        <v>-0.0095235625235951</v>
      </c>
    </row>
    <row r="143" spans="2:21">
      <c r="B143" s="13">
        <v>43606</v>
      </c>
      <c r="C143" s="15">
        <v>22368860</v>
      </c>
      <c r="D143" s="15">
        <v>5424448</v>
      </c>
      <c r="E143" s="15">
        <v>2148081</v>
      </c>
      <c r="F143" s="15">
        <v>1521056</v>
      </c>
      <c r="G143" s="15">
        <v>1234793</v>
      </c>
      <c r="H143" s="32">
        <f t="shared" si="27"/>
        <v>0.0552014273414023</v>
      </c>
      <c r="I143" s="36">
        <f t="shared" si="28"/>
        <v>43599</v>
      </c>
      <c r="J143" s="37">
        <f t="shared" si="35"/>
        <v>1433796</v>
      </c>
      <c r="K143" s="32">
        <f t="shared" si="36"/>
        <v>-0.13879450075185</v>
      </c>
      <c r="L143" s="32">
        <f>VLOOKUP(B143,'Channel wise traffic'!$B$2:$H$368,6,FALSE)/VLOOKUP(B143,'Channel wise traffic'!$B$2:$H$368,7,FALSE)-1</f>
        <v>-0.0190476294889249</v>
      </c>
      <c r="M143" s="38">
        <f t="shared" si="37"/>
        <v>-0.122072056023691</v>
      </c>
      <c r="N143" s="32">
        <f t="shared" si="29"/>
        <v>0.242499975412247</v>
      </c>
      <c r="O143" s="32">
        <f t="shared" si="30"/>
        <v>0.395999924784974</v>
      </c>
      <c r="P143" s="32">
        <f t="shared" si="31"/>
        <v>0.708099927330487</v>
      </c>
      <c r="Q143" s="32">
        <f t="shared" si="32"/>
        <v>0.811799828540172</v>
      </c>
      <c r="R143" s="42">
        <f t="shared" si="33"/>
        <v>-0.0299999707373783</v>
      </c>
      <c r="S143" s="42">
        <f t="shared" si="34"/>
        <v>-0.0100000143777619</v>
      </c>
      <c r="T143" s="42">
        <f t="shared" si="38"/>
        <v>-0.0673078181961633</v>
      </c>
      <c r="U143" s="42">
        <f t="shared" si="39"/>
        <v>-0.0198024772244531</v>
      </c>
    </row>
    <row r="144" spans="2:21">
      <c r="B144" s="13">
        <v>43607</v>
      </c>
      <c r="C144" s="15">
        <v>21934513</v>
      </c>
      <c r="D144" s="15">
        <v>5648137</v>
      </c>
      <c r="E144" s="15">
        <v>2372217</v>
      </c>
      <c r="F144" s="15">
        <v>1818304</v>
      </c>
      <c r="G144" s="15">
        <v>1476099</v>
      </c>
      <c r="H144" s="32">
        <f t="shared" si="27"/>
        <v>0.0672957270580842</v>
      </c>
      <c r="I144" s="36">
        <f t="shared" si="28"/>
        <v>43600</v>
      </c>
      <c r="J144" s="37">
        <f t="shared" si="35"/>
        <v>1283523</v>
      </c>
      <c r="K144" s="32">
        <f t="shared" si="36"/>
        <v>0.150037046472872</v>
      </c>
      <c r="L144" s="32">
        <f>VLOOKUP(B144,'Channel wise traffic'!$B$2:$H$368,6,FALSE)/VLOOKUP(B144,'Channel wise traffic'!$B$2:$H$368,7,FALSE)-1</f>
        <v>0</v>
      </c>
      <c r="M144" s="38">
        <f t="shared" si="37"/>
        <v>0.150037046472872</v>
      </c>
      <c r="N144" s="32">
        <f t="shared" si="29"/>
        <v>0.25749999555495</v>
      </c>
      <c r="O144" s="32">
        <f t="shared" si="30"/>
        <v>0.419999904393254</v>
      </c>
      <c r="P144" s="32">
        <f t="shared" si="31"/>
        <v>0.76649986067885</v>
      </c>
      <c r="Q144" s="32">
        <f t="shared" si="32"/>
        <v>0.811799897046918</v>
      </c>
      <c r="R144" s="42">
        <f t="shared" si="33"/>
        <v>0.0300000291777633</v>
      </c>
      <c r="S144" s="42">
        <f t="shared" si="34"/>
        <v>1.02351533248779e-7</v>
      </c>
      <c r="T144" s="42">
        <f t="shared" si="38"/>
        <v>0.0714285029661903</v>
      </c>
      <c r="U144" s="42">
        <f t="shared" si="39"/>
        <v>0.0421046974373995</v>
      </c>
    </row>
    <row r="145" spans="2:21">
      <c r="B145" s="13">
        <v>43608</v>
      </c>
      <c r="C145" s="15">
        <v>21065820</v>
      </c>
      <c r="D145" s="15">
        <v>5319119</v>
      </c>
      <c r="E145" s="15">
        <v>2234030</v>
      </c>
      <c r="F145" s="15">
        <v>1614533</v>
      </c>
      <c r="G145" s="15">
        <v>1310678</v>
      </c>
      <c r="H145" s="32">
        <f t="shared" si="27"/>
        <v>0.0622182283908246</v>
      </c>
      <c r="I145" s="36">
        <f t="shared" si="28"/>
        <v>43601</v>
      </c>
      <c r="J145" s="37">
        <f t="shared" si="35"/>
        <v>1377798</v>
      </c>
      <c r="K145" s="32">
        <f t="shared" si="36"/>
        <v>-0.0487154140156976</v>
      </c>
      <c r="L145" s="32">
        <f>VLOOKUP(B145,'Channel wise traffic'!$B$2:$H$368,6,FALSE)/VLOOKUP(B145,'Channel wise traffic'!$B$2:$H$368,7,FALSE)-1</f>
        <v>0</v>
      </c>
      <c r="M145" s="38">
        <f t="shared" si="37"/>
        <v>-0.0487154140156976</v>
      </c>
      <c r="N145" s="32">
        <f t="shared" si="29"/>
        <v>0.252499973891356</v>
      </c>
      <c r="O145" s="32">
        <f t="shared" si="30"/>
        <v>0.420000003760021</v>
      </c>
      <c r="P145" s="32">
        <f t="shared" si="31"/>
        <v>0.722699784694028</v>
      </c>
      <c r="Q145" s="32">
        <f t="shared" si="32"/>
        <v>0.811800068502781</v>
      </c>
      <c r="R145" s="42">
        <f t="shared" si="33"/>
        <v>-0.0194174596198544</v>
      </c>
      <c r="S145" s="42">
        <f t="shared" si="34"/>
        <v>0.00961555830133309</v>
      </c>
      <c r="T145" s="42">
        <f t="shared" si="38"/>
        <v>-0.0294120411541889</v>
      </c>
      <c r="U145" s="42">
        <f t="shared" si="39"/>
        <v>-0.00999960030334701</v>
      </c>
    </row>
    <row r="146" spans="2:21">
      <c r="B146" s="13">
        <v>43609</v>
      </c>
      <c r="C146" s="15">
        <v>22368860</v>
      </c>
      <c r="D146" s="15">
        <v>5312604</v>
      </c>
      <c r="E146" s="15">
        <v>2082540</v>
      </c>
      <c r="F146" s="15">
        <v>1505052</v>
      </c>
      <c r="G146" s="15">
        <v>1295850</v>
      </c>
      <c r="H146" s="32">
        <f t="shared" si="27"/>
        <v>0.0579309808367525</v>
      </c>
      <c r="I146" s="36">
        <f t="shared" si="28"/>
        <v>43602</v>
      </c>
      <c r="J146" s="37">
        <f t="shared" si="35"/>
        <v>1185026</v>
      </c>
      <c r="K146" s="32">
        <f t="shared" si="36"/>
        <v>0.0935203109467639</v>
      </c>
      <c r="L146" s="32">
        <f>VLOOKUP(B146,'Channel wise traffic'!$B$2:$H$368,6,FALSE)/VLOOKUP(B146,'Channel wise traffic'!$B$2:$H$368,7,FALSE)-1</f>
        <v>0.0842104722338766</v>
      </c>
      <c r="M146" s="38">
        <f t="shared" si="37"/>
        <v>0.00858670358032398</v>
      </c>
      <c r="N146" s="32">
        <f t="shared" si="29"/>
        <v>0.237499988823749</v>
      </c>
      <c r="O146" s="32">
        <f t="shared" si="30"/>
        <v>0.391999855438124</v>
      </c>
      <c r="P146" s="32">
        <f t="shared" si="31"/>
        <v>0.722700164222536</v>
      </c>
      <c r="Q146" s="32">
        <f t="shared" si="32"/>
        <v>0.861000151489782</v>
      </c>
      <c r="R146" s="42">
        <f t="shared" si="33"/>
        <v>-0.077669894666067</v>
      </c>
      <c r="S146" s="42">
        <f t="shared" si="34"/>
        <v>0</v>
      </c>
      <c r="T146" s="42">
        <f t="shared" si="38"/>
        <v>0.0102043898408497</v>
      </c>
      <c r="U146" s="42">
        <f t="shared" si="39"/>
        <v>0.082474320982747</v>
      </c>
    </row>
    <row r="147" spans="2:21">
      <c r="B147" s="13">
        <v>43610</v>
      </c>
      <c r="C147" s="15">
        <v>47134238</v>
      </c>
      <c r="D147" s="15">
        <v>9898190</v>
      </c>
      <c r="E147" s="15">
        <v>3500000</v>
      </c>
      <c r="F147" s="15">
        <v>2475200</v>
      </c>
      <c r="G147" s="15">
        <v>1853429</v>
      </c>
      <c r="H147" s="32">
        <f t="shared" si="27"/>
        <v>0.0393223499232129</v>
      </c>
      <c r="I147" s="36">
        <f t="shared" si="28"/>
        <v>43603</v>
      </c>
      <c r="J147" s="37">
        <f t="shared" si="35"/>
        <v>1745944</v>
      </c>
      <c r="K147" s="32">
        <f t="shared" si="36"/>
        <v>0.0615626847138282</v>
      </c>
      <c r="L147" s="32">
        <f>VLOOKUP(B147,'Channel wise traffic'!$B$2:$H$368,6,FALSE)/VLOOKUP(B147,'Channel wise traffic'!$B$2:$H$368,7,FALSE)-1</f>
        <v>0.0499999899754395</v>
      </c>
      <c r="M147" s="38">
        <f t="shared" si="37"/>
        <v>0.0110120699550202</v>
      </c>
      <c r="N147" s="32">
        <f t="shared" si="29"/>
        <v>0.21000000042432</v>
      </c>
      <c r="O147" s="32">
        <f t="shared" si="30"/>
        <v>0.353600001616457</v>
      </c>
      <c r="P147" s="32">
        <f t="shared" si="31"/>
        <v>0.7072</v>
      </c>
      <c r="Q147" s="32">
        <f t="shared" si="32"/>
        <v>0.748799692954105</v>
      </c>
      <c r="R147" s="42">
        <f t="shared" si="33"/>
        <v>0.0101010148478378</v>
      </c>
      <c r="S147" s="42">
        <f t="shared" si="34"/>
        <v>-0.00952359600396369</v>
      </c>
      <c r="T147" s="42">
        <f t="shared" si="38"/>
        <v>0.0947366284780269</v>
      </c>
      <c r="U147" s="42">
        <f t="shared" si="39"/>
        <v>-0.0769233826825294</v>
      </c>
    </row>
    <row r="148" spans="2:21">
      <c r="B148" s="13">
        <v>43611</v>
      </c>
      <c r="C148" s="15">
        <v>47134238</v>
      </c>
      <c r="D148" s="15">
        <v>9799208</v>
      </c>
      <c r="E148" s="15">
        <v>3365048</v>
      </c>
      <c r="F148" s="15">
        <v>2288232</v>
      </c>
      <c r="G148" s="15">
        <v>1695580</v>
      </c>
      <c r="H148" s="32">
        <f t="shared" si="27"/>
        <v>0.0359734255171368</v>
      </c>
      <c r="I148" s="36">
        <f t="shared" si="28"/>
        <v>43604</v>
      </c>
      <c r="J148" s="37">
        <f t="shared" si="35"/>
        <v>1547175</v>
      </c>
      <c r="K148" s="32">
        <f t="shared" si="36"/>
        <v>0.0959199831951782</v>
      </c>
      <c r="L148" s="32">
        <f>VLOOKUP(B148,'Channel wise traffic'!$B$2:$H$368,6,FALSE)/VLOOKUP(B148,'Channel wise traffic'!$B$2:$H$368,7,FALSE)-1</f>
        <v>0</v>
      </c>
      <c r="M148" s="38">
        <f t="shared" si="37"/>
        <v>0.0959199831951785</v>
      </c>
      <c r="N148" s="32">
        <f t="shared" si="29"/>
        <v>0.207899998298477</v>
      </c>
      <c r="O148" s="32">
        <f t="shared" si="30"/>
        <v>0.343399997224265</v>
      </c>
      <c r="P148" s="32">
        <f t="shared" si="31"/>
        <v>0.679999809809548</v>
      </c>
      <c r="Q148" s="32">
        <f t="shared" si="32"/>
        <v>0.741000038457639</v>
      </c>
      <c r="R148" s="42">
        <f t="shared" si="33"/>
        <v>0.0421053079351035</v>
      </c>
      <c r="S148" s="42">
        <f t="shared" si="34"/>
        <v>0.0520835277574476</v>
      </c>
      <c r="T148" s="42">
        <f t="shared" si="38"/>
        <v>0.0101005496362701</v>
      </c>
      <c r="U148" s="42">
        <f t="shared" si="39"/>
        <v>-0.0104165815364103</v>
      </c>
    </row>
    <row r="149" spans="2:21">
      <c r="B149" s="13">
        <v>43612</v>
      </c>
      <c r="C149" s="15">
        <v>21065820</v>
      </c>
      <c r="D149" s="15">
        <v>5055796</v>
      </c>
      <c r="E149" s="15">
        <v>1941425</v>
      </c>
      <c r="F149" s="15">
        <v>1445585</v>
      </c>
      <c r="G149" s="15">
        <v>1126111</v>
      </c>
      <c r="H149" s="32">
        <f t="shared" si="27"/>
        <v>0.0534567844973516</v>
      </c>
      <c r="I149" s="36">
        <f t="shared" si="28"/>
        <v>43605</v>
      </c>
      <c r="J149" s="37">
        <f t="shared" si="35"/>
        <v>1310666</v>
      </c>
      <c r="K149" s="32">
        <f t="shared" si="36"/>
        <v>-0.140810091968511</v>
      </c>
      <c r="L149" s="32">
        <f>VLOOKUP(B149,'Channel wise traffic'!$B$2:$H$368,6,FALSE)/VLOOKUP(B149,'Channel wise traffic'!$B$2:$H$368,7,FALSE)-1</f>
        <v>-0.058252370326639</v>
      </c>
      <c r="M149" s="38">
        <f t="shared" si="37"/>
        <v>-0.087664341280365</v>
      </c>
      <c r="N149" s="32">
        <f t="shared" si="29"/>
        <v>0.23999996202379</v>
      </c>
      <c r="O149" s="32">
        <f t="shared" si="30"/>
        <v>0.383999868665587</v>
      </c>
      <c r="P149" s="32">
        <f t="shared" si="31"/>
        <v>0.744599971670294</v>
      </c>
      <c r="Q149" s="32">
        <f t="shared" si="32"/>
        <v>0.779000197152018</v>
      </c>
      <c r="R149" s="42">
        <f t="shared" si="33"/>
        <v>-0.0204081931483677</v>
      </c>
      <c r="S149" s="42">
        <f t="shared" si="34"/>
        <v>-0.0204084800627364</v>
      </c>
      <c r="T149" s="42">
        <f t="shared" si="38"/>
        <v>0.0408165557868552</v>
      </c>
      <c r="U149" s="42">
        <f t="shared" si="39"/>
        <v>-0.0865383965080767</v>
      </c>
    </row>
    <row r="150" spans="2:21">
      <c r="B150" s="13">
        <v>43613</v>
      </c>
      <c r="C150" s="15">
        <v>22586034</v>
      </c>
      <c r="D150" s="15">
        <v>5477113</v>
      </c>
      <c r="E150" s="15">
        <v>2125119</v>
      </c>
      <c r="F150" s="15">
        <v>1582364</v>
      </c>
      <c r="G150" s="15">
        <v>1232661</v>
      </c>
      <c r="H150" s="32">
        <f t="shared" si="27"/>
        <v>0.0545762483134489</v>
      </c>
      <c r="I150" s="36">
        <f t="shared" si="28"/>
        <v>43606</v>
      </c>
      <c r="J150" s="37">
        <f t="shared" si="35"/>
        <v>1234793</v>
      </c>
      <c r="K150" s="32">
        <f t="shared" si="36"/>
        <v>-0.0017266051880761</v>
      </c>
      <c r="L150" s="32">
        <f>VLOOKUP(B150,'Channel wise traffic'!$B$2:$H$368,6,FALSE)/VLOOKUP(B150,'Channel wise traffic'!$B$2:$H$368,7,FALSE)-1</f>
        <v>0.00970876564194745</v>
      </c>
      <c r="M150" s="38">
        <f t="shared" si="37"/>
        <v>-0.0113254141797248</v>
      </c>
      <c r="N150" s="32">
        <f t="shared" si="29"/>
        <v>0.242499989152589</v>
      </c>
      <c r="O150" s="32">
        <f t="shared" si="30"/>
        <v>0.38799984590422</v>
      </c>
      <c r="P150" s="32">
        <f t="shared" si="31"/>
        <v>0.744600184742596</v>
      </c>
      <c r="Q150" s="32">
        <f t="shared" si="32"/>
        <v>0.778999648626991</v>
      </c>
      <c r="R150" s="42">
        <f t="shared" si="33"/>
        <v>5.66612077257389e-8</v>
      </c>
      <c r="S150" s="42">
        <f t="shared" si="34"/>
        <v>-0.0202022232329907</v>
      </c>
      <c r="T150" s="42">
        <f t="shared" si="38"/>
        <v>0.0515467605676974</v>
      </c>
      <c r="U150" s="42">
        <f t="shared" si="39"/>
        <v>-0.0404042705603478</v>
      </c>
    </row>
    <row r="151" spans="2:21">
      <c r="B151" s="13">
        <v>43614</v>
      </c>
      <c r="C151" s="15">
        <v>20631473</v>
      </c>
      <c r="D151" s="15">
        <v>5261025</v>
      </c>
      <c r="E151" s="15">
        <v>2146498</v>
      </c>
      <c r="F151" s="15">
        <v>1535605</v>
      </c>
      <c r="G151" s="15">
        <v>1271788</v>
      </c>
      <c r="H151" s="32">
        <f t="shared" si="27"/>
        <v>0.0616431022641961</v>
      </c>
      <c r="I151" s="36">
        <f t="shared" si="28"/>
        <v>43607</v>
      </c>
      <c r="J151" s="37">
        <f t="shared" si="35"/>
        <v>1476099</v>
      </c>
      <c r="K151" s="32">
        <f t="shared" si="36"/>
        <v>-0.138412802935304</v>
      </c>
      <c r="L151" s="32">
        <f>VLOOKUP(B151,'Channel wise traffic'!$B$2:$H$368,6,FALSE)/VLOOKUP(B151,'Channel wise traffic'!$B$2:$H$368,7,FALSE)-1</f>
        <v>-0.0594058832676962</v>
      </c>
      <c r="M151" s="38">
        <f t="shared" si="37"/>
        <v>-0.083996786140809</v>
      </c>
      <c r="N151" s="32">
        <f t="shared" si="29"/>
        <v>0.254999970191173</v>
      </c>
      <c r="O151" s="32">
        <f t="shared" si="30"/>
        <v>0.407999961984594</v>
      </c>
      <c r="P151" s="32">
        <f t="shared" si="31"/>
        <v>0.715400154111488</v>
      </c>
      <c r="Q151" s="32">
        <f t="shared" si="32"/>
        <v>0.828199960276243</v>
      </c>
      <c r="R151" s="42">
        <f t="shared" si="33"/>
        <v>-0.00970883653177934</v>
      </c>
      <c r="S151" s="42">
        <f t="shared" si="34"/>
        <v>-0.0285712979530202</v>
      </c>
      <c r="T151" s="42">
        <f t="shared" si="38"/>
        <v>-0.0666662959626714</v>
      </c>
      <c r="U151" s="42">
        <f t="shared" si="39"/>
        <v>0.020202100651876</v>
      </c>
    </row>
    <row r="152" spans="2:21">
      <c r="B152" s="13">
        <v>43615</v>
      </c>
      <c r="C152" s="15">
        <v>21500167</v>
      </c>
      <c r="D152" s="15">
        <v>5428792</v>
      </c>
      <c r="E152" s="15">
        <v>2128086</v>
      </c>
      <c r="F152" s="15">
        <v>1569038</v>
      </c>
      <c r="G152" s="15">
        <v>1260879</v>
      </c>
      <c r="H152" s="32">
        <f t="shared" si="27"/>
        <v>0.0586450793614766</v>
      </c>
      <c r="I152" s="36">
        <f t="shared" si="28"/>
        <v>43608</v>
      </c>
      <c r="J152" s="37">
        <f t="shared" si="35"/>
        <v>1310678</v>
      </c>
      <c r="K152" s="32">
        <f t="shared" si="36"/>
        <v>-0.0379948393121727</v>
      </c>
      <c r="L152" s="32">
        <f>VLOOKUP(B152,'Channel wise traffic'!$B$2:$H$368,6,FALSE)/VLOOKUP(B152,'Channel wise traffic'!$B$2:$H$368,7,FALSE)-1</f>
        <v>0.0206185669780985</v>
      </c>
      <c r="M152" s="38">
        <f t="shared" si="37"/>
        <v>-0.0574292955900834</v>
      </c>
      <c r="N152" s="32">
        <f t="shared" si="29"/>
        <v>0.252499992209363</v>
      </c>
      <c r="O152" s="32">
        <f t="shared" si="30"/>
        <v>0.391999914529789</v>
      </c>
      <c r="P152" s="32">
        <f t="shared" si="31"/>
        <v>0.737300090315899</v>
      </c>
      <c r="Q152" s="32">
        <f t="shared" si="32"/>
        <v>0.803600040279458</v>
      </c>
      <c r="R152" s="42">
        <f t="shared" si="33"/>
        <v>7.25465700845973e-8</v>
      </c>
      <c r="S152" s="42">
        <f t="shared" si="34"/>
        <v>-0.0666668785227706</v>
      </c>
      <c r="T152" s="42">
        <f t="shared" si="38"/>
        <v>0.0202024491096977</v>
      </c>
      <c r="U152" s="42">
        <f t="shared" si="39"/>
        <v>-0.0101010440149952</v>
      </c>
    </row>
    <row r="153" spans="2:21">
      <c r="B153" s="13">
        <v>43616</v>
      </c>
      <c r="C153" s="15">
        <v>22368860</v>
      </c>
      <c r="D153" s="15">
        <v>5368526</v>
      </c>
      <c r="E153" s="15">
        <v>2211832</v>
      </c>
      <c r="F153" s="15">
        <v>1598491</v>
      </c>
      <c r="G153" s="15">
        <v>1297655</v>
      </c>
      <c r="H153" s="32">
        <f t="shared" si="27"/>
        <v>0.0580116733709273</v>
      </c>
      <c r="I153" s="36">
        <f t="shared" si="28"/>
        <v>43609</v>
      </c>
      <c r="J153" s="37">
        <f t="shared" si="35"/>
        <v>1295850</v>
      </c>
      <c r="K153" s="32">
        <f t="shared" si="36"/>
        <v>0.00139290812979898</v>
      </c>
      <c r="L153" s="32">
        <f>VLOOKUP(B153,'Channel wise traffic'!$B$2:$H$368,6,FALSE)/VLOOKUP(B153,'Channel wise traffic'!$B$2:$H$368,7,FALSE)-1</f>
        <v>0</v>
      </c>
      <c r="M153" s="38">
        <f t="shared" si="37"/>
        <v>0.00139290812979898</v>
      </c>
      <c r="N153" s="32">
        <f t="shared" si="29"/>
        <v>0.239999982117998</v>
      </c>
      <c r="O153" s="32">
        <f t="shared" si="30"/>
        <v>0.411999867375142</v>
      </c>
      <c r="P153" s="32">
        <f t="shared" si="31"/>
        <v>0.722700006148749</v>
      </c>
      <c r="Q153" s="32">
        <f t="shared" si="32"/>
        <v>0.811800003878658</v>
      </c>
      <c r="R153" s="42">
        <f t="shared" si="33"/>
        <v>0.0105262880500787</v>
      </c>
      <c r="S153" s="42">
        <f t="shared" si="34"/>
        <v>0.05102045743018</v>
      </c>
      <c r="T153" s="42">
        <f t="shared" si="38"/>
        <v>-2.18726651346479e-7</v>
      </c>
      <c r="U153" s="42">
        <f t="shared" si="39"/>
        <v>-0.0571430185302449</v>
      </c>
    </row>
    <row r="154" spans="2:21">
      <c r="B154" s="13">
        <v>43617</v>
      </c>
      <c r="C154" s="15">
        <v>46685340</v>
      </c>
      <c r="D154" s="15">
        <v>10196078</v>
      </c>
      <c r="E154" s="15">
        <v>3570666</v>
      </c>
      <c r="F154" s="15">
        <v>2355211</v>
      </c>
      <c r="G154" s="15">
        <v>1781953</v>
      </c>
      <c r="H154" s="32">
        <f t="shared" si="27"/>
        <v>0.0381694339165143</v>
      </c>
      <c r="I154" s="36">
        <f t="shared" si="28"/>
        <v>43610</v>
      </c>
      <c r="J154" s="37">
        <f t="shared" si="35"/>
        <v>1853429</v>
      </c>
      <c r="K154" s="32">
        <f t="shared" si="36"/>
        <v>-0.0385641964164799</v>
      </c>
      <c r="L154" s="32">
        <f>VLOOKUP(B154,'Channel wise traffic'!$B$2:$H$368,6,FALSE)/VLOOKUP(B154,'Channel wise traffic'!$B$2:$H$368,7,FALSE)-1</f>
        <v>-0.00952379921889468</v>
      </c>
      <c r="M154" s="38">
        <f t="shared" si="37"/>
        <v>-0.0293196110850453</v>
      </c>
      <c r="N154" s="32">
        <f t="shared" si="29"/>
        <v>0.21839999451648</v>
      </c>
      <c r="O154" s="32">
        <f t="shared" si="30"/>
        <v>0.350199949431536</v>
      </c>
      <c r="P154" s="32">
        <f t="shared" si="31"/>
        <v>0.659599917774443</v>
      </c>
      <c r="Q154" s="32">
        <f t="shared" si="32"/>
        <v>0.756600151748612</v>
      </c>
      <c r="R154" s="42">
        <f t="shared" si="33"/>
        <v>0.0399999717866053</v>
      </c>
      <c r="S154" s="42">
        <f t="shared" si="34"/>
        <v>-0.00961553215321764</v>
      </c>
      <c r="T154" s="42">
        <f t="shared" si="38"/>
        <v>-0.0673078085768621</v>
      </c>
      <c r="U154" s="42">
        <f t="shared" si="39"/>
        <v>0.0104172836446199</v>
      </c>
    </row>
    <row r="155" spans="2:21">
      <c r="B155" s="13">
        <v>43618</v>
      </c>
      <c r="C155" s="15">
        <v>43543058</v>
      </c>
      <c r="D155" s="15">
        <v>9144042</v>
      </c>
      <c r="E155" s="15">
        <v>3046794</v>
      </c>
      <c r="F155" s="15">
        <v>2175411</v>
      </c>
      <c r="G155" s="15">
        <v>1713789</v>
      </c>
      <c r="H155" s="32">
        <f t="shared" si="27"/>
        <v>0.0393584897046046</v>
      </c>
      <c r="I155" s="36">
        <f t="shared" si="28"/>
        <v>43611</v>
      </c>
      <c r="J155" s="37">
        <f t="shared" si="35"/>
        <v>1695580</v>
      </c>
      <c r="K155" s="32">
        <f t="shared" si="36"/>
        <v>0.0107390981257152</v>
      </c>
      <c r="L155" s="32">
        <f>VLOOKUP(B155,'Channel wise traffic'!$B$2:$H$368,6,FALSE)/VLOOKUP(B155,'Channel wise traffic'!$B$2:$H$368,7,FALSE)-1</f>
        <v>-0.076190478615162</v>
      </c>
      <c r="M155" s="38">
        <f t="shared" si="37"/>
        <v>0.0940990227871181</v>
      </c>
      <c r="N155" s="32">
        <f t="shared" si="29"/>
        <v>0.209999995866161</v>
      </c>
      <c r="O155" s="32">
        <f t="shared" si="30"/>
        <v>0.333199913123759</v>
      </c>
      <c r="P155" s="32">
        <f t="shared" si="31"/>
        <v>0.714000027569964</v>
      </c>
      <c r="Q155" s="32">
        <f t="shared" si="32"/>
        <v>0.787800098464152</v>
      </c>
      <c r="R155" s="42">
        <f t="shared" si="33"/>
        <v>0.0101009984842284</v>
      </c>
      <c r="S155" s="42">
        <f t="shared" si="34"/>
        <v>-0.0297032154425017</v>
      </c>
      <c r="T155" s="42">
        <f t="shared" si="38"/>
        <v>0.050000334220591</v>
      </c>
      <c r="U155" s="42">
        <f t="shared" si="39"/>
        <v>0.0631579724394156</v>
      </c>
    </row>
    <row r="156" spans="2:21">
      <c r="B156" s="13">
        <v>43619</v>
      </c>
      <c r="C156" s="15">
        <v>21500167</v>
      </c>
      <c r="D156" s="15">
        <v>5375041</v>
      </c>
      <c r="E156" s="15">
        <v>2150016</v>
      </c>
      <c r="F156" s="15">
        <v>1506731</v>
      </c>
      <c r="G156" s="15">
        <v>1186099</v>
      </c>
      <c r="H156" s="32">
        <f t="shared" si="27"/>
        <v>0.0551669668426296</v>
      </c>
      <c r="I156" s="36">
        <f t="shared" si="28"/>
        <v>43612</v>
      </c>
      <c r="J156" s="37">
        <f t="shared" si="35"/>
        <v>1126111</v>
      </c>
      <c r="K156" s="32">
        <f t="shared" si="36"/>
        <v>0.0532700595234394</v>
      </c>
      <c r="L156" s="32">
        <f>VLOOKUP(B156,'Channel wise traffic'!$B$2:$H$368,6,FALSE)/VLOOKUP(B156,'Channel wise traffic'!$B$2:$H$368,7,FALSE)-1</f>
        <v>0.0206185669780985</v>
      </c>
      <c r="M156" s="38">
        <f t="shared" si="37"/>
        <v>0.0319918671008492</v>
      </c>
      <c r="N156" s="32">
        <f t="shared" si="29"/>
        <v>0.24999996511655</v>
      </c>
      <c r="O156" s="32">
        <f t="shared" si="30"/>
        <v>0.399999925581963</v>
      </c>
      <c r="P156" s="32">
        <f t="shared" si="31"/>
        <v>0.700799901023992</v>
      </c>
      <c r="Q156" s="32">
        <f t="shared" si="32"/>
        <v>0.787200236804048</v>
      </c>
      <c r="R156" s="42">
        <f t="shared" si="33"/>
        <v>0.0416666861462611</v>
      </c>
      <c r="S156" s="42">
        <f t="shared" si="34"/>
        <v>0.0416668291371474</v>
      </c>
      <c r="T156" s="42">
        <f t="shared" si="38"/>
        <v>-0.0588236265280115</v>
      </c>
      <c r="U156" s="42">
        <f t="shared" si="39"/>
        <v>0.0105263640266187</v>
      </c>
    </row>
    <row r="157" spans="2:21">
      <c r="B157" s="13">
        <v>43620</v>
      </c>
      <c r="C157" s="15">
        <v>22368860</v>
      </c>
      <c r="D157" s="15">
        <v>5759981</v>
      </c>
      <c r="E157" s="15">
        <v>2280952</v>
      </c>
      <c r="F157" s="15">
        <v>1715048</v>
      </c>
      <c r="G157" s="15">
        <v>1392276</v>
      </c>
      <c r="H157" s="32">
        <f t="shared" si="27"/>
        <v>0.0622417056568819</v>
      </c>
      <c r="I157" s="36">
        <f t="shared" si="28"/>
        <v>43613</v>
      </c>
      <c r="J157" s="37">
        <f t="shared" si="35"/>
        <v>1232661</v>
      </c>
      <c r="K157" s="32">
        <f t="shared" si="36"/>
        <v>0.129488156111047</v>
      </c>
      <c r="L157" s="32">
        <f>VLOOKUP(B157,'Channel wise traffic'!$B$2:$H$368,6,FALSE)/VLOOKUP(B157,'Channel wise traffic'!$B$2:$H$368,7,FALSE)-1</f>
        <v>-0.00961541186163195</v>
      </c>
      <c r="M157" s="38">
        <f t="shared" si="37"/>
        <v>0.14045409093362</v>
      </c>
      <c r="N157" s="32">
        <f t="shared" si="29"/>
        <v>0.257499979882748</v>
      </c>
      <c r="O157" s="32">
        <f t="shared" si="30"/>
        <v>0.395999917360839</v>
      </c>
      <c r="P157" s="32">
        <f t="shared" si="31"/>
        <v>0.751900083824649</v>
      </c>
      <c r="Q157" s="32">
        <f t="shared" si="32"/>
        <v>0.811800019591288</v>
      </c>
      <c r="R157" s="42">
        <f t="shared" si="33"/>
        <v>0.0618556346438452</v>
      </c>
      <c r="S157" s="42">
        <f t="shared" si="34"/>
        <v>0.0206187490563936</v>
      </c>
      <c r="T157" s="42">
        <f t="shared" si="38"/>
        <v>0.00980378360311129</v>
      </c>
      <c r="U157" s="42">
        <f t="shared" si="39"/>
        <v>0.0421057583557438</v>
      </c>
    </row>
    <row r="158" spans="2:21">
      <c r="B158" s="13">
        <v>43621</v>
      </c>
      <c r="C158" s="15">
        <v>22368860</v>
      </c>
      <c r="D158" s="15">
        <v>5536293</v>
      </c>
      <c r="E158" s="15">
        <v>2170226</v>
      </c>
      <c r="F158" s="15">
        <v>1536737</v>
      </c>
      <c r="G158" s="15">
        <v>1247523</v>
      </c>
      <c r="H158" s="32">
        <f t="shared" si="27"/>
        <v>0.0557705220561084</v>
      </c>
      <c r="I158" s="36">
        <f t="shared" si="28"/>
        <v>43614</v>
      </c>
      <c r="J158" s="37">
        <f t="shared" si="35"/>
        <v>1271788</v>
      </c>
      <c r="K158" s="32">
        <f t="shared" si="36"/>
        <v>-0.0190794377679299</v>
      </c>
      <c r="L158" s="32">
        <f>VLOOKUP(B158,'Channel wise traffic'!$B$2:$H$368,6,FALSE)/VLOOKUP(B158,'Channel wise traffic'!$B$2:$H$368,7,FALSE)-1</f>
        <v>0.0842104722338766</v>
      </c>
      <c r="M158" s="38">
        <f t="shared" si="37"/>
        <v>-0.095267434512274</v>
      </c>
      <c r="N158" s="32">
        <f t="shared" si="29"/>
        <v>0.247500006705751</v>
      </c>
      <c r="O158" s="32">
        <f t="shared" si="30"/>
        <v>0.391999845383906</v>
      </c>
      <c r="P158" s="32">
        <f t="shared" si="31"/>
        <v>0.708099985900086</v>
      </c>
      <c r="Q158" s="32">
        <f t="shared" si="32"/>
        <v>0.811799937139537</v>
      </c>
      <c r="R158" s="42">
        <f t="shared" si="33"/>
        <v>-0.0294116249496027</v>
      </c>
      <c r="S158" s="42">
        <f t="shared" si="34"/>
        <v>-0.03921597571446</v>
      </c>
      <c r="T158" s="42">
        <f t="shared" si="38"/>
        <v>-0.0102043145636002</v>
      </c>
      <c r="U158" s="42">
        <f t="shared" si="39"/>
        <v>-0.0198020090839368</v>
      </c>
    </row>
    <row r="159" spans="2:21">
      <c r="B159" s="13">
        <v>43622</v>
      </c>
      <c r="C159" s="15">
        <v>22368860</v>
      </c>
      <c r="D159" s="15">
        <v>5815903</v>
      </c>
      <c r="E159" s="15">
        <v>2326361</v>
      </c>
      <c r="F159" s="15">
        <v>1766173</v>
      </c>
      <c r="G159" s="15">
        <v>1477227</v>
      </c>
      <c r="H159" s="32">
        <f t="shared" si="27"/>
        <v>0.0660394405436844</v>
      </c>
      <c r="I159" s="36">
        <f t="shared" si="28"/>
        <v>43615</v>
      </c>
      <c r="J159" s="37">
        <f t="shared" si="35"/>
        <v>1260879</v>
      </c>
      <c r="K159" s="32">
        <f t="shared" si="36"/>
        <v>0.171585060897993</v>
      </c>
      <c r="L159" s="32">
        <f>VLOOKUP(B159,'Channel wise traffic'!$B$2:$H$368,6,FALSE)/VLOOKUP(B159,'Channel wise traffic'!$B$2:$H$368,7,FALSE)-1</f>
        <v>0.0404039671135563</v>
      </c>
      <c r="M159" s="38">
        <f t="shared" si="37"/>
        <v>0.126086642949708</v>
      </c>
      <c r="N159" s="32">
        <f t="shared" si="29"/>
        <v>0.259999973176997</v>
      </c>
      <c r="O159" s="32">
        <f t="shared" si="30"/>
        <v>0.399999965611531</v>
      </c>
      <c r="P159" s="32">
        <f t="shared" si="31"/>
        <v>0.75919988342308</v>
      </c>
      <c r="Q159" s="32">
        <f t="shared" si="32"/>
        <v>0.836399944965754</v>
      </c>
      <c r="R159" s="42">
        <f t="shared" si="33"/>
        <v>0.0297028958377767</v>
      </c>
      <c r="S159" s="42">
        <f t="shared" si="34"/>
        <v>0.0204082980256224</v>
      </c>
      <c r="T159" s="42">
        <f t="shared" si="38"/>
        <v>0.0297026860498526</v>
      </c>
      <c r="U159" s="42">
        <f t="shared" si="39"/>
        <v>0.0408162058763579</v>
      </c>
    </row>
    <row r="160" spans="2:21">
      <c r="B160" s="13">
        <v>43623</v>
      </c>
      <c r="C160" s="15">
        <v>21065820</v>
      </c>
      <c r="D160" s="15">
        <v>5477113</v>
      </c>
      <c r="E160" s="15">
        <v>2278479</v>
      </c>
      <c r="F160" s="15">
        <v>1596758</v>
      </c>
      <c r="G160" s="15">
        <v>1348621</v>
      </c>
      <c r="H160" s="32">
        <f t="shared" si="27"/>
        <v>0.0640193925515361</v>
      </c>
      <c r="I160" s="36">
        <f t="shared" si="28"/>
        <v>43616</v>
      </c>
      <c r="J160" s="37">
        <f t="shared" si="35"/>
        <v>1297655</v>
      </c>
      <c r="K160" s="32">
        <f t="shared" si="36"/>
        <v>0.0392754622761828</v>
      </c>
      <c r="L160" s="32">
        <f>VLOOKUP(B160,'Channel wise traffic'!$B$2:$H$368,6,FALSE)/VLOOKUP(B160,'Channel wise traffic'!$B$2:$H$368,7,FALSE)-1</f>
        <v>-0.058252370326639</v>
      </c>
      <c r="M160" s="38">
        <f t="shared" si="37"/>
        <v>0.10356052207278</v>
      </c>
      <c r="N160" s="32">
        <f t="shared" si="29"/>
        <v>0.259999990505948</v>
      </c>
      <c r="O160" s="32">
        <f t="shared" si="30"/>
        <v>0.415999998539376</v>
      </c>
      <c r="P160" s="32">
        <f t="shared" si="31"/>
        <v>0.700799963484412</v>
      </c>
      <c r="Q160" s="32">
        <f t="shared" si="32"/>
        <v>0.844599494726189</v>
      </c>
      <c r="R160" s="42">
        <f t="shared" si="33"/>
        <v>0.0833333744921549</v>
      </c>
      <c r="S160" s="42">
        <f t="shared" si="34"/>
        <v>0.00970905934926547</v>
      </c>
      <c r="T160" s="42">
        <f t="shared" si="38"/>
        <v>-0.0303030890798545</v>
      </c>
      <c r="U160" s="42">
        <f t="shared" si="39"/>
        <v>0.0404034130214583</v>
      </c>
    </row>
    <row r="161" spans="2:21">
      <c r="B161" s="13">
        <v>43624</v>
      </c>
      <c r="C161" s="15">
        <v>42645263</v>
      </c>
      <c r="D161" s="15">
        <v>8597285</v>
      </c>
      <c r="E161" s="15">
        <v>2776923</v>
      </c>
      <c r="F161" s="15">
        <v>1926073</v>
      </c>
      <c r="G161" s="15">
        <v>1427220</v>
      </c>
      <c r="H161" s="32">
        <f t="shared" si="27"/>
        <v>0.0334672575474561</v>
      </c>
      <c r="I161" s="36">
        <f t="shared" si="28"/>
        <v>43617</v>
      </c>
      <c r="J161" s="37">
        <f t="shared" si="35"/>
        <v>1781953</v>
      </c>
      <c r="K161" s="32">
        <f t="shared" si="36"/>
        <v>-0.199069784668844</v>
      </c>
      <c r="L161" s="32">
        <f>VLOOKUP(B161,'Channel wise traffic'!$B$2:$H$368,6,FALSE)/VLOOKUP(B161,'Channel wise traffic'!$B$2:$H$368,7,FALSE)-1</f>
        <v>-0.0865384741021159</v>
      </c>
      <c r="M161" s="38">
        <f t="shared" si="37"/>
        <v>-0.12319219560193</v>
      </c>
      <c r="N161" s="32">
        <f t="shared" si="29"/>
        <v>0.201599999512255</v>
      </c>
      <c r="O161" s="32">
        <f t="shared" si="30"/>
        <v>0.322999993602632</v>
      </c>
      <c r="P161" s="32">
        <f t="shared" si="31"/>
        <v>0.693599714504147</v>
      </c>
      <c r="Q161" s="32">
        <f t="shared" si="32"/>
        <v>0.740999951715226</v>
      </c>
      <c r="R161" s="42">
        <f t="shared" si="33"/>
        <v>-0.0769230559800078</v>
      </c>
      <c r="S161" s="42">
        <f t="shared" si="34"/>
        <v>-0.0776697879969921</v>
      </c>
      <c r="T161" s="42">
        <f t="shared" si="38"/>
        <v>0.0515460900062312</v>
      </c>
      <c r="U161" s="42">
        <f t="shared" si="39"/>
        <v>-0.0206188169501842</v>
      </c>
    </row>
    <row r="162" spans="2:21">
      <c r="B162" s="13">
        <v>43625</v>
      </c>
      <c r="C162" s="15">
        <v>44889750</v>
      </c>
      <c r="D162" s="15">
        <v>9803921</v>
      </c>
      <c r="E162" s="15">
        <v>3333333</v>
      </c>
      <c r="F162" s="15">
        <v>2153333</v>
      </c>
      <c r="G162" s="15">
        <v>1646008</v>
      </c>
      <c r="H162" s="32">
        <f t="shared" si="27"/>
        <v>0.036667791645086</v>
      </c>
      <c r="I162" s="36">
        <f t="shared" si="28"/>
        <v>43618</v>
      </c>
      <c r="J162" s="37">
        <f t="shared" si="35"/>
        <v>1713789</v>
      </c>
      <c r="K162" s="32">
        <f t="shared" si="36"/>
        <v>-0.0395503763882251</v>
      </c>
      <c r="L162" s="32">
        <f>VLOOKUP(B162,'Channel wise traffic'!$B$2:$H$368,6,FALSE)/VLOOKUP(B162,'Channel wise traffic'!$B$2:$H$368,7,FALSE)-1</f>
        <v>0.030927847599856</v>
      </c>
      <c r="M162" s="38">
        <f t="shared" si="37"/>
        <v>-0.0683638543987062</v>
      </c>
      <c r="N162" s="32">
        <f t="shared" si="29"/>
        <v>0.21839999108928</v>
      </c>
      <c r="O162" s="32">
        <f t="shared" si="30"/>
        <v>0.339999985719999</v>
      </c>
      <c r="P162" s="32">
        <f t="shared" si="31"/>
        <v>0.645999964599996</v>
      </c>
      <c r="Q162" s="32">
        <f t="shared" si="32"/>
        <v>0.764400118328192</v>
      </c>
      <c r="R162" s="42">
        <f t="shared" si="33"/>
        <v>0.0399999780403453</v>
      </c>
      <c r="S162" s="42">
        <f t="shared" si="34"/>
        <v>0.0204083864623184</v>
      </c>
      <c r="T162" s="42">
        <f t="shared" si="38"/>
        <v>-0.0952381797538573</v>
      </c>
      <c r="U162" s="42">
        <f t="shared" si="39"/>
        <v>-0.0297029413699996</v>
      </c>
    </row>
    <row r="163" spans="2:21">
      <c r="B163" s="13">
        <v>43626</v>
      </c>
      <c r="C163" s="15">
        <v>21934513</v>
      </c>
      <c r="D163" s="15">
        <v>5319119</v>
      </c>
      <c r="E163" s="15">
        <v>2212753</v>
      </c>
      <c r="F163" s="15">
        <v>1647616</v>
      </c>
      <c r="G163" s="15">
        <v>1310514</v>
      </c>
      <c r="H163" s="32">
        <f t="shared" si="27"/>
        <v>0.0597466649932004</v>
      </c>
      <c r="I163" s="36">
        <f t="shared" si="28"/>
        <v>43619</v>
      </c>
      <c r="J163" s="37">
        <f t="shared" si="35"/>
        <v>1186099</v>
      </c>
      <c r="K163" s="32">
        <f t="shared" si="36"/>
        <v>0.104894279482573</v>
      </c>
      <c r="L163" s="32">
        <f>VLOOKUP(B163,'Channel wise traffic'!$B$2:$H$368,6,FALSE)/VLOOKUP(B163,'Channel wise traffic'!$B$2:$H$368,7,FALSE)-1</f>
        <v>0.0202019370455093</v>
      </c>
      <c r="M163" s="38">
        <f t="shared" si="37"/>
        <v>0.083015224738292</v>
      </c>
      <c r="N163" s="32">
        <f t="shared" si="29"/>
        <v>0.242499981649923</v>
      </c>
      <c r="O163" s="32">
        <f t="shared" si="30"/>
        <v>0.415999905247467</v>
      </c>
      <c r="P163" s="32">
        <f t="shared" si="31"/>
        <v>0.744600052513769</v>
      </c>
      <c r="Q163" s="32">
        <f t="shared" si="32"/>
        <v>0.795400141780609</v>
      </c>
      <c r="R163" s="42">
        <f t="shared" si="33"/>
        <v>-0.029999938052513</v>
      </c>
      <c r="S163" s="42">
        <f t="shared" si="34"/>
        <v>0.0399999566055549</v>
      </c>
      <c r="T163" s="42">
        <f t="shared" si="38"/>
        <v>0.0625002249940061</v>
      </c>
      <c r="U163" s="42">
        <f t="shared" si="39"/>
        <v>0.0104165428225123</v>
      </c>
    </row>
    <row r="164" spans="2:21">
      <c r="B164" s="13">
        <v>43627</v>
      </c>
      <c r="C164" s="15">
        <v>22368860</v>
      </c>
      <c r="D164" s="15">
        <v>5759981</v>
      </c>
      <c r="E164" s="15">
        <v>2350072</v>
      </c>
      <c r="F164" s="15">
        <v>1681241</v>
      </c>
      <c r="G164" s="15">
        <v>1309687</v>
      </c>
      <c r="H164" s="32">
        <f t="shared" si="27"/>
        <v>0.0585495639920854</v>
      </c>
      <c r="I164" s="36">
        <f t="shared" si="28"/>
        <v>43620</v>
      </c>
      <c r="J164" s="37">
        <f t="shared" si="35"/>
        <v>1392276</v>
      </c>
      <c r="K164" s="32">
        <f t="shared" si="36"/>
        <v>-0.0593194165524652</v>
      </c>
      <c r="L164" s="32">
        <f>VLOOKUP(B164,'Channel wise traffic'!$B$2:$H$368,6,FALSE)/VLOOKUP(B164,'Channel wise traffic'!$B$2:$H$368,7,FALSE)-1</f>
        <v>0</v>
      </c>
      <c r="M164" s="38">
        <f t="shared" si="37"/>
        <v>-0.0593194165524652</v>
      </c>
      <c r="N164" s="32">
        <f t="shared" si="29"/>
        <v>0.257499979882748</v>
      </c>
      <c r="O164" s="32">
        <f t="shared" si="30"/>
        <v>0.407999956944302</v>
      </c>
      <c r="P164" s="32">
        <f t="shared" si="31"/>
        <v>0.715399783495995</v>
      </c>
      <c r="Q164" s="32">
        <f t="shared" si="32"/>
        <v>0.779000155242467</v>
      </c>
      <c r="R164" s="42">
        <f t="shared" si="33"/>
        <v>0</v>
      </c>
      <c r="S164" s="42">
        <f t="shared" si="34"/>
        <v>0.030303136585075</v>
      </c>
      <c r="T164" s="42">
        <f t="shared" si="38"/>
        <v>-0.0485440833348357</v>
      </c>
      <c r="U164" s="42">
        <f t="shared" si="39"/>
        <v>-0.0404038723297091</v>
      </c>
    </row>
    <row r="165" spans="2:21">
      <c r="B165" s="13">
        <v>43628</v>
      </c>
      <c r="C165" s="15">
        <v>21934513</v>
      </c>
      <c r="D165" s="15">
        <v>5757809</v>
      </c>
      <c r="E165" s="15">
        <v>2418280</v>
      </c>
      <c r="F165" s="15">
        <v>1853611</v>
      </c>
      <c r="G165" s="15">
        <v>1443963</v>
      </c>
      <c r="H165" s="32">
        <f t="shared" si="27"/>
        <v>0.0658306386834301</v>
      </c>
      <c r="I165" s="36">
        <f t="shared" si="28"/>
        <v>43621</v>
      </c>
      <c r="J165" s="37">
        <f t="shared" si="35"/>
        <v>1247523</v>
      </c>
      <c r="K165" s="32">
        <f t="shared" si="36"/>
        <v>0.157464030723281</v>
      </c>
      <c r="L165" s="32">
        <f>VLOOKUP(B165,'Channel wise traffic'!$B$2:$H$368,6,FALSE)/VLOOKUP(B165,'Channel wise traffic'!$B$2:$H$368,7,FALSE)-1</f>
        <v>-0.0194174865788856</v>
      </c>
      <c r="M165" s="38">
        <f t="shared" si="37"/>
        <v>0.180384121511372</v>
      </c>
      <c r="N165" s="32">
        <f t="shared" si="29"/>
        <v>0.262499969796457</v>
      </c>
      <c r="O165" s="32">
        <f t="shared" si="30"/>
        <v>0.420000038208978</v>
      </c>
      <c r="P165" s="32">
        <f t="shared" si="31"/>
        <v>0.766499743619432</v>
      </c>
      <c r="Q165" s="32">
        <f t="shared" si="32"/>
        <v>0.779000016724113</v>
      </c>
      <c r="R165" s="42">
        <f t="shared" si="33"/>
        <v>0.0606059098355491</v>
      </c>
      <c r="S165" s="42">
        <f t="shared" si="34"/>
        <v>0.0714290915029587</v>
      </c>
      <c r="T165" s="42">
        <f t="shared" si="38"/>
        <v>0.0824738862903838</v>
      </c>
      <c r="U165" s="42">
        <f t="shared" si="39"/>
        <v>-0.040403945497948</v>
      </c>
    </row>
    <row r="166" spans="2:21">
      <c r="B166" s="13">
        <v>43629</v>
      </c>
      <c r="C166" s="15">
        <v>21717340</v>
      </c>
      <c r="D166" s="15">
        <v>5483628</v>
      </c>
      <c r="E166" s="15">
        <v>2105713</v>
      </c>
      <c r="F166" s="15">
        <v>1583285</v>
      </c>
      <c r="G166" s="15">
        <v>1350226</v>
      </c>
      <c r="H166" s="32">
        <f t="shared" si="27"/>
        <v>0.0621727154430515</v>
      </c>
      <c r="I166" s="36">
        <f t="shared" si="28"/>
        <v>43622</v>
      </c>
      <c r="J166" s="37">
        <f t="shared" si="35"/>
        <v>1477227</v>
      </c>
      <c r="K166" s="32">
        <f t="shared" si="36"/>
        <v>-0.0859725688739781</v>
      </c>
      <c r="L166" s="32">
        <f>VLOOKUP(B166,'Channel wise traffic'!$B$2:$H$368,6,FALSE)/VLOOKUP(B166,'Channel wise traffic'!$B$2:$H$368,7,FALSE)-1</f>
        <v>-0.029126207515824</v>
      </c>
      <c r="M166" s="38">
        <f t="shared" si="37"/>
        <v>-0.0585517543576872</v>
      </c>
      <c r="N166" s="32">
        <f t="shared" si="29"/>
        <v>0.252499983883846</v>
      </c>
      <c r="O166" s="32">
        <f t="shared" si="30"/>
        <v>0.383999972281125</v>
      </c>
      <c r="P166" s="32">
        <f t="shared" si="31"/>
        <v>0.751899712828861</v>
      </c>
      <c r="Q166" s="32">
        <f t="shared" si="32"/>
        <v>0.852800348642222</v>
      </c>
      <c r="R166" s="42">
        <f t="shared" si="33"/>
        <v>-0.0288461156418869</v>
      </c>
      <c r="S166" s="42">
        <f t="shared" si="34"/>
        <v>-0.0399999867648613</v>
      </c>
      <c r="T166" s="42">
        <f t="shared" si="38"/>
        <v>-0.00961561079449047</v>
      </c>
      <c r="U166" s="42">
        <f t="shared" si="39"/>
        <v>0.0196083270631249</v>
      </c>
    </row>
    <row r="167" spans="2:21">
      <c r="B167" s="13">
        <v>43630</v>
      </c>
      <c r="C167" s="15">
        <v>22368860</v>
      </c>
      <c r="D167" s="15">
        <v>5815903</v>
      </c>
      <c r="E167" s="15">
        <v>2279834</v>
      </c>
      <c r="F167" s="15">
        <v>1647636</v>
      </c>
      <c r="G167" s="15">
        <v>1283508</v>
      </c>
      <c r="H167" s="32">
        <f t="shared" si="27"/>
        <v>0.0573792316640186</v>
      </c>
      <c r="I167" s="36">
        <f t="shared" si="28"/>
        <v>43623</v>
      </c>
      <c r="J167" s="37">
        <f t="shared" si="35"/>
        <v>1348621</v>
      </c>
      <c r="K167" s="32">
        <f t="shared" si="36"/>
        <v>-0.0482811701730879</v>
      </c>
      <c r="L167" s="32">
        <f>VLOOKUP(B167,'Channel wise traffic'!$B$2:$H$368,6,FALSE)/VLOOKUP(B167,'Channel wise traffic'!$B$2:$H$368,7,FALSE)-1</f>
        <v>0.0618556059937665</v>
      </c>
      <c r="M167" s="38">
        <f t="shared" si="37"/>
        <v>-0.103721085484716</v>
      </c>
      <c r="N167" s="32">
        <f t="shared" si="29"/>
        <v>0.259999973176997</v>
      </c>
      <c r="O167" s="32">
        <f t="shared" si="30"/>
        <v>0.392000004126616</v>
      </c>
      <c r="P167" s="32">
        <f t="shared" si="31"/>
        <v>0.722699986051616</v>
      </c>
      <c r="Q167" s="32">
        <f t="shared" si="32"/>
        <v>0.778999730523004</v>
      </c>
      <c r="R167" s="42">
        <f t="shared" si="33"/>
        <v>-6.66498124468617e-8</v>
      </c>
      <c r="S167" s="42">
        <f t="shared" si="34"/>
        <v>-0.057692294464007</v>
      </c>
      <c r="T167" s="42">
        <f t="shared" si="38"/>
        <v>0.0312500338303612</v>
      </c>
      <c r="U167" s="42">
        <f t="shared" si="39"/>
        <v>-0.0776696701961109</v>
      </c>
    </row>
    <row r="168" spans="2:21">
      <c r="B168" s="13">
        <v>43631</v>
      </c>
      <c r="C168" s="15">
        <v>44440853</v>
      </c>
      <c r="D168" s="15">
        <v>8865950</v>
      </c>
      <c r="E168" s="15">
        <v>3135000</v>
      </c>
      <c r="F168" s="15">
        <v>2110482</v>
      </c>
      <c r="G168" s="15">
        <v>1613252</v>
      </c>
      <c r="H168" s="32">
        <f t="shared" si="27"/>
        <v>0.0363011034014131</v>
      </c>
      <c r="I168" s="36">
        <f t="shared" si="28"/>
        <v>43624</v>
      </c>
      <c r="J168" s="37">
        <f t="shared" si="35"/>
        <v>1427220</v>
      </c>
      <c r="K168" s="32">
        <f t="shared" si="36"/>
        <v>0.130345707038859</v>
      </c>
      <c r="L168" s="32">
        <f>VLOOKUP(B168,'Channel wise traffic'!$B$2:$H$368,6,FALSE)/VLOOKUP(B168,'Channel wise traffic'!$B$2:$H$368,7,FALSE)-1</f>
        <v>0.0421052646389009</v>
      </c>
      <c r="M168" s="38">
        <f t="shared" si="37"/>
        <v>0.084675173934962</v>
      </c>
      <c r="N168" s="32">
        <f t="shared" si="29"/>
        <v>0.199499996095935</v>
      </c>
      <c r="O168" s="32">
        <f t="shared" si="30"/>
        <v>0.353600009023286</v>
      </c>
      <c r="P168" s="32">
        <f t="shared" si="31"/>
        <v>0.6732</v>
      </c>
      <c r="Q168" s="32">
        <f t="shared" si="32"/>
        <v>0.764399791137759</v>
      </c>
      <c r="R168" s="42">
        <f t="shared" si="33"/>
        <v>-0.0104166836379042</v>
      </c>
      <c r="S168" s="42">
        <f t="shared" si="34"/>
        <v>0.0947368917235942</v>
      </c>
      <c r="T168" s="42">
        <f t="shared" si="38"/>
        <v>-0.029411365197477</v>
      </c>
      <c r="U168" s="42">
        <f t="shared" si="39"/>
        <v>0.0315787327224093</v>
      </c>
    </row>
    <row r="169" spans="2:21">
      <c r="B169" s="13">
        <v>43632</v>
      </c>
      <c r="C169" s="15">
        <v>45787545</v>
      </c>
      <c r="D169" s="15">
        <v>9230769</v>
      </c>
      <c r="E169" s="15">
        <v>3201230</v>
      </c>
      <c r="F169" s="15">
        <v>2133300</v>
      </c>
      <c r="G169" s="15">
        <v>1697253</v>
      </c>
      <c r="H169" s="32">
        <f t="shared" si="27"/>
        <v>0.0370680061575697</v>
      </c>
      <c r="I169" s="36">
        <f t="shared" si="28"/>
        <v>43625</v>
      </c>
      <c r="J169" s="37">
        <f t="shared" si="35"/>
        <v>1646008</v>
      </c>
      <c r="K169" s="32">
        <f t="shared" si="36"/>
        <v>0.0311328985035311</v>
      </c>
      <c r="L169" s="32">
        <f>VLOOKUP(B169,'Channel wise traffic'!$B$2:$H$368,6,FALSE)/VLOOKUP(B169,'Channel wise traffic'!$B$2:$H$368,7,FALSE)-1</f>
        <v>0.0200000004455361</v>
      </c>
      <c r="M169" s="38">
        <f t="shared" si="37"/>
        <v>0.0109146063760108</v>
      </c>
      <c r="N169" s="32">
        <f t="shared" si="29"/>
        <v>0.20159999842752</v>
      </c>
      <c r="O169" s="32">
        <f t="shared" si="30"/>
        <v>0.346799925336665</v>
      </c>
      <c r="P169" s="32">
        <f t="shared" si="31"/>
        <v>0.666400102460617</v>
      </c>
      <c r="Q169" s="32">
        <f t="shared" si="32"/>
        <v>0.795599774996484</v>
      </c>
      <c r="R169" s="42">
        <f t="shared" si="33"/>
        <v>-0.0769230464615367</v>
      </c>
      <c r="S169" s="42">
        <f t="shared" si="34"/>
        <v>0.0199998232419505</v>
      </c>
      <c r="T169" s="42">
        <f t="shared" si="38"/>
        <v>0.0315791625054531</v>
      </c>
      <c r="U169" s="42">
        <f t="shared" si="39"/>
        <v>0.0408158710604716</v>
      </c>
    </row>
    <row r="170" spans="2:21">
      <c r="B170" s="13">
        <v>43633</v>
      </c>
      <c r="C170" s="15">
        <v>22586034</v>
      </c>
      <c r="D170" s="15">
        <v>5928833</v>
      </c>
      <c r="E170" s="15">
        <v>2252956</v>
      </c>
      <c r="F170" s="15">
        <v>1611765</v>
      </c>
      <c r="G170" s="15">
        <v>1361297</v>
      </c>
      <c r="H170" s="32">
        <f t="shared" si="27"/>
        <v>0.0602716262624948</v>
      </c>
      <c r="I170" s="36">
        <f t="shared" si="28"/>
        <v>43626</v>
      </c>
      <c r="J170" s="37">
        <f t="shared" si="35"/>
        <v>1310514</v>
      </c>
      <c r="K170" s="32">
        <f t="shared" si="36"/>
        <v>0.0387504444820888</v>
      </c>
      <c r="L170" s="32">
        <f>VLOOKUP(B170,'Channel wise traffic'!$B$2:$H$368,6,FALSE)/VLOOKUP(B170,'Channel wise traffic'!$B$2:$H$368,7,FALSE)-1</f>
        <v>0.0297030100192341</v>
      </c>
      <c r="M170" s="38">
        <f t="shared" si="37"/>
        <v>0.00878645309079729</v>
      </c>
      <c r="N170" s="32">
        <f t="shared" si="29"/>
        <v>0.262499959045488</v>
      </c>
      <c r="O170" s="32">
        <f t="shared" si="30"/>
        <v>0.379999908919681</v>
      </c>
      <c r="P170" s="32">
        <f t="shared" si="31"/>
        <v>0.7154001232159</v>
      </c>
      <c r="Q170" s="32">
        <f t="shared" si="32"/>
        <v>0.844600174343034</v>
      </c>
      <c r="R170" s="42">
        <f t="shared" si="33"/>
        <v>0.0824741398308111</v>
      </c>
      <c r="S170" s="42">
        <f t="shared" si="34"/>
        <v>-0.0865384724219352</v>
      </c>
      <c r="T170" s="42">
        <f t="shared" si="38"/>
        <v>-0.0392155885556154</v>
      </c>
      <c r="U170" s="42">
        <f t="shared" si="39"/>
        <v>0.0618557000156978</v>
      </c>
    </row>
    <row r="171" spans="2:21">
      <c r="B171" s="13">
        <v>43634</v>
      </c>
      <c r="C171" s="15">
        <v>21065820</v>
      </c>
      <c r="D171" s="15">
        <v>5529777</v>
      </c>
      <c r="E171" s="15">
        <v>2101315</v>
      </c>
      <c r="F171" s="15">
        <v>1579979</v>
      </c>
      <c r="G171" s="15">
        <v>1256715</v>
      </c>
      <c r="H171" s="32">
        <f t="shared" si="27"/>
        <v>0.0596565906288006</v>
      </c>
      <c r="I171" s="36">
        <f t="shared" si="28"/>
        <v>43627</v>
      </c>
      <c r="J171" s="37">
        <f t="shared" si="35"/>
        <v>1309687</v>
      </c>
      <c r="K171" s="32">
        <f t="shared" si="36"/>
        <v>-0.0404463051095414</v>
      </c>
      <c r="L171" s="32">
        <f>VLOOKUP(B171,'Channel wise traffic'!$B$2:$H$368,6,FALSE)/VLOOKUP(B171,'Channel wise traffic'!$B$2:$H$368,7,FALSE)-1</f>
        <v>-0.058252370326639</v>
      </c>
      <c r="M171" s="38">
        <f t="shared" si="37"/>
        <v>0.0189075129041918</v>
      </c>
      <c r="N171" s="32">
        <f t="shared" si="29"/>
        <v>0.262499964397303</v>
      </c>
      <c r="O171" s="32">
        <f t="shared" si="30"/>
        <v>0.379999952981829</v>
      </c>
      <c r="P171" s="32">
        <f t="shared" si="31"/>
        <v>0.751900119686958</v>
      </c>
      <c r="Q171" s="32">
        <f t="shared" si="32"/>
        <v>0.795399812275986</v>
      </c>
      <c r="R171" s="42">
        <f t="shared" si="33"/>
        <v>0.0194174171074979</v>
      </c>
      <c r="S171" s="42">
        <f t="shared" si="34"/>
        <v>-0.068627467934502</v>
      </c>
      <c r="T171" s="42">
        <f t="shared" si="38"/>
        <v>0.0510208935381475</v>
      </c>
      <c r="U171" s="42">
        <f t="shared" si="39"/>
        <v>0.0210521871185185</v>
      </c>
    </row>
    <row r="172" spans="2:21">
      <c r="B172" s="13">
        <v>43635</v>
      </c>
      <c r="C172" s="15">
        <v>22151687</v>
      </c>
      <c r="D172" s="15">
        <v>5261025</v>
      </c>
      <c r="E172" s="15">
        <v>2146498</v>
      </c>
      <c r="F172" s="15">
        <v>1519935</v>
      </c>
      <c r="G172" s="15">
        <v>1296201</v>
      </c>
      <c r="H172" s="32">
        <f t="shared" si="27"/>
        <v>0.0585147758723749</v>
      </c>
      <c r="I172" s="36">
        <f t="shared" si="28"/>
        <v>43628</v>
      </c>
      <c r="J172" s="37">
        <f t="shared" si="35"/>
        <v>1443963</v>
      </c>
      <c r="K172" s="32">
        <f t="shared" si="36"/>
        <v>-0.1023308768992</v>
      </c>
      <c r="L172" s="32">
        <f>VLOOKUP(B172,'Channel wise traffic'!$B$2:$H$368,6,FALSE)/VLOOKUP(B172,'Channel wise traffic'!$B$2:$H$368,7,FALSE)-1</f>
        <v>0.00990101853649716</v>
      </c>
      <c r="M172" s="38">
        <f t="shared" si="37"/>
        <v>-0.111131578811443</v>
      </c>
      <c r="N172" s="32">
        <f t="shared" si="29"/>
        <v>0.237499970092571</v>
      </c>
      <c r="O172" s="32">
        <f t="shared" si="30"/>
        <v>0.407999961984594</v>
      </c>
      <c r="P172" s="32">
        <f t="shared" si="31"/>
        <v>0.708099891078398</v>
      </c>
      <c r="Q172" s="32">
        <f t="shared" si="32"/>
        <v>0.852800284222681</v>
      </c>
      <c r="R172" s="42">
        <f t="shared" si="33"/>
        <v>-0.0952381050682445</v>
      </c>
      <c r="S172" s="42">
        <f t="shared" si="34"/>
        <v>-0.0285716074587912</v>
      </c>
      <c r="T172" s="42">
        <f t="shared" si="38"/>
        <v>-0.0761903092951707</v>
      </c>
      <c r="U172" s="42">
        <f t="shared" si="39"/>
        <v>0.0947371834585009</v>
      </c>
    </row>
    <row r="173" spans="2:21">
      <c r="B173" s="13">
        <v>43636</v>
      </c>
      <c r="C173" s="15">
        <v>10207150</v>
      </c>
      <c r="D173" s="15">
        <v>2526269</v>
      </c>
      <c r="E173" s="15">
        <v>1040823</v>
      </c>
      <c r="F173" s="15">
        <v>729408</v>
      </c>
      <c r="G173" s="15">
        <v>616058</v>
      </c>
      <c r="H173" s="32">
        <f t="shared" si="27"/>
        <v>0.0603555350905983</v>
      </c>
      <c r="I173" s="36">
        <f t="shared" si="28"/>
        <v>43629</v>
      </c>
      <c r="J173" s="37">
        <f t="shared" si="35"/>
        <v>1350226</v>
      </c>
      <c r="K173" s="32">
        <f t="shared" si="36"/>
        <v>-0.543737122526155</v>
      </c>
      <c r="L173" s="32">
        <f>VLOOKUP(B173,'Channel wise traffic'!$B$2:$H$368,6,FALSE)/VLOOKUP(B173,'Channel wise traffic'!$B$2:$H$368,7,FALSE)-1</f>
        <v>-0.529999993553538</v>
      </c>
      <c r="M173" s="38">
        <f t="shared" si="37"/>
        <v>-0.0292279392898276</v>
      </c>
      <c r="N173" s="32">
        <f t="shared" si="29"/>
        <v>0.247499938768412</v>
      </c>
      <c r="O173" s="32">
        <f t="shared" si="30"/>
        <v>0.412000068084594</v>
      </c>
      <c r="P173" s="32">
        <f t="shared" si="31"/>
        <v>0.700799271345848</v>
      </c>
      <c r="Q173" s="32">
        <f t="shared" si="32"/>
        <v>0.844600004387119</v>
      </c>
      <c r="R173" s="42">
        <f t="shared" si="33"/>
        <v>-0.0198021601369035</v>
      </c>
      <c r="S173" s="42">
        <f t="shared" si="34"/>
        <v>0.0729169214183452</v>
      </c>
      <c r="T173" s="42">
        <f t="shared" si="38"/>
        <v>-0.0679617781615561</v>
      </c>
      <c r="U173" s="42">
        <f t="shared" si="39"/>
        <v>-0.00961578436049937</v>
      </c>
    </row>
    <row r="174" spans="2:21">
      <c r="B174" s="13">
        <v>43637</v>
      </c>
      <c r="C174" s="15">
        <v>21065820</v>
      </c>
      <c r="D174" s="15">
        <v>5108461</v>
      </c>
      <c r="E174" s="15">
        <v>2104686</v>
      </c>
      <c r="F174" s="15">
        <v>1613241</v>
      </c>
      <c r="G174" s="15">
        <v>1336086</v>
      </c>
      <c r="H174" s="32">
        <f t="shared" si="27"/>
        <v>0.0634243528141796</v>
      </c>
      <c r="I174" s="36">
        <f t="shared" si="28"/>
        <v>43630</v>
      </c>
      <c r="J174" s="37">
        <f t="shared" si="35"/>
        <v>1283508</v>
      </c>
      <c r="K174" s="32">
        <f t="shared" si="36"/>
        <v>0.0409642947297562</v>
      </c>
      <c r="L174" s="32">
        <f>VLOOKUP(B174,'Channel wise traffic'!$B$2:$H$368,6,FALSE)/VLOOKUP(B174,'Channel wise traffic'!$B$2:$H$368,7,FALSE)-1</f>
        <v>-0.058252370326639</v>
      </c>
      <c r="M174" s="38">
        <f t="shared" si="37"/>
        <v>0.105353818356402</v>
      </c>
      <c r="N174" s="32">
        <f t="shared" si="29"/>
        <v>0.242499983385408</v>
      </c>
      <c r="O174" s="32">
        <f t="shared" si="30"/>
        <v>0.41200001331125</v>
      </c>
      <c r="P174" s="32">
        <f t="shared" si="31"/>
        <v>0.76649961086832</v>
      </c>
      <c r="Q174" s="32">
        <f t="shared" si="32"/>
        <v>0.828199878381469</v>
      </c>
      <c r="R174" s="42">
        <f t="shared" si="33"/>
        <v>-0.0673076599883936</v>
      </c>
      <c r="S174" s="42">
        <f t="shared" si="34"/>
        <v>0.0510204310563562</v>
      </c>
      <c r="T174" s="42">
        <f t="shared" si="38"/>
        <v>0.0606055426346381</v>
      </c>
      <c r="U174" s="42">
        <f t="shared" si="39"/>
        <v>0.063158106390401</v>
      </c>
    </row>
    <row r="175" spans="2:21">
      <c r="B175" s="13">
        <v>43638</v>
      </c>
      <c r="C175" s="15">
        <v>44889750</v>
      </c>
      <c r="D175" s="15">
        <v>9332579</v>
      </c>
      <c r="E175" s="15">
        <v>3014423</v>
      </c>
      <c r="F175" s="15">
        <v>2131800</v>
      </c>
      <c r="G175" s="15">
        <v>1579663</v>
      </c>
      <c r="H175" s="32">
        <f t="shared" si="27"/>
        <v>0.0351898373236652</v>
      </c>
      <c r="I175" s="36">
        <f t="shared" si="28"/>
        <v>43631</v>
      </c>
      <c r="J175" s="37">
        <f t="shared" si="35"/>
        <v>1613252</v>
      </c>
      <c r="K175" s="32">
        <f t="shared" si="36"/>
        <v>-0.0208206777366462</v>
      </c>
      <c r="L175" s="32">
        <f>VLOOKUP(B175,'Channel wise traffic'!$B$2:$H$368,6,FALSE)/VLOOKUP(B175,'Channel wise traffic'!$B$2:$H$368,7,FALSE)-1</f>
        <v>0.0101010216928563</v>
      </c>
      <c r="M175" s="38">
        <f t="shared" si="37"/>
        <v>-0.0306124600527887</v>
      </c>
      <c r="N175" s="32">
        <f t="shared" si="29"/>
        <v>0.20789999944308</v>
      </c>
      <c r="O175" s="32">
        <f t="shared" si="30"/>
        <v>0.322999998178424</v>
      </c>
      <c r="P175" s="32">
        <f t="shared" si="31"/>
        <v>0.707200018046571</v>
      </c>
      <c r="Q175" s="32">
        <f t="shared" si="32"/>
        <v>0.740999624730275</v>
      </c>
      <c r="R175" s="42">
        <f t="shared" si="33"/>
        <v>0.042105280759535</v>
      </c>
      <c r="S175" s="42">
        <f t="shared" si="34"/>
        <v>-0.0865384899999999</v>
      </c>
      <c r="T175" s="42">
        <f t="shared" si="38"/>
        <v>0.0505050773121976</v>
      </c>
      <c r="U175" s="42">
        <f t="shared" si="39"/>
        <v>-0.0306124709592797</v>
      </c>
    </row>
    <row r="176" spans="2:21">
      <c r="B176" s="13">
        <v>43639</v>
      </c>
      <c r="C176" s="15">
        <v>43543058</v>
      </c>
      <c r="D176" s="15">
        <v>8869720</v>
      </c>
      <c r="E176" s="15">
        <v>3136333</v>
      </c>
      <c r="F176" s="15">
        <v>2068725</v>
      </c>
      <c r="G176" s="15">
        <v>1662014</v>
      </c>
      <c r="H176" s="32">
        <f t="shared" si="27"/>
        <v>0.0381694367905901</v>
      </c>
      <c r="I176" s="36">
        <f t="shared" si="28"/>
        <v>43632</v>
      </c>
      <c r="J176" s="37">
        <f t="shared" si="35"/>
        <v>1697253</v>
      </c>
      <c r="K176" s="32">
        <f t="shared" si="36"/>
        <v>-0.0207623730816796</v>
      </c>
      <c r="L176" s="32">
        <f>VLOOKUP(B176,'Channel wise traffic'!$B$2:$H$368,6,FALSE)/VLOOKUP(B176,'Channel wise traffic'!$B$2:$H$368,7,FALSE)-1</f>
        <v>-0.0490196198337259</v>
      </c>
      <c r="M176" s="38">
        <f t="shared" si="37"/>
        <v>0.0297137814302295</v>
      </c>
      <c r="N176" s="32">
        <f t="shared" si="29"/>
        <v>0.203699978995504</v>
      </c>
      <c r="O176" s="32">
        <f t="shared" si="30"/>
        <v>0.353600000901945</v>
      </c>
      <c r="P176" s="32">
        <f t="shared" si="31"/>
        <v>0.659599921309376</v>
      </c>
      <c r="Q176" s="32">
        <f t="shared" si="32"/>
        <v>0.803400161935492</v>
      </c>
      <c r="R176" s="42">
        <f t="shared" si="33"/>
        <v>0.0104165703589465</v>
      </c>
      <c r="S176" s="42">
        <f t="shared" si="34"/>
        <v>0.0196080652516832</v>
      </c>
      <c r="T176" s="42">
        <f t="shared" si="38"/>
        <v>-0.010204351899304</v>
      </c>
      <c r="U176" s="42">
        <f t="shared" si="39"/>
        <v>0.00980441069008831</v>
      </c>
    </row>
    <row r="177" spans="2:21">
      <c r="B177" s="13">
        <v>43640</v>
      </c>
      <c r="C177" s="15">
        <v>21282993</v>
      </c>
      <c r="D177" s="15">
        <v>5054710</v>
      </c>
      <c r="E177" s="15">
        <v>2042103</v>
      </c>
      <c r="F177" s="15">
        <v>1460920</v>
      </c>
      <c r="G177" s="15">
        <v>1233893</v>
      </c>
      <c r="H177" s="32">
        <f t="shared" si="27"/>
        <v>0.0579755394365821</v>
      </c>
      <c r="I177" s="36">
        <f t="shared" si="28"/>
        <v>43633</v>
      </c>
      <c r="J177" s="37">
        <f t="shared" si="35"/>
        <v>1361297</v>
      </c>
      <c r="K177" s="32">
        <f t="shared" si="36"/>
        <v>-0.0935901570340638</v>
      </c>
      <c r="L177" s="32">
        <f>VLOOKUP(B177,'Channel wise traffic'!$B$2:$H$368,6,FALSE)/VLOOKUP(B177,'Channel wise traffic'!$B$2:$H$368,7,FALSE)-1</f>
        <v>-0.057692294069184</v>
      </c>
      <c r="M177" s="38">
        <f t="shared" si="37"/>
        <v>-0.0380956507779101</v>
      </c>
      <c r="N177" s="32">
        <f t="shared" si="29"/>
        <v>0.237499960649332</v>
      </c>
      <c r="O177" s="32">
        <f t="shared" si="30"/>
        <v>0.404000031653646</v>
      </c>
      <c r="P177" s="32">
        <f t="shared" si="31"/>
        <v>0.715399761912107</v>
      </c>
      <c r="Q177" s="32">
        <f t="shared" si="32"/>
        <v>0.844599978095994</v>
      </c>
      <c r="R177" s="42">
        <f t="shared" si="33"/>
        <v>-0.0952381039869962</v>
      </c>
      <c r="S177" s="42">
        <f t="shared" si="34"/>
        <v>0.0631582328590437</v>
      </c>
      <c r="T177" s="42">
        <f t="shared" si="38"/>
        <v>-5.05037363707217e-7</v>
      </c>
      <c r="U177" s="42">
        <f t="shared" si="39"/>
        <v>-2.32354959828207e-7</v>
      </c>
    </row>
    <row r="178" spans="2:21">
      <c r="B178" s="13">
        <v>43641</v>
      </c>
      <c r="C178" s="15">
        <v>22586034</v>
      </c>
      <c r="D178" s="15">
        <v>5646508</v>
      </c>
      <c r="E178" s="15">
        <v>2236017</v>
      </c>
      <c r="F178" s="15">
        <v>1632292</v>
      </c>
      <c r="G178" s="15">
        <v>1271556</v>
      </c>
      <c r="H178" s="32">
        <f t="shared" si="27"/>
        <v>0.0562983301982101</v>
      </c>
      <c r="I178" s="36">
        <f t="shared" si="28"/>
        <v>43634</v>
      </c>
      <c r="J178" s="37">
        <f t="shared" si="35"/>
        <v>1256715</v>
      </c>
      <c r="K178" s="32">
        <f t="shared" si="36"/>
        <v>0.0118093601174492</v>
      </c>
      <c r="L178" s="32">
        <f>VLOOKUP(B178,'Channel wise traffic'!$B$2:$H$368,6,FALSE)/VLOOKUP(B178,'Channel wise traffic'!$B$2:$H$368,7,FALSE)-1</f>
        <v>0.072164913217948</v>
      </c>
      <c r="M178" s="38">
        <f t="shared" si="37"/>
        <v>-0.056293200720881</v>
      </c>
      <c r="N178" s="32">
        <f t="shared" si="29"/>
        <v>0.249999977862426</v>
      </c>
      <c r="O178" s="32">
        <f t="shared" si="30"/>
        <v>0.395999970247098</v>
      </c>
      <c r="P178" s="32">
        <f t="shared" si="31"/>
        <v>0.729999816638246</v>
      </c>
      <c r="Q178" s="32">
        <f t="shared" si="32"/>
        <v>0.779000325922078</v>
      </c>
      <c r="R178" s="42">
        <f t="shared" si="33"/>
        <v>-0.0476190027818754</v>
      </c>
      <c r="S178" s="42">
        <f t="shared" si="34"/>
        <v>0.0421053138025884</v>
      </c>
      <c r="T178" s="42">
        <f t="shared" si="38"/>
        <v>-0.0291266119997828</v>
      </c>
      <c r="U178" s="42">
        <f t="shared" si="39"/>
        <v>-0.0206179157963116</v>
      </c>
    </row>
    <row r="179" spans="2:21">
      <c r="B179" s="13">
        <v>43642</v>
      </c>
      <c r="C179" s="15">
        <v>22368860</v>
      </c>
      <c r="D179" s="15">
        <v>5759981</v>
      </c>
      <c r="E179" s="15">
        <v>2234872</v>
      </c>
      <c r="F179" s="15">
        <v>1615142</v>
      </c>
      <c r="G179" s="15">
        <v>1324416</v>
      </c>
      <c r="H179" s="32">
        <f t="shared" si="27"/>
        <v>0.0592080240119523</v>
      </c>
      <c r="I179" s="36">
        <f t="shared" si="28"/>
        <v>43635</v>
      </c>
      <c r="J179" s="37">
        <f t="shared" si="35"/>
        <v>1296201</v>
      </c>
      <c r="K179" s="32">
        <f t="shared" si="36"/>
        <v>0.0217674573619369</v>
      </c>
      <c r="L179" s="32">
        <f>VLOOKUP(B179,'Channel wise traffic'!$B$2:$H$368,6,FALSE)/VLOOKUP(B179,'Channel wise traffic'!$B$2:$H$368,7,FALSE)-1</f>
        <v>0.00980390430795675</v>
      </c>
      <c r="M179" s="38">
        <f t="shared" si="37"/>
        <v>0.0118474031429172</v>
      </c>
      <c r="N179" s="32">
        <f t="shared" si="29"/>
        <v>0.257499979882748</v>
      </c>
      <c r="O179" s="32">
        <f t="shared" si="30"/>
        <v>0.387999890971863</v>
      </c>
      <c r="P179" s="32">
        <f t="shared" si="31"/>
        <v>0.722700002505736</v>
      </c>
      <c r="Q179" s="32">
        <f t="shared" si="32"/>
        <v>0.819999727578132</v>
      </c>
      <c r="R179" s="42">
        <f t="shared" si="33"/>
        <v>0.0842105781418874</v>
      </c>
      <c r="S179" s="42">
        <f t="shared" si="34"/>
        <v>-0.0490197864613694</v>
      </c>
      <c r="T179" s="42">
        <f t="shared" si="38"/>
        <v>0.0206187172336698</v>
      </c>
      <c r="U179" s="42">
        <f t="shared" si="39"/>
        <v>-0.0384621783685797</v>
      </c>
    </row>
    <row r="180" spans="2:21">
      <c r="B180" s="13">
        <v>43643</v>
      </c>
      <c r="C180" s="15">
        <v>22368860</v>
      </c>
      <c r="D180" s="15">
        <v>5759981</v>
      </c>
      <c r="E180" s="15">
        <v>2234872</v>
      </c>
      <c r="F180" s="15">
        <v>1680400</v>
      </c>
      <c r="G180" s="15">
        <v>1322811</v>
      </c>
      <c r="H180" s="32">
        <f t="shared" si="27"/>
        <v>0.0591362724787942</v>
      </c>
      <c r="I180" s="36">
        <f t="shared" si="28"/>
        <v>43636</v>
      </c>
      <c r="J180" s="37">
        <f t="shared" si="35"/>
        <v>616058</v>
      </c>
      <c r="K180" s="32">
        <f t="shared" si="36"/>
        <v>1.14721828139558</v>
      </c>
      <c r="L180" s="32">
        <f>VLOOKUP(B180,'Channel wise traffic'!$B$2:$H$368,6,FALSE)/VLOOKUP(B180,'Channel wise traffic'!$B$2:$H$368,7,FALSE)-1</f>
        <v>1.19148931792805</v>
      </c>
      <c r="M180" s="38">
        <f t="shared" si="37"/>
        <v>-0.02020133878316</v>
      </c>
      <c r="N180" s="32">
        <f t="shared" si="29"/>
        <v>0.257499979882748</v>
      </c>
      <c r="O180" s="32">
        <f t="shared" si="30"/>
        <v>0.387999890971863</v>
      </c>
      <c r="P180" s="32">
        <f t="shared" si="31"/>
        <v>0.75189988509409</v>
      </c>
      <c r="Q180" s="32">
        <f t="shared" si="32"/>
        <v>0.787200071411569</v>
      </c>
      <c r="R180" s="42">
        <f t="shared" si="33"/>
        <v>0.0404042165185845</v>
      </c>
      <c r="S180" s="42">
        <f t="shared" si="34"/>
        <v>-0.0582528474432288</v>
      </c>
      <c r="T180" s="42">
        <f t="shared" si="38"/>
        <v>0.0729176182647935</v>
      </c>
      <c r="U180" s="42">
        <f t="shared" si="39"/>
        <v>-0.0679610853390924</v>
      </c>
    </row>
    <row r="181" spans="2:21">
      <c r="B181" s="13">
        <v>43644</v>
      </c>
      <c r="C181" s="15">
        <v>21282993</v>
      </c>
      <c r="D181" s="15">
        <v>5373955</v>
      </c>
      <c r="E181" s="15">
        <v>2063599</v>
      </c>
      <c r="F181" s="15">
        <v>1461234</v>
      </c>
      <c r="G181" s="15">
        <v>1234158</v>
      </c>
      <c r="H181" s="32">
        <f t="shared" si="27"/>
        <v>0.0579879906928504</v>
      </c>
      <c r="I181" s="36">
        <f t="shared" si="28"/>
        <v>43637</v>
      </c>
      <c r="J181" s="37">
        <f t="shared" si="35"/>
        <v>1336086</v>
      </c>
      <c r="K181" s="32">
        <f t="shared" si="36"/>
        <v>-0.0762885023868224</v>
      </c>
      <c r="L181" s="32">
        <f>VLOOKUP(B181,'Channel wise traffic'!$B$2:$H$368,6,FALSE)/VLOOKUP(B181,'Channel wise traffic'!$B$2:$H$368,7,FALSE)-1</f>
        <v>0.0103092597539169</v>
      </c>
      <c r="M181" s="38">
        <f t="shared" si="37"/>
        <v>-0.0857141126415054</v>
      </c>
      <c r="N181" s="32">
        <f t="shared" si="29"/>
        <v>0.252499965582848</v>
      </c>
      <c r="O181" s="32">
        <f t="shared" si="30"/>
        <v>0.384000052103153</v>
      </c>
      <c r="P181" s="32">
        <f t="shared" si="31"/>
        <v>0.708099781013656</v>
      </c>
      <c r="Q181" s="32">
        <f t="shared" si="32"/>
        <v>0.84459983821893</v>
      </c>
      <c r="R181" s="42">
        <f t="shared" si="33"/>
        <v>0.0412370428147493</v>
      </c>
      <c r="S181" s="42">
        <f t="shared" si="34"/>
        <v>-0.0679610686976938</v>
      </c>
      <c r="T181" s="42">
        <f t="shared" si="38"/>
        <v>-0.0761902928933073</v>
      </c>
      <c r="U181" s="42">
        <f t="shared" si="39"/>
        <v>0.0198019346121019</v>
      </c>
    </row>
    <row r="182" spans="2:21">
      <c r="B182" s="13">
        <v>43645</v>
      </c>
      <c r="C182" s="15">
        <v>46685340</v>
      </c>
      <c r="D182" s="15">
        <v>9999999</v>
      </c>
      <c r="E182" s="15">
        <v>3502000</v>
      </c>
      <c r="F182" s="15">
        <v>2286105</v>
      </c>
      <c r="G182" s="15">
        <v>1729667</v>
      </c>
      <c r="H182" s="32">
        <f t="shared" si="27"/>
        <v>0.0370494677772508</v>
      </c>
      <c r="I182" s="36">
        <f t="shared" si="28"/>
        <v>43638</v>
      </c>
      <c r="J182" s="37">
        <f t="shared" si="35"/>
        <v>1579663</v>
      </c>
      <c r="K182" s="32">
        <f t="shared" si="36"/>
        <v>0.094959494525098</v>
      </c>
      <c r="L182" s="32">
        <f>VLOOKUP(B182,'Channel wise traffic'!$B$2:$H$368,6,FALSE)/VLOOKUP(B182,'Channel wise traffic'!$B$2:$H$368,7,FALSE)-1</f>
        <v>0.0400000008910721</v>
      </c>
      <c r="M182" s="38">
        <f t="shared" si="37"/>
        <v>0.0528456678125944</v>
      </c>
      <c r="N182" s="32">
        <f t="shared" si="29"/>
        <v>0.21419998226424</v>
      </c>
      <c r="O182" s="32">
        <f t="shared" si="30"/>
        <v>0.350200035020004</v>
      </c>
      <c r="P182" s="32">
        <f t="shared" si="31"/>
        <v>0.652799828669332</v>
      </c>
      <c r="Q182" s="32">
        <f t="shared" si="32"/>
        <v>0.756599981190715</v>
      </c>
      <c r="R182" s="42">
        <f t="shared" si="33"/>
        <v>0.030302947753901</v>
      </c>
      <c r="S182" s="42">
        <f t="shared" si="34"/>
        <v>0.0842106408513168</v>
      </c>
      <c r="T182" s="42">
        <f t="shared" si="38"/>
        <v>-0.0769233427446789</v>
      </c>
      <c r="U182" s="42">
        <f t="shared" si="39"/>
        <v>0.0210531232942512</v>
      </c>
    </row>
    <row r="183" spans="2:21">
      <c r="B183" s="13">
        <v>43646</v>
      </c>
      <c r="C183" s="15">
        <v>43991955</v>
      </c>
      <c r="D183" s="15">
        <v>8776395</v>
      </c>
      <c r="E183" s="15">
        <v>3133173</v>
      </c>
      <c r="F183" s="15">
        <v>2066640</v>
      </c>
      <c r="G183" s="15">
        <v>1692578</v>
      </c>
      <c r="H183" s="32">
        <f t="shared" si="27"/>
        <v>0.0384747165703366</v>
      </c>
      <c r="I183" s="36">
        <f t="shared" si="28"/>
        <v>43639</v>
      </c>
      <c r="J183" s="37">
        <f t="shared" si="35"/>
        <v>1662014</v>
      </c>
      <c r="K183" s="32">
        <f t="shared" si="36"/>
        <v>0.0183897367892207</v>
      </c>
      <c r="L183" s="32">
        <f>VLOOKUP(B183,'Channel wise traffic'!$B$2:$H$368,6,FALSE)/VLOOKUP(B183,'Channel wise traffic'!$B$2:$H$368,7,FALSE)-1</f>
        <v>0.0103093131543179</v>
      </c>
      <c r="M183" s="38">
        <f t="shared" si="37"/>
        <v>0.00799801635589437</v>
      </c>
      <c r="N183" s="32">
        <f t="shared" si="29"/>
        <v>0.199499999488543</v>
      </c>
      <c r="O183" s="32">
        <f t="shared" si="30"/>
        <v>0.35699999829087</v>
      </c>
      <c r="P183" s="32">
        <f t="shared" si="31"/>
        <v>0.659599709304274</v>
      </c>
      <c r="Q183" s="32">
        <f t="shared" si="32"/>
        <v>0.818999922579646</v>
      </c>
      <c r="R183" s="42">
        <f t="shared" si="33"/>
        <v>-0.020618458223079</v>
      </c>
      <c r="S183" s="42">
        <f t="shared" si="34"/>
        <v>0.00961537720659611</v>
      </c>
      <c r="T183" s="42">
        <f t="shared" si="38"/>
        <v>-3.21414686976773e-7</v>
      </c>
      <c r="U183" s="42">
        <f t="shared" si="39"/>
        <v>0.0194171738857665</v>
      </c>
    </row>
    <row r="184" spans="2:21">
      <c r="B184" s="13">
        <v>43647</v>
      </c>
      <c r="C184" s="15">
        <v>21500167</v>
      </c>
      <c r="D184" s="15">
        <v>5213790</v>
      </c>
      <c r="E184" s="15">
        <v>2189792</v>
      </c>
      <c r="F184" s="15">
        <v>1582562</v>
      </c>
      <c r="G184" s="15">
        <v>1297701</v>
      </c>
      <c r="H184" s="32">
        <f t="shared" si="27"/>
        <v>0.0603577172214523</v>
      </c>
      <c r="I184" s="36">
        <f t="shared" si="28"/>
        <v>43640</v>
      </c>
      <c r="J184" s="37">
        <f t="shared" si="35"/>
        <v>1233893</v>
      </c>
      <c r="K184" s="32">
        <f t="shared" si="36"/>
        <v>0.051712749808938</v>
      </c>
      <c r="L184" s="32">
        <f>VLOOKUP(B184,'Channel wise traffic'!$B$2:$H$368,6,FALSE)/VLOOKUP(B184,'Channel wise traffic'!$B$2:$H$368,7,FALSE)-1</f>
        <v>0.0102041103995152</v>
      </c>
      <c r="M184" s="38">
        <f t="shared" si="37"/>
        <v>0.0410893595475039</v>
      </c>
      <c r="N184" s="32">
        <f t="shared" si="29"/>
        <v>0.242499976860645</v>
      </c>
      <c r="O184" s="32">
        <f t="shared" si="30"/>
        <v>0.420000038359811</v>
      </c>
      <c r="P184" s="32">
        <f t="shared" si="31"/>
        <v>0.722699690198886</v>
      </c>
      <c r="Q184" s="32">
        <f t="shared" si="32"/>
        <v>0.820000101101884</v>
      </c>
      <c r="R184" s="42">
        <f t="shared" si="33"/>
        <v>0.0210527033252681</v>
      </c>
      <c r="S184" s="42">
        <f t="shared" si="34"/>
        <v>0.0396039738924634</v>
      </c>
      <c r="T184" s="42">
        <f t="shared" si="38"/>
        <v>0.0102039847864472</v>
      </c>
      <c r="U184" s="42">
        <f t="shared" si="39"/>
        <v>-0.0291260687095521</v>
      </c>
    </row>
    <row r="185" spans="2:21">
      <c r="B185" s="13">
        <v>43648</v>
      </c>
      <c r="C185" s="15">
        <v>21934513</v>
      </c>
      <c r="D185" s="15">
        <v>5264283</v>
      </c>
      <c r="E185" s="15">
        <v>2105713</v>
      </c>
      <c r="F185" s="15">
        <v>1583285</v>
      </c>
      <c r="G185" s="15">
        <v>1311277</v>
      </c>
      <c r="H185" s="32">
        <f t="shared" si="27"/>
        <v>0.0597814503563403</v>
      </c>
      <c r="I185" s="36">
        <f t="shared" si="28"/>
        <v>43641</v>
      </c>
      <c r="J185" s="37">
        <f t="shared" si="35"/>
        <v>1271556</v>
      </c>
      <c r="K185" s="32">
        <f t="shared" si="36"/>
        <v>0.0312381051247448</v>
      </c>
      <c r="L185" s="32">
        <f>VLOOKUP(B185,'Channel wise traffic'!$B$2:$H$368,6,FALSE)/VLOOKUP(B185,'Channel wise traffic'!$B$2:$H$368,7,FALSE)-1</f>
        <v>-0.028846191309744</v>
      </c>
      <c r="M185" s="38">
        <f t="shared" si="37"/>
        <v>0.0618689781005424</v>
      </c>
      <c r="N185" s="32">
        <f t="shared" si="29"/>
        <v>0.23999999452917</v>
      </c>
      <c r="O185" s="32">
        <f t="shared" si="30"/>
        <v>0.399999962008122</v>
      </c>
      <c r="P185" s="32">
        <f t="shared" si="31"/>
        <v>0.751899712828861</v>
      </c>
      <c r="Q185" s="32">
        <f t="shared" si="32"/>
        <v>0.828200229270157</v>
      </c>
      <c r="R185" s="42">
        <f t="shared" si="33"/>
        <v>-0.0399999368750316</v>
      </c>
      <c r="S185" s="42">
        <f t="shared" si="34"/>
        <v>0.010100990054438</v>
      </c>
      <c r="T185" s="42">
        <f t="shared" si="38"/>
        <v>0.0299998653307445</v>
      </c>
      <c r="U185" s="42">
        <f t="shared" si="39"/>
        <v>0.0631577442407905</v>
      </c>
    </row>
    <row r="186" spans="2:21">
      <c r="B186" s="13">
        <v>43649</v>
      </c>
      <c r="C186" s="15">
        <v>22151687</v>
      </c>
      <c r="D186" s="15">
        <v>5814817</v>
      </c>
      <c r="E186" s="15">
        <v>2302667</v>
      </c>
      <c r="F186" s="15">
        <v>1731375</v>
      </c>
      <c r="G186" s="15">
        <v>1462320</v>
      </c>
      <c r="H186" s="32">
        <f t="shared" si="27"/>
        <v>0.0660139338371836</v>
      </c>
      <c r="I186" s="36">
        <f t="shared" si="28"/>
        <v>43642</v>
      </c>
      <c r="J186" s="37">
        <f t="shared" si="35"/>
        <v>1324416</v>
      </c>
      <c r="K186" s="32">
        <f t="shared" si="36"/>
        <v>0.104124383879385</v>
      </c>
      <c r="L186" s="32">
        <f>VLOOKUP(B186,'Channel wise traffic'!$B$2:$H$368,6,FALSE)/VLOOKUP(B186,'Channel wise traffic'!$B$2:$H$368,7,FALSE)-1</f>
        <v>-0.00970872093693831</v>
      </c>
      <c r="M186" s="38">
        <f t="shared" si="37"/>
        <v>0.114949112705693</v>
      </c>
      <c r="N186" s="32">
        <f t="shared" si="29"/>
        <v>0.262499962192496</v>
      </c>
      <c r="O186" s="32">
        <f t="shared" si="30"/>
        <v>0.395999908509589</v>
      </c>
      <c r="P186" s="32">
        <f t="shared" si="31"/>
        <v>0.751899862203263</v>
      </c>
      <c r="Q186" s="32">
        <f t="shared" si="32"/>
        <v>0.844600389863548</v>
      </c>
      <c r="R186" s="42">
        <f t="shared" si="33"/>
        <v>0.0194174085451377</v>
      </c>
      <c r="S186" s="42">
        <f t="shared" si="34"/>
        <v>0.0206186076951915</v>
      </c>
      <c r="T186" s="42">
        <f t="shared" si="38"/>
        <v>0.0404038461274179</v>
      </c>
      <c r="U186" s="42">
        <f t="shared" si="39"/>
        <v>0.0300008176320661</v>
      </c>
    </row>
    <row r="187" spans="2:21">
      <c r="B187" s="13">
        <v>43650</v>
      </c>
      <c r="C187" s="15">
        <v>22368860</v>
      </c>
      <c r="D187" s="15">
        <v>5759981</v>
      </c>
      <c r="E187" s="15">
        <v>2373112</v>
      </c>
      <c r="F187" s="15">
        <v>1645753</v>
      </c>
      <c r="G187" s="15">
        <v>1349517</v>
      </c>
      <c r="H187" s="32">
        <f t="shared" si="27"/>
        <v>0.0603301643445397</v>
      </c>
      <c r="I187" s="36">
        <f t="shared" si="28"/>
        <v>43643</v>
      </c>
      <c r="J187" s="37">
        <f t="shared" si="35"/>
        <v>1322811</v>
      </c>
      <c r="K187" s="32">
        <f t="shared" si="36"/>
        <v>0.0201888251609641</v>
      </c>
      <c r="L187" s="32">
        <f>VLOOKUP(B187,'Channel wise traffic'!$B$2:$H$368,6,FALSE)/VLOOKUP(B187,'Channel wise traffic'!$B$2:$H$368,7,FALSE)-1</f>
        <v>0</v>
      </c>
      <c r="M187" s="38">
        <f t="shared" si="37"/>
        <v>0.0201888251609641</v>
      </c>
      <c r="N187" s="32">
        <f t="shared" si="29"/>
        <v>0.257499979882748</v>
      </c>
      <c r="O187" s="32">
        <f t="shared" si="30"/>
        <v>0.41199997013879</v>
      </c>
      <c r="P187" s="32">
        <f t="shared" si="31"/>
        <v>0.693499927521331</v>
      </c>
      <c r="Q187" s="32">
        <f t="shared" si="32"/>
        <v>0.819999720492686</v>
      </c>
      <c r="R187" s="42">
        <f t="shared" si="33"/>
        <v>0</v>
      </c>
      <c r="S187" s="42">
        <f t="shared" si="34"/>
        <v>0.0618558915230938</v>
      </c>
      <c r="T187" s="42">
        <f t="shared" si="38"/>
        <v>-0.0776698583554802</v>
      </c>
      <c r="U187" s="42">
        <f t="shared" si="39"/>
        <v>0.0416662171057771</v>
      </c>
    </row>
    <row r="188" spans="2:21">
      <c r="B188" s="13">
        <v>43651</v>
      </c>
      <c r="C188" s="15">
        <v>20631473</v>
      </c>
      <c r="D188" s="15">
        <v>4899974</v>
      </c>
      <c r="E188" s="15">
        <v>2038389</v>
      </c>
      <c r="F188" s="15">
        <v>1562425</v>
      </c>
      <c r="G188" s="15">
        <v>1255565</v>
      </c>
      <c r="H188" s="32">
        <f t="shared" si="27"/>
        <v>0.0608567793487164</v>
      </c>
      <c r="I188" s="36">
        <f t="shared" si="28"/>
        <v>43644</v>
      </c>
      <c r="J188" s="37">
        <f t="shared" si="35"/>
        <v>1234158</v>
      </c>
      <c r="K188" s="32">
        <f t="shared" si="36"/>
        <v>0.0173454290293462</v>
      </c>
      <c r="L188" s="32">
        <f>VLOOKUP(B188,'Channel wise traffic'!$B$2:$H$368,6,FALSE)/VLOOKUP(B188,'Channel wise traffic'!$B$2:$H$368,7,FALSE)-1</f>
        <v>-0.030612237226796</v>
      </c>
      <c r="M188" s="38">
        <f t="shared" si="37"/>
        <v>0.0494721169260952</v>
      </c>
      <c r="N188" s="32">
        <f t="shared" si="29"/>
        <v>0.237499959406679</v>
      </c>
      <c r="O188" s="32">
        <f t="shared" si="30"/>
        <v>0.41599996244878</v>
      </c>
      <c r="P188" s="32">
        <f t="shared" si="31"/>
        <v>0.766499917336681</v>
      </c>
      <c r="Q188" s="32">
        <f t="shared" si="32"/>
        <v>0.803600172808295</v>
      </c>
      <c r="R188" s="42">
        <f t="shared" si="33"/>
        <v>-0.0594059731514984</v>
      </c>
      <c r="S188" s="42">
        <f t="shared" si="34"/>
        <v>0.0833330885513297</v>
      </c>
      <c r="T188" s="42">
        <f t="shared" si="38"/>
        <v>0.0824744448295467</v>
      </c>
      <c r="U188" s="42">
        <f t="shared" si="39"/>
        <v>-0.0485433024674671</v>
      </c>
    </row>
    <row r="189" spans="2:21">
      <c r="B189" s="13">
        <v>43652</v>
      </c>
      <c r="C189" s="15">
        <v>44889750</v>
      </c>
      <c r="D189" s="15">
        <v>9332579</v>
      </c>
      <c r="E189" s="15">
        <v>3204807</v>
      </c>
      <c r="F189" s="15">
        <v>2179269</v>
      </c>
      <c r="G189" s="15">
        <v>1750824</v>
      </c>
      <c r="H189" s="32">
        <f t="shared" si="27"/>
        <v>0.0390027567540474</v>
      </c>
      <c r="I189" s="36">
        <f t="shared" si="28"/>
        <v>43645</v>
      </c>
      <c r="J189" s="37">
        <f t="shared" si="35"/>
        <v>1729667</v>
      </c>
      <c r="K189" s="32">
        <f t="shared" si="36"/>
        <v>0.0122318342201129</v>
      </c>
      <c r="L189" s="32">
        <f>VLOOKUP(B189,'Channel wise traffic'!$B$2:$H$368,6,FALSE)/VLOOKUP(B189,'Channel wise traffic'!$B$2:$H$368,7,FALSE)-1</f>
        <v>-0.0384615392853846</v>
      </c>
      <c r="M189" s="38">
        <f t="shared" si="37"/>
        <v>0.0527211075889173</v>
      </c>
      <c r="N189" s="32">
        <f t="shared" si="29"/>
        <v>0.20789999944308</v>
      </c>
      <c r="O189" s="32">
        <f t="shared" si="30"/>
        <v>0.343399932644556</v>
      </c>
      <c r="P189" s="32">
        <f t="shared" si="31"/>
        <v>0.680000074887505</v>
      </c>
      <c r="Q189" s="32">
        <f t="shared" si="32"/>
        <v>0.80339967209188</v>
      </c>
      <c r="R189" s="42">
        <f t="shared" si="33"/>
        <v>-0.0294116869411687</v>
      </c>
      <c r="S189" s="42">
        <f t="shared" si="34"/>
        <v>-0.0194177661206083</v>
      </c>
      <c r="T189" s="42">
        <f t="shared" si="38"/>
        <v>0.0416670547748428</v>
      </c>
      <c r="U189" s="42">
        <f t="shared" si="39"/>
        <v>0.0618552631041744</v>
      </c>
    </row>
    <row r="190" spans="2:21">
      <c r="B190" s="13">
        <v>43653</v>
      </c>
      <c r="C190" s="15">
        <v>43543058</v>
      </c>
      <c r="D190" s="15">
        <v>9144042</v>
      </c>
      <c r="E190" s="15">
        <v>3140064</v>
      </c>
      <c r="F190" s="15">
        <v>2135243</v>
      </c>
      <c r="G190" s="15">
        <v>1632180</v>
      </c>
      <c r="H190" s="32">
        <f t="shared" si="27"/>
        <v>0.0374842759091472</v>
      </c>
      <c r="I190" s="36">
        <f t="shared" si="28"/>
        <v>43646</v>
      </c>
      <c r="J190" s="37">
        <f t="shared" si="35"/>
        <v>1692578</v>
      </c>
      <c r="K190" s="32">
        <f t="shared" si="36"/>
        <v>-0.0356840275603252</v>
      </c>
      <c r="L190" s="32">
        <f>VLOOKUP(B190,'Channel wise traffic'!$B$2:$H$368,6,FALSE)/VLOOKUP(B190,'Channel wise traffic'!$B$2:$H$368,7,FALSE)-1</f>
        <v>-0.0102041157297965</v>
      </c>
      <c r="M190" s="38">
        <f t="shared" si="37"/>
        <v>-0.0257426369698834</v>
      </c>
      <c r="N190" s="32">
        <f t="shared" si="29"/>
        <v>0.209999995866161</v>
      </c>
      <c r="O190" s="32">
        <f t="shared" si="30"/>
        <v>0.343399997506573</v>
      </c>
      <c r="P190" s="32">
        <f t="shared" si="31"/>
        <v>0.67999983439828</v>
      </c>
      <c r="Q190" s="32">
        <f t="shared" si="32"/>
        <v>0.764400117457357</v>
      </c>
      <c r="R190" s="42">
        <f t="shared" si="33"/>
        <v>0.0526315609249961</v>
      </c>
      <c r="S190" s="42">
        <f t="shared" si="34"/>
        <v>-0.0380952404745282</v>
      </c>
      <c r="T190" s="42">
        <f t="shared" si="38"/>
        <v>0.0309280383333146</v>
      </c>
      <c r="U190" s="42">
        <f t="shared" si="39"/>
        <v>-0.0666664350227445</v>
      </c>
    </row>
    <row r="191" spans="2:21">
      <c r="B191" s="13">
        <v>43654</v>
      </c>
      <c r="C191" s="15">
        <v>21282993</v>
      </c>
      <c r="D191" s="15">
        <v>5267540</v>
      </c>
      <c r="E191" s="15">
        <v>2022735</v>
      </c>
      <c r="F191" s="15">
        <v>1535660</v>
      </c>
      <c r="G191" s="15">
        <v>1284426</v>
      </c>
      <c r="H191" s="32">
        <f t="shared" si="27"/>
        <v>0.0603498765422702</v>
      </c>
      <c r="I191" s="36">
        <f t="shared" si="28"/>
        <v>43647</v>
      </c>
      <c r="J191" s="37">
        <f t="shared" si="35"/>
        <v>1297701</v>
      </c>
      <c r="K191" s="32">
        <f t="shared" si="36"/>
        <v>-0.0102296291672735</v>
      </c>
      <c r="L191" s="32">
        <f>VLOOKUP(B191,'Channel wise traffic'!$B$2:$H$368,6,FALSE)/VLOOKUP(B191,'Channel wise traffic'!$B$2:$H$368,7,FALSE)-1</f>
        <v>-0.0101010382896578</v>
      </c>
      <c r="M191" s="38">
        <f t="shared" si="37"/>
        <v>-0.000129903507671725</v>
      </c>
      <c r="N191" s="32">
        <f t="shared" si="29"/>
        <v>0.247499963938343</v>
      </c>
      <c r="O191" s="32">
        <f t="shared" si="30"/>
        <v>0.383999931656902</v>
      </c>
      <c r="P191" s="32">
        <f t="shared" si="31"/>
        <v>0.759199796315385</v>
      </c>
      <c r="Q191" s="32">
        <f t="shared" si="32"/>
        <v>0.836399984371541</v>
      </c>
      <c r="R191" s="42">
        <f t="shared" si="33"/>
        <v>0.0206185053806052</v>
      </c>
      <c r="S191" s="42">
        <f t="shared" si="34"/>
        <v>-0.085714531940275</v>
      </c>
      <c r="T191" s="42">
        <f t="shared" si="38"/>
        <v>0.0505052189886142</v>
      </c>
      <c r="U191" s="42">
        <f t="shared" si="39"/>
        <v>0.0199998551800407</v>
      </c>
    </row>
    <row r="192" spans="2:21">
      <c r="B192" s="13">
        <v>43655</v>
      </c>
      <c r="C192" s="15">
        <v>22803207</v>
      </c>
      <c r="D192" s="15">
        <v>5643793</v>
      </c>
      <c r="E192" s="15">
        <v>2234942</v>
      </c>
      <c r="F192" s="15">
        <v>1647823</v>
      </c>
      <c r="G192" s="15">
        <v>1351214</v>
      </c>
      <c r="H192" s="32">
        <f t="shared" si="27"/>
        <v>0.0592554371847784</v>
      </c>
      <c r="I192" s="36">
        <f t="shared" si="28"/>
        <v>43648</v>
      </c>
      <c r="J192" s="37">
        <f t="shared" si="35"/>
        <v>1311277</v>
      </c>
      <c r="K192" s="32">
        <f t="shared" si="36"/>
        <v>0.0304565701983639</v>
      </c>
      <c r="L192" s="32">
        <f>VLOOKUP(B192,'Channel wise traffic'!$B$2:$H$368,6,FALSE)/VLOOKUP(B192,'Channel wise traffic'!$B$2:$H$368,7,FALSE)-1</f>
        <v>0.039603982965474</v>
      </c>
      <c r="M192" s="38">
        <f t="shared" si="37"/>
        <v>-0.0087989362657882</v>
      </c>
      <c r="N192" s="32">
        <f t="shared" si="29"/>
        <v>0.247499967877325</v>
      </c>
      <c r="O192" s="32">
        <f t="shared" si="30"/>
        <v>0.395999995038798</v>
      </c>
      <c r="P192" s="32">
        <f t="shared" si="31"/>
        <v>0.737300117855407</v>
      </c>
      <c r="Q192" s="32">
        <f t="shared" si="32"/>
        <v>0.819999478099286</v>
      </c>
      <c r="R192" s="42">
        <f t="shared" si="33"/>
        <v>0.031249889662994</v>
      </c>
      <c r="S192" s="42">
        <f t="shared" si="34"/>
        <v>-0.00999991837309933</v>
      </c>
      <c r="T192" s="42">
        <f t="shared" si="38"/>
        <v>-0.0194169444732544</v>
      </c>
      <c r="U192" s="42">
        <f t="shared" si="39"/>
        <v>-0.00990189434998989</v>
      </c>
    </row>
    <row r="193" spans="2:21">
      <c r="B193" s="13">
        <v>43656</v>
      </c>
      <c r="C193" s="15">
        <v>22803207</v>
      </c>
      <c r="D193" s="15">
        <v>5814817</v>
      </c>
      <c r="E193" s="15">
        <v>2395704</v>
      </c>
      <c r="F193" s="15">
        <v>1818819</v>
      </c>
      <c r="G193" s="15">
        <v>1506346</v>
      </c>
      <c r="H193" s="32">
        <f t="shared" si="27"/>
        <v>0.0660585153658431</v>
      </c>
      <c r="I193" s="36">
        <f t="shared" si="28"/>
        <v>43649</v>
      </c>
      <c r="J193" s="37">
        <f t="shared" si="35"/>
        <v>1462320</v>
      </c>
      <c r="K193" s="32">
        <f t="shared" si="36"/>
        <v>0.0301069533344276</v>
      </c>
      <c r="L193" s="32">
        <f>VLOOKUP(B193,'Channel wise traffic'!$B$2:$H$368,6,FALSE)/VLOOKUP(B193,'Channel wise traffic'!$B$2:$H$368,7,FALSE)-1</f>
        <v>0.0294117580671629</v>
      </c>
      <c r="M193" s="38">
        <f t="shared" si="37"/>
        <v>0.000675335131056221</v>
      </c>
      <c r="N193" s="32">
        <f t="shared" si="29"/>
        <v>0.254999965575018</v>
      </c>
      <c r="O193" s="32">
        <f t="shared" si="30"/>
        <v>0.411999896127428</v>
      </c>
      <c r="P193" s="32">
        <f t="shared" si="31"/>
        <v>0.75920021839092</v>
      </c>
      <c r="Q193" s="32">
        <f t="shared" si="32"/>
        <v>0.828200057289923</v>
      </c>
      <c r="R193" s="42">
        <f t="shared" si="33"/>
        <v>-0.0285714198007324</v>
      </c>
      <c r="S193" s="42">
        <f t="shared" si="34"/>
        <v>0.0404040184707557</v>
      </c>
      <c r="T193" s="42">
        <f t="shared" si="38"/>
        <v>0.00970921336022768</v>
      </c>
      <c r="U193" s="42">
        <f t="shared" si="39"/>
        <v>-0.0194178605296106</v>
      </c>
    </row>
    <row r="194" spans="2:21">
      <c r="B194" s="13">
        <v>43657</v>
      </c>
      <c r="C194" s="15">
        <v>21500167</v>
      </c>
      <c r="D194" s="15">
        <v>5321291</v>
      </c>
      <c r="E194" s="15">
        <v>2149801</v>
      </c>
      <c r="F194" s="15">
        <v>1600742</v>
      </c>
      <c r="G194" s="15">
        <v>1338860</v>
      </c>
      <c r="H194" s="32">
        <f t="shared" si="27"/>
        <v>0.0622720744448171</v>
      </c>
      <c r="I194" s="36">
        <f t="shared" si="28"/>
        <v>43650</v>
      </c>
      <c r="J194" s="37">
        <f t="shared" si="35"/>
        <v>1349517</v>
      </c>
      <c r="K194" s="32">
        <f t="shared" si="36"/>
        <v>-0.00789689940919602</v>
      </c>
      <c r="L194" s="32">
        <f>VLOOKUP(B194,'Channel wise traffic'!$B$2:$H$368,6,FALSE)/VLOOKUP(B194,'Channel wise traffic'!$B$2:$H$368,7,FALSE)-1</f>
        <v>-0.0388348837477532</v>
      </c>
      <c r="M194" s="38">
        <f t="shared" si="37"/>
        <v>0.0321880459199042</v>
      </c>
      <c r="N194" s="32">
        <f t="shared" si="29"/>
        <v>0.247499984535004</v>
      </c>
      <c r="O194" s="32">
        <f t="shared" si="30"/>
        <v>0.403999894010683</v>
      </c>
      <c r="P194" s="32">
        <f t="shared" si="31"/>
        <v>0.744600081588947</v>
      </c>
      <c r="Q194" s="32">
        <f t="shared" si="32"/>
        <v>0.836399619676375</v>
      </c>
      <c r="R194" s="42">
        <f t="shared" si="33"/>
        <v>-0.0388349364232856</v>
      </c>
      <c r="S194" s="42">
        <f t="shared" si="34"/>
        <v>-0.0194176619124817</v>
      </c>
      <c r="T194" s="42">
        <f t="shared" si="38"/>
        <v>0.0736844403866859</v>
      </c>
      <c r="U194" s="42">
        <f t="shared" si="39"/>
        <v>0.0199998838704909</v>
      </c>
    </row>
    <row r="195" spans="2:21">
      <c r="B195" s="13">
        <v>43658</v>
      </c>
      <c r="C195" s="15">
        <v>20848646</v>
      </c>
      <c r="D195" s="15">
        <v>5160040</v>
      </c>
      <c r="E195" s="15">
        <v>2125936</v>
      </c>
      <c r="F195" s="15">
        <v>1598491</v>
      </c>
      <c r="G195" s="15">
        <v>1376301</v>
      </c>
      <c r="H195" s="32">
        <f t="shared" si="27"/>
        <v>0.0660139272353706</v>
      </c>
      <c r="I195" s="36">
        <f t="shared" si="28"/>
        <v>43651</v>
      </c>
      <c r="J195" s="37">
        <f t="shared" si="35"/>
        <v>1255565</v>
      </c>
      <c r="K195" s="32">
        <f t="shared" si="36"/>
        <v>0.0961606925965601</v>
      </c>
      <c r="L195" s="32">
        <f>VLOOKUP(B195,'Channel wise traffic'!$B$2:$H$368,6,FALSE)/VLOOKUP(B195,'Channel wise traffic'!$B$2:$H$368,7,FALSE)-1</f>
        <v>0.0105262969118247</v>
      </c>
      <c r="M195" s="38">
        <f t="shared" si="37"/>
        <v>0.0847423728604355</v>
      </c>
      <c r="N195" s="32">
        <f t="shared" si="29"/>
        <v>0.247500005515946</v>
      </c>
      <c r="O195" s="32">
        <f t="shared" si="30"/>
        <v>0.411999906977465</v>
      </c>
      <c r="P195" s="32">
        <f t="shared" si="31"/>
        <v>0.751899869045917</v>
      </c>
      <c r="Q195" s="32">
        <f t="shared" si="32"/>
        <v>0.861000155771912</v>
      </c>
      <c r="R195" s="42">
        <f t="shared" si="33"/>
        <v>0.0421054644988086</v>
      </c>
      <c r="S195" s="42">
        <f t="shared" si="34"/>
        <v>-0.00961551882785938</v>
      </c>
      <c r="T195" s="42">
        <f t="shared" si="38"/>
        <v>-0.0190476841034691</v>
      </c>
      <c r="U195" s="42">
        <f t="shared" si="39"/>
        <v>0.0714285348683104</v>
      </c>
    </row>
    <row r="196" spans="2:21">
      <c r="B196" s="13">
        <v>43659</v>
      </c>
      <c r="C196" s="15">
        <v>44889750</v>
      </c>
      <c r="D196" s="15">
        <v>9898190</v>
      </c>
      <c r="E196" s="15">
        <v>3466346</v>
      </c>
      <c r="F196" s="15">
        <v>2404257</v>
      </c>
      <c r="G196" s="15">
        <v>1912827</v>
      </c>
      <c r="H196" s="32">
        <f t="shared" ref="H196:H259" si="40">G196/C196</f>
        <v>0.0426116652465206</v>
      </c>
      <c r="I196" s="36">
        <f t="shared" ref="I196:I259" si="41">DATE(YEAR(B196),MONTH(B196),DAY(B196)-7)</f>
        <v>43652</v>
      </c>
      <c r="J196" s="37">
        <f t="shared" si="35"/>
        <v>1750824</v>
      </c>
      <c r="K196" s="32">
        <f t="shared" si="36"/>
        <v>0.0925295746459953</v>
      </c>
      <c r="L196" s="32">
        <f>VLOOKUP(B196,'Channel wise traffic'!$B$2:$H$368,6,FALSE)/VLOOKUP(B196,'Channel wise traffic'!$B$2:$H$368,7,FALSE)-1</f>
        <v>0</v>
      </c>
      <c r="M196" s="38">
        <f t="shared" si="37"/>
        <v>0.0925295746459953</v>
      </c>
      <c r="N196" s="32">
        <f t="shared" ref="N196:N259" si="42">D196/C196</f>
        <v>0.2205000027846</v>
      </c>
      <c r="O196" s="32">
        <f t="shared" ref="O196:O259" si="43">E196/D196</f>
        <v>0.350199986058057</v>
      </c>
      <c r="P196" s="32">
        <f t="shared" ref="P196:P259" si="44">F196/E196</f>
        <v>0.693599831061296</v>
      </c>
      <c r="Q196" s="32">
        <f t="shared" ref="Q196:Q259" si="45">G196/F196</f>
        <v>0.795600054403502</v>
      </c>
      <c r="R196" s="42">
        <f t="shared" si="33"/>
        <v>0.0606060768411389</v>
      </c>
      <c r="S196" s="42">
        <f t="shared" si="34"/>
        <v>0.019802139625168</v>
      </c>
      <c r="T196" s="42">
        <f t="shared" si="38"/>
        <v>0.0199996392295123</v>
      </c>
      <c r="U196" s="42">
        <f t="shared" si="39"/>
        <v>-0.00970826595941976</v>
      </c>
    </row>
    <row r="197" spans="2:21">
      <c r="B197" s="13">
        <v>43660</v>
      </c>
      <c r="C197" s="15">
        <v>43094160</v>
      </c>
      <c r="D197" s="15">
        <v>9230769</v>
      </c>
      <c r="E197" s="15">
        <v>3232615</v>
      </c>
      <c r="F197" s="15">
        <v>2264123</v>
      </c>
      <c r="G197" s="15">
        <v>1801336</v>
      </c>
      <c r="H197" s="32">
        <f t="shared" si="40"/>
        <v>0.04180000259896</v>
      </c>
      <c r="I197" s="36">
        <f t="shared" si="41"/>
        <v>43653</v>
      </c>
      <c r="J197" s="37">
        <f t="shared" si="35"/>
        <v>1632180</v>
      </c>
      <c r="K197" s="32">
        <f t="shared" si="36"/>
        <v>0.103638079133429</v>
      </c>
      <c r="L197" s="32">
        <f>VLOOKUP(B197,'Channel wise traffic'!$B$2:$H$368,6,FALSE)/VLOOKUP(B197,'Channel wise traffic'!$B$2:$H$368,7,FALSE)-1</f>
        <v>-0.0103092901885435</v>
      </c>
      <c r="M197" s="38">
        <f t="shared" si="37"/>
        <v>0.115134321929363</v>
      </c>
      <c r="N197" s="32">
        <f t="shared" si="42"/>
        <v>0.21419999832924</v>
      </c>
      <c r="O197" s="32">
        <f t="shared" si="43"/>
        <v>0.350199967088333</v>
      </c>
      <c r="P197" s="32">
        <f t="shared" si="44"/>
        <v>0.700399831096496</v>
      </c>
      <c r="Q197" s="32">
        <f t="shared" si="45"/>
        <v>0.795599885695256</v>
      </c>
      <c r="R197" s="42">
        <f t="shared" si="33"/>
        <v>0.0200000121226476</v>
      </c>
      <c r="S197" s="42">
        <f t="shared" si="34"/>
        <v>0.0198018917621838</v>
      </c>
      <c r="T197" s="42">
        <f t="shared" si="38"/>
        <v>0.0300000024503946</v>
      </c>
      <c r="U197" s="42">
        <f t="shared" si="39"/>
        <v>0.0408160170640464</v>
      </c>
    </row>
    <row r="198" spans="2:21">
      <c r="B198" s="13">
        <v>43661</v>
      </c>
      <c r="C198" s="15">
        <v>21500167</v>
      </c>
      <c r="D198" s="15">
        <v>5590043</v>
      </c>
      <c r="E198" s="15">
        <v>2236017</v>
      </c>
      <c r="F198" s="15">
        <v>1599646</v>
      </c>
      <c r="G198" s="15">
        <v>1298593</v>
      </c>
      <c r="H198" s="32">
        <f t="shared" si="40"/>
        <v>0.0603992052712893</v>
      </c>
      <c r="I198" s="36">
        <f t="shared" si="41"/>
        <v>43654</v>
      </c>
      <c r="J198" s="37">
        <f t="shared" si="35"/>
        <v>1284426</v>
      </c>
      <c r="K198" s="32">
        <f t="shared" si="36"/>
        <v>0.0110298296671043</v>
      </c>
      <c r="L198" s="32">
        <f>VLOOKUP(B198,'Channel wise traffic'!$B$2:$H$368,6,FALSE)/VLOOKUP(B198,'Channel wise traffic'!$B$2:$H$368,7,FALSE)-1</f>
        <v>0.0102041103995152</v>
      </c>
      <c r="M198" s="38">
        <f t="shared" si="37"/>
        <v>0.000817379120644501</v>
      </c>
      <c r="N198" s="32">
        <f t="shared" si="42"/>
        <v>0.259999980465268</v>
      </c>
      <c r="O198" s="32">
        <f t="shared" si="43"/>
        <v>0.3999999642221</v>
      </c>
      <c r="P198" s="32">
        <f t="shared" si="44"/>
        <v>0.715399748749674</v>
      </c>
      <c r="Q198" s="32">
        <f t="shared" si="45"/>
        <v>0.811800235802171</v>
      </c>
      <c r="R198" s="42">
        <f t="shared" si="33"/>
        <v>0.050505124639288</v>
      </c>
      <c r="S198" s="42">
        <f t="shared" si="34"/>
        <v>0.0416667588875854</v>
      </c>
      <c r="T198" s="42">
        <f t="shared" si="38"/>
        <v>-0.0576923858229217</v>
      </c>
      <c r="U198" s="42">
        <f t="shared" si="39"/>
        <v>-0.0294114646449369</v>
      </c>
    </row>
    <row r="199" spans="2:21">
      <c r="B199" s="13">
        <v>43662</v>
      </c>
      <c r="C199" s="15">
        <v>20631473</v>
      </c>
      <c r="D199" s="15">
        <v>2063147</v>
      </c>
      <c r="E199" s="15">
        <v>817006</v>
      </c>
      <c r="F199" s="15">
        <v>596414</v>
      </c>
      <c r="G199" s="15">
        <v>498841</v>
      </c>
      <c r="H199" s="32">
        <f t="shared" si="40"/>
        <v>0.024178642019404</v>
      </c>
      <c r="I199" s="36">
        <f t="shared" si="41"/>
        <v>43655</v>
      </c>
      <c r="J199" s="37">
        <f t="shared" si="35"/>
        <v>1351214</v>
      </c>
      <c r="K199" s="32">
        <f t="shared" si="36"/>
        <v>-0.63082013655868</v>
      </c>
      <c r="L199" s="32">
        <f>VLOOKUP(B199,'Channel wise traffic'!$B$2:$H$368,6,FALSE)/VLOOKUP(B199,'Channel wise traffic'!$B$2:$H$368,7,FALSE)-1</f>
        <v>-0.0952380597376553</v>
      </c>
      <c r="M199" s="38">
        <f t="shared" si="37"/>
        <v>-0.591959098301699</v>
      </c>
      <c r="N199" s="32">
        <f t="shared" si="42"/>
        <v>0.099999985459109</v>
      </c>
      <c r="O199" s="32">
        <f t="shared" si="43"/>
        <v>0.395999897244355</v>
      </c>
      <c r="P199" s="32">
        <f t="shared" si="44"/>
        <v>0.729999534887137</v>
      </c>
      <c r="Q199" s="32">
        <f t="shared" si="45"/>
        <v>0.836400553977606</v>
      </c>
      <c r="R199" s="42">
        <f t="shared" si="33"/>
        <v>-0.595959602270839</v>
      </c>
      <c r="S199" s="42">
        <f t="shared" si="34"/>
        <v>-2.46955665139659e-7</v>
      </c>
      <c r="T199" s="42">
        <f t="shared" si="38"/>
        <v>-0.00990177919611079</v>
      </c>
      <c r="U199" s="42">
        <f t="shared" si="39"/>
        <v>0.0200013247768605</v>
      </c>
    </row>
    <row r="200" spans="2:21">
      <c r="B200" s="13">
        <v>43663</v>
      </c>
      <c r="C200" s="15">
        <v>21500167</v>
      </c>
      <c r="D200" s="15">
        <v>5267540</v>
      </c>
      <c r="E200" s="15">
        <v>2064876</v>
      </c>
      <c r="F200" s="15">
        <v>1552580</v>
      </c>
      <c r="G200" s="15">
        <v>1285847</v>
      </c>
      <c r="H200" s="32">
        <f t="shared" si="40"/>
        <v>0.0598063726667798</v>
      </c>
      <c r="I200" s="36">
        <f t="shared" si="41"/>
        <v>43656</v>
      </c>
      <c r="J200" s="37">
        <f t="shared" si="35"/>
        <v>1506346</v>
      </c>
      <c r="K200" s="32">
        <f t="shared" si="36"/>
        <v>-0.14638004814299</v>
      </c>
      <c r="L200" s="32">
        <f>VLOOKUP(B200,'Channel wise traffic'!$B$2:$H$368,6,FALSE)/VLOOKUP(B200,'Channel wise traffic'!$B$2:$H$368,7,FALSE)-1</f>
        <v>-0.0571428007598055</v>
      </c>
      <c r="M200" s="38">
        <f t="shared" si="37"/>
        <v>-0.094645522449875</v>
      </c>
      <c r="N200" s="32">
        <f t="shared" si="42"/>
        <v>0.244999957442191</v>
      </c>
      <c r="O200" s="32">
        <f t="shared" si="43"/>
        <v>0.39200006074942</v>
      </c>
      <c r="P200" s="32">
        <f t="shared" si="44"/>
        <v>0.75189987195357</v>
      </c>
      <c r="Q200" s="32">
        <f t="shared" si="45"/>
        <v>0.828200157157763</v>
      </c>
      <c r="R200" s="42">
        <f t="shared" si="33"/>
        <v>-0.0392157234620673</v>
      </c>
      <c r="S200" s="42">
        <f t="shared" si="34"/>
        <v>-0.0485433019910806</v>
      </c>
      <c r="T200" s="42">
        <f t="shared" si="38"/>
        <v>-0.00961583816825329</v>
      </c>
      <c r="U200" s="42">
        <f t="shared" si="39"/>
        <v>1.20584198848306e-7</v>
      </c>
    </row>
    <row r="201" spans="2:21">
      <c r="B201" s="13">
        <v>43664</v>
      </c>
      <c r="C201" s="15">
        <v>22151687</v>
      </c>
      <c r="D201" s="15">
        <v>5759438</v>
      </c>
      <c r="E201" s="15">
        <v>2211624</v>
      </c>
      <c r="F201" s="15">
        <v>1695210</v>
      </c>
      <c r="G201" s="15">
        <v>1445675</v>
      </c>
      <c r="H201" s="32">
        <f t="shared" si="40"/>
        <v>0.0652625237978489</v>
      </c>
      <c r="I201" s="36">
        <f t="shared" si="41"/>
        <v>43657</v>
      </c>
      <c r="J201" s="37">
        <f t="shared" si="35"/>
        <v>1338860</v>
      </c>
      <c r="K201" s="32">
        <f t="shared" si="36"/>
        <v>0.0797805595805388</v>
      </c>
      <c r="L201" s="32">
        <f>VLOOKUP(B201,'Channel wise traffic'!$B$2:$H$368,6,FALSE)/VLOOKUP(B201,'Channel wise traffic'!$B$2:$H$368,7,FALSE)-1</f>
        <v>0.0303029753351671</v>
      </c>
      <c r="M201" s="38">
        <f t="shared" si="37"/>
        <v>0.0480223178638735</v>
      </c>
      <c r="N201" s="32">
        <f t="shared" si="42"/>
        <v>0.259999972011161</v>
      </c>
      <c r="O201" s="32">
        <f t="shared" si="43"/>
        <v>0.383999966663414</v>
      </c>
      <c r="P201" s="32">
        <f t="shared" si="44"/>
        <v>0.766500092239911</v>
      </c>
      <c r="Q201" s="32">
        <f t="shared" si="45"/>
        <v>0.852799948089027</v>
      </c>
      <c r="R201" s="42">
        <f t="shared" si="33"/>
        <v>0.050505003059462</v>
      </c>
      <c r="S201" s="42">
        <f t="shared" si="34"/>
        <v>-0.0495047836491261</v>
      </c>
      <c r="T201" s="42">
        <f t="shared" si="38"/>
        <v>0.029411775787386</v>
      </c>
      <c r="U201" s="42">
        <f t="shared" si="39"/>
        <v>0.0196082447036476</v>
      </c>
    </row>
    <row r="202" spans="2:21">
      <c r="B202" s="13">
        <v>43665</v>
      </c>
      <c r="C202" s="15">
        <v>22586034</v>
      </c>
      <c r="D202" s="15">
        <v>5872368</v>
      </c>
      <c r="E202" s="15">
        <v>2442905</v>
      </c>
      <c r="F202" s="15">
        <v>1783320</v>
      </c>
      <c r="G202" s="15">
        <v>1491569</v>
      </c>
      <c r="H202" s="32">
        <f t="shared" si="40"/>
        <v>0.0660394383538075</v>
      </c>
      <c r="I202" s="36">
        <f t="shared" si="41"/>
        <v>43658</v>
      </c>
      <c r="J202" s="37">
        <f t="shared" si="35"/>
        <v>1376301</v>
      </c>
      <c r="K202" s="32">
        <f t="shared" si="36"/>
        <v>0.0837520280810666</v>
      </c>
      <c r="L202" s="32">
        <f>VLOOKUP(B202,'Channel wise traffic'!$B$2:$H$368,6,FALSE)/VLOOKUP(B202,'Channel wise traffic'!$B$2:$H$368,7,FALSE)-1</f>
        <v>0.083333329336271</v>
      </c>
      <c r="M202" s="38">
        <f t="shared" si="37"/>
        <v>0.000386450549229478</v>
      </c>
      <c r="N202" s="32">
        <f t="shared" si="42"/>
        <v>0.259999962808876</v>
      </c>
      <c r="O202" s="32">
        <f t="shared" si="43"/>
        <v>0.415999985014563</v>
      </c>
      <c r="P202" s="32">
        <f t="shared" si="44"/>
        <v>0.729999733923341</v>
      </c>
      <c r="Q202" s="32">
        <f t="shared" si="45"/>
        <v>0.836400085234282</v>
      </c>
      <c r="R202" s="42">
        <f t="shared" ref="R202:R265" si="46">N202/N195-1</f>
        <v>0.0505048768256473</v>
      </c>
      <c r="S202" s="42">
        <f t="shared" ref="S202:S265" si="47">O202/O195-1</f>
        <v>0.00970892946661905</v>
      </c>
      <c r="T202" s="42">
        <f t="shared" si="38"/>
        <v>-0.029126398373183</v>
      </c>
      <c r="U202" s="42">
        <f t="shared" si="39"/>
        <v>-0.0285715053275171</v>
      </c>
    </row>
    <row r="203" spans="2:21">
      <c r="B203" s="13">
        <v>43666</v>
      </c>
      <c r="C203" s="15">
        <v>44440853</v>
      </c>
      <c r="D203" s="15">
        <v>9332579</v>
      </c>
      <c r="E203" s="15">
        <v>3331730</v>
      </c>
      <c r="F203" s="15">
        <v>2152298</v>
      </c>
      <c r="G203" s="15">
        <v>1729156</v>
      </c>
      <c r="H203" s="32">
        <f t="shared" si="40"/>
        <v>0.0389091541514741</v>
      </c>
      <c r="I203" s="36">
        <f t="shared" si="41"/>
        <v>43659</v>
      </c>
      <c r="J203" s="37">
        <f t="shared" ref="J203:J266" si="48">G196</f>
        <v>1912827</v>
      </c>
      <c r="K203" s="32">
        <f t="shared" ref="K203:K266" si="49">G203/J203-1</f>
        <v>-0.0960207065249498</v>
      </c>
      <c r="L203" s="32">
        <f>VLOOKUP(B203,'Channel wise traffic'!$B$2:$H$368,6,FALSE)/VLOOKUP(B203,'Channel wise traffic'!$B$2:$H$368,7,FALSE)-1</f>
        <v>-0.0100000113611685</v>
      </c>
      <c r="M203" s="38">
        <f t="shared" ref="M203:M266" si="50">H203/H196-1</f>
        <v>-0.0868896128237764</v>
      </c>
      <c r="N203" s="32">
        <f t="shared" si="42"/>
        <v>0.209999997074764</v>
      </c>
      <c r="O203" s="32">
        <f t="shared" si="43"/>
        <v>0.356999924672483</v>
      </c>
      <c r="P203" s="32">
        <f t="shared" si="44"/>
        <v>0.646000126060635</v>
      </c>
      <c r="Q203" s="32">
        <f t="shared" si="45"/>
        <v>0.803399900943085</v>
      </c>
      <c r="R203" s="42">
        <f t="shared" si="46"/>
        <v>-0.0476190729126366</v>
      </c>
      <c r="S203" s="42">
        <f t="shared" si="47"/>
        <v>0.0194173012139953</v>
      </c>
      <c r="T203" s="42">
        <f t="shared" ref="T203:T266" si="51">P203/P196-1</f>
        <v>-0.068627042379505</v>
      </c>
      <c r="U203" s="42">
        <f t="shared" ref="U203:U266" si="52">Q203/Q196-1</f>
        <v>0.0098037280118477</v>
      </c>
    </row>
    <row r="204" spans="2:21">
      <c r="B204" s="13">
        <v>43667</v>
      </c>
      <c r="C204" s="15">
        <v>42645263</v>
      </c>
      <c r="D204" s="15">
        <v>9134615</v>
      </c>
      <c r="E204" s="15">
        <v>2950480</v>
      </c>
      <c r="F204" s="15">
        <v>1926073</v>
      </c>
      <c r="G204" s="15">
        <v>1547407</v>
      </c>
      <c r="H204" s="32">
        <f t="shared" si="40"/>
        <v>0.0362855541540452</v>
      </c>
      <c r="I204" s="36">
        <f t="shared" si="41"/>
        <v>43660</v>
      </c>
      <c r="J204" s="37">
        <f t="shared" si="48"/>
        <v>1801336</v>
      </c>
      <c r="K204" s="32">
        <f t="shared" si="49"/>
        <v>-0.140967037798612</v>
      </c>
      <c r="L204" s="32">
        <f>VLOOKUP(B204,'Channel wise traffic'!$B$2:$H$368,6,FALSE)/VLOOKUP(B204,'Channel wise traffic'!$B$2:$H$368,7,FALSE)-1</f>
        <v>-0.0104166555476034</v>
      </c>
      <c r="M204" s="38">
        <f t="shared" si="50"/>
        <v>-0.131924595742777</v>
      </c>
      <c r="N204" s="32">
        <f t="shared" si="42"/>
        <v>0.214199992153877</v>
      </c>
      <c r="O204" s="32">
        <f t="shared" si="43"/>
        <v>0.322999929389471</v>
      </c>
      <c r="P204" s="32">
        <f t="shared" si="44"/>
        <v>0.652799883408801</v>
      </c>
      <c r="Q204" s="32">
        <f t="shared" si="45"/>
        <v>0.803399974974988</v>
      </c>
      <c r="R204" s="42">
        <f t="shared" si="46"/>
        <v>-2.88298950268384e-8</v>
      </c>
      <c r="S204" s="42">
        <f t="shared" si="47"/>
        <v>-0.0776700178615408</v>
      </c>
      <c r="T204" s="42">
        <f t="shared" si="51"/>
        <v>-0.0679611067483781</v>
      </c>
      <c r="U204" s="42">
        <f t="shared" si="52"/>
        <v>0.00980403519404183</v>
      </c>
    </row>
    <row r="205" spans="2:21">
      <c r="B205" s="13">
        <v>43668</v>
      </c>
      <c r="C205" s="15">
        <v>21500167</v>
      </c>
      <c r="D205" s="15">
        <v>5321291</v>
      </c>
      <c r="E205" s="15">
        <v>2128516</v>
      </c>
      <c r="F205" s="15">
        <v>1553817</v>
      </c>
      <c r="G205" s="15">
        <v>1286871</v>
      </c>
      <c r="H205" s="32">
        <f t="shared" si="40"/>
        <v>0.0598540002038124</v>
      </c>
      <c r="I205" s="36">
        <f t="shared" si="41"/>
        <v>43661</v>
      </c>
      <c r="J205" s="37">
        <f t="shared" si="48"/>
        <v>1298593</v>
      </c>
      <c r="K205" s="32">
        <f t="shared" si="49"/>
        <v>-0.00902669273590728</v>
      </c>
      <c r="L205" s="32">
        <f>VLOOKUP(B205,'Channel wise traffic'!$B$2:$H$368,6,FALSE)/VLOOKUP(B205,'Channel wise traffic'!$B$2:$H$368,7,FALSE)-1</f>
        <v>0</v>
      </c>
      <c r="M205" s="38">
        <f t="shared" si="50"/>
        <v>-0.00902669273590728</v>
      </c>
      <c r="N205" s="32">
        <f t="shared" si="42"/>
        <v>0.247499984535004</v>
      </c>
      <c r="O205" s="32">
        <f t="shared" si="43"/>
        <v>0.399999924830271</v>
      </c>
      <c r="P205" s="32">
        <f t="shared" si="44"/>
        <v>0.730000150339485</v>
      </c>
      <c r="Q205" s="32">
        <f t="shared" si="45"/>
        <v>0.828199845927802</v>
      </c>
      <c r="R205" s="42">
        <f t="shared" si="46"/>
        <v>-0.0480769110362835</v>
      </c>
      <c r="S205" s="42">
        <f t="shared" si="47"/>
        <v>-9.84795798242288e-8</v>
      </c>
      <c r="T205" s="42">
        <f t="shared" si="51"/>
        <v>0.0204087317829353</v>
      </c>
      <c r="U205" s="42">
        <f t="shared" si="52"/>
        <v>0.0202015340749759</v>
      </c>
    </row>
    <row r="206" spans="2:21">
      <c r="B206" s="13">
        <v>43669</v>
      </c>
      <c r="C206" s="15">
        <v>21282993</v>
      </c>
      <c r="D206" s="15">
        <v>5054710</v>
      </c>
      <c r="E206" s="15">
        <v>2001665</v>
      </c>
      <c r="F206" s="15">
        <v>1505052</v>
      </c>
      <c r="G206" s="15">
        <v>1172435</v>
      </c>
      <c r="H206" s="32">
        <f t="shared" si="40"/>
        <v>0.0550878816715299</v>
      </c>
      <c r="I206" s="36">
        <f t="shared" si="41"/>
        <v>43662</v>
      </c>
      <c r="J206" s="37">
        <f t="shared" si="48"/>
        <v>498841</v>
      </c>
      <c r="K206" s="32">
        <f t="shared" si="49"/>
        <v>1.35031803721025</v>
      </c>
      <c r="L206" s="32">
        <f>VLOOKUP(B206,'Channel wise traffic'!$B$2:$H$368,6,FALSE)/VLOOKUP(B206,'Channel wise traffic'!$B$2:$H$368,7,FALSE)-1</f>
        <v>0.0315789392051133</v>
      </c>
      <c r="M206" s="38">
        <f t="shared" si="50"/>
        <v>1.27836954727732</v>
      </c>
      <c r="N206" s="32">
        <f t="shared" si="42"/>
        <v>0.237499960649332</v>
      </c>
      <c r="O206" s="32">
        <f t="shared" si="43"/>
        <v>0.395999968346354</v>
      </c>
      <c r="P206" s="32">
        <f t="shared" si="44"/>
        <v>0.751900043214024</v>
      </c>
      <c r="Q206" s="32">
        <f t="shared" si="45"/>
        <v>0.778999662470134</v>
      </c>
      <c r="R206" s="42">
        <f t="shared" si="46"/>
        <v>1.37499995183947</v>
      </c>
      <c r="S206" s="42">
        <f t="shared" si="47"/>
        <v>1.79550548651264e-7</v>
      </c>
      <c r="T206" s="42">
        <f t="shared" si="51"/>
        <v>0.0300007154528854</v>
      </c>
      <c r="U206" s="42">
        <f t="shared" si="52"/>
        <v>-0.0686284714118076</v>
      </c>
    </row>
    <row r="207" spans="2:21">
      <c r="B207" s="13">
        <v>43670</v>
      </c>
      <c r="C207" s="15">
        <v>21934513</v>
      </c>
      <c r="D207" s="15">
        <v>5593301</v>
      </c>
      <c r="E207" s="15">
        <v>2192574</v>
      </c>
      <c r="F207" s="15">
        <v>1536555</v>
      </c>
      <c r="G207" s="15">
        <v>1297775</v>
      </c>
      <c r="H207" s="32">
        <f t="shared" si="40"/>
        <v>0.0591658907585502</v>
      </c>
      <c r="I207" s="36">
        <f t="shared" si="41"/>
        <v>43663</v>
      </c>
      <c r="J207" s="37">
        <f t="shared" si="48"/>
        <v>1285847</v>
      </c>
      <c r="K207" s="32">
        <f t="shared" si="49"/>
        <v>0.00927637580520857</v>
      </c>
      <c r="L207" s="32">
        <f>VLOOKUP(B207,'Channel wise traffic'!$B$2:$H$368,6,FALSE)/VLOOKUP(B207,'Channel wise traffic'!$B$2:$H$368,7,FALSE)-1</f>
        <v>0.0202019370455093</v>
      </c>
      <c r="M207" s="38">
        <f t="shared" si="50"/>
        <v>-0.0107092585567438</v>
      </c>
      <c r="N207" s="32">
        <f t="shared" si="42"/>
        <v>0.255000008434197</v>
      </c>
      <c r="O207" s="32">
        <f t="shared" si="43"/>
        <v>0.392000001430282</v>
      </c>
      <c r="P207" s="32">
        <f t="shared" si="44"/>
        <v>0.700799608131812</v>
      </c>
      <c r="Q207" s="32">
        <f t="shared" si="45"/>
        <v>0.844600421071813</v>
      </c>
      <c r="R207" s="42">
        <f t="shared" si="46"/>
        <v>0.0408165417512996</v>
      </c>
      <c r="S207" s="42">
        <f t="shared" si="47"/>
        <v>-1.51324307195999e-7</v>
      </c>
      <c r="T207" s="42">
        <f t="shared" si="51"/>
        <v>-0.0679615274956629</v>
      </c>
      <c r="U207" s="42">
        <f t="shared" si="52"/>
        <v>0.0198022951001757</v>
      </c>
    </row>
    <row r="208" spans="2:21">
      <c r="B208" s="13">
        <v>43671</v>
      </c>
      <c r="C208" s="15">
        <v>20631473</v>
      </c>
      <c r="D208" s="15">
        <v>5415761</v>
      </c>
      <c r="E208" s="15">
        <v>2122978</v>
      </c>
      <c r="F208" s="15">
        <v>1580769</v>
      </c>
      <c r="G208" s="15">
        <v>1296231</v>
      </c>
      <c r="H208" s="32">
        <f t="shared" si="40"/>
        <v>0.0628278455929928</v>
      </c>
      <c r="I208" s="36">
        <f t="shared" si="41"/>
        <v>43664</v>
      </c>
      <c r="J208" s="37">
        <f t="shared" si="48"/>
        <v>1445675</v>
      </c>
      <c r="K208" s="32">
        <f t="shared" si="49"/>
        <v>-0.103373164784616</v>
      </c>
      <c r="L208" s="32">
        <f>VLOOKUP(B208,'Channel wise traffic'!$B$2:$H$368,6,FALSE)/VLOOKUP(B208,'Channel wise traffic'!$B$2:$H$368,7,FALSE)-1</f>
        <v>-0.0686274204422824</v>
      </c>
      <c r="M208" s="38">
        <f t="shared" si="50"/>
        <v>-0.0373059156032263</v>
      </c>
      <c r="N208" s="32">
        <f t="shared" si="42"/>
        <v>0.262499967888866</v>
      </c>
      <c r="O208" s="32">
        <f t="shared" si="43"/>
        <v>0.391999942390368</v>
      </c>
      <c r="P208" s="32">
        <f t="shared" si="44"/>
        <v>0.744599802729939</v>
      </c>
      <c r="Q208" s="32">
        <f t="shared" si="45"/>
        <v>0.820000265693469</v>
      </c>
      <c r="R208" s="42">
        <f t="shared" si="46"/>
        <v>0.00961536979549105</v>
      </c>
      <c r="S208" s="42">
        <f t="shared" si="47"/>
        <v>0.0208332719308955</v>
      </c>
      <c r="T208" s="42">
        <f t="shared" si="51"/>
        <v>-0.0285718028369357</v>
      </c>
      <c r="U208" s="42">
        <f t="shared" si="52"/>
        <v>-0.0384611683772451</v>
      </c>
    </row>
    <row r="209" spans="2:21">
      <c r="B209" s="13">
        <v>43672</v>
      </c>
      <c r="C209" s="15">
        <v>21065820</v>
      </c>
      <c r="D209" s="15">
        <v>5319119</v>
      </c>
      <c r="E209" s="15">
        <v>2063818</v>
      </c>
      <c r="F209" s="15">
        <v>1566850</v>
      </c>
      <c r="G209" s="15">
        <v>1246273</v>
      </c>
      <c r="H209" s="32">
        <f t="shared" si="40"/>
        <v>0.0591609061503421</v>
      </c>
      <c r="I209" s="36">
        <f t="shared" si="41"/>
        <v>43665</v>
      </c>
      <c r="J209" s="37">
        <f t="shared" si="48"/>
        <v>1491569</v>
      </c>
      <c r="K209" s="32">
        <f t="shared" si="49"/>
        <v>-0.164455013479095</v>
      </c>
      <c r="L209" s="32">
        <f>VLOOKUP(B209,'Channel wise traffic'!$B$2:$H$368,6,FALSE)/VLOOKUP(B209,'Channel wise traffic'!$B$2:$H$368,7,FALSE)-1</f>
        <v>-0.067307661655664</v>
      </c>
      <c r="M209" s="38">
        <f t="shared" si="50"/>
        <v>-0.104157945235898</v>
      </c>
      <c r="N209" s="32">
        <f t="shared" si="42"/>
        <v>0.252499973891356</v>
      </c>
      <c r="O209" s="32">
        <f t="shared" si="43"/>
        <v>0.387999967663818</v>
      </c>
      <c r="P209" s="32">
        <f t="shared" si="44"/>
        <v>0.759199696872496</v>
      </c>
      <c r="Q209" s="32">
        <f t="shared" si="45"/>
        <v>0.795400325493825</v>
      </c>
      <c r="R209" s="42">
        <f t="shared" si="46"/>
        <v>-0.028846115347459</v>
      </c>
      <c r="S209" s="42">
        <f t="shared" si="47"/>
        <v>-0.0673077364408197</v>
      </c>
      <c r="T209" s="42">
        <f t="shared" si="51"/>
        <v>0.0399999638249466</v>
      </c>
      <c r="U209" s="42">
        <f t="shared" si="52"/>
        <v>-0.0490193155934131</v>
      </c>
    </row>
    <row r="210" spans="2:21">
      <c r="B210" s="13">
        <v>43673</v>
      </c>
      <c r="C210" s="15">
        <v>44889750</v>
      </c>
      <c r="D210" s="15">
        <v>9615384</v>
      </c>
      <c r="E210" s="15">
        <v>3171153</v>
      </c>
      <c r="F210" s="15">
        <v>2156384</v>
      </c>
      <c r="G210" s="15">
        <v>1698799</v>
      </c>
      <c r="H210" s="32">
        <f t="shared" si="40"/>
        <v>0.0378438062141135</v>
      </c>
      <c r="I210" s="36">
        <f t="shared" si="41"/>
        <v>43666</v>
      </c>
      <c r="J210" s="37">
        <f t="shared" si="48"/>
        <v>1729156</v>
      </c>
      <c r="K210" s="32">
        <f t="shared" si="49"/>
        <v>-0.0175559637187159</v>
      </c>
      <c r="L210" s="32">
        <f>VLOOKUP(B210,'Channel wise traffic'!$B$2:$H$368,6,FALSE)/VLOOKUP(B210,'Channel wise traffic'!$B$2:$H$368,7,FALSE)-1</f>
        <v>0.0101010216928563</v>
      </c>
      <c r="M210" s="38">
        <f t="shared" si="50"/>
        <v>-0.0273803931386741</v>
      </c>
      <c r="N210" s="32">
        <f t="shared" si="42"/>
        <v>0.21419998997544</v>
      </c>
      <c r="O210" s="32">
        <f t="shared" si="43"/>
        <v>0.329799933107196</v>
      </c>
      <c r="P210" s="32">
        <f t="shared" si="44"/>
        <v>0.679999987386291</v>
      </c>
      <c r="Q210" s="32">
        <f t="shared" si="45"/>
        <v>0.787799853829374</v>
      </c>
      <c r="R210" s="42">
        <f t="shared" si="46"/>
        <v>0.0199999664722896</v>
      </c>
      <c r="S210" s="42">
        <f t="shared" si="47"/>
        <v>-0.07619046864013</v>
      </c>
      <c r="T210" s="42">
        <f t="shared" si="51"/>
        <v>0.0526313540107031</v>
      </c>
      <c r="U210" s="42">
        <f t="shared" si="52"/>
        <v>-0.0194175367651889</v>
      </c>
    </row>
    <row r="211" spans="2:21">
      <c r="B211" s="13">
        <v>43674</v>
      </c>
      <c r="C211" s="15">
        <v>43543058</v>
      </c>
      <c r="D211" s="15">
        <v>8778280</v>
      </c>
      <c r="E211" s="15">
        <v>3074153</v>
      </c>
      <c r="F211" s="15">
        <v>2027711</v>
      </c>
      <c r="G211" s="15">
        <v>1660696</v>
      </c>
      <c r="H211" s="32">
        <f t="shared" si="40"/>
        <v>0.0381391679013449</v>
      </c>
      <c r="I211" s="36">
        <f t="shared" si="41"/>
        <v>43667</v>
      </c>
      <c r="J211" s="37">
        <f t="shared" si="48"/>
        <v>1547407</v>
      </c>
      <c r="K211" s="32">
        <f t="shared" si="49"/>
        <v>0.0732121542683988</v>
      </c>
      <c r="L211" s="32">
        <f>VLOOKUP(B211,'Channel wise traffic'!$B$2:$H$368,6,FALSE)/VLOOKUP(B211,'Channel wise traffic'!$B$2:$H$368,7,FALSE)-1</f>
        <v>0.0210526323194504</v>
      </c>
      <c r="M211" s="38">
        <f t="shared" si="50"/>
        <v>0.0510840688674745</v>
      </c>
      <c r="N211" s="32">
        <f t="shared" si="42"/>
        <v>0.201599988682467</v>
      </c>
      <c r="O211" s="32">
        <f t="shared" si="43"/>
        <v>0.350199925270098</v>
      </c>
      <c r="P211" s="32">
        <f t="shared" si="44"/>
        <v>0.659599896296639</v>
      </c>
      <c r="Q211" s="32">
        <f t="shared" si="45"/>
        <v>0.819000340778346</v>
      </c>
      <c r="R211" s="42">
        <f t="shared" si="46"/>
        <v>-0.0588235477728591</v>
      </c>
      <c r="S211" s="42">
        <f t="shared" si="47"/>
        <v>0.084210531971449</v>
      </c>
      <c r="T211" s="42">
        <f t="shared" si="51"/>
        <v>0.0104166882695029</v>
      </c>
      <c r="U211" s="42">
        <f t="shared" si="52"/>
        <v>0.019417931652093</v>
      </c>
    </row>
    <row r="212" spans="2:21">
      <c r="B212" s="13">
        <v>43675</v>
      </c>
      <c r="C212" s="15">
        <v>21500167</v>
      </c>
      <c r="D212" s="15">
        <v>5536293</v>
      </c>
      <c r="E212" s="15">
        <v>2214517</v>
      </c>
      <c r="F212" s="15">
        <v>1551933</v>
      </c>
      <c r="G212" s="15">
        <v>1298037</v>
      </c>
      <c r="H212" s="32">
        <f t="shared" si="40"/>
        <v>0.0603733450070411</v>
      </c>
      <c r="I212" s="36">
        <f t="shared" si="41"/>
        <v>43668</v>
      </c>
      <c r="J212" s="37">
        <f t="shared" si="48"/>
        <v>1286871</v>
      </c>
      <c r="K212" s="32">
        <f t="shared" si="49"/>
        <v>0.00867686038460724</v>
      </c>
      <c r="L212" s="32">
        <f>VLOOKUP(B212,'Channel wise traffic'!$B$2:$H$368,6,FALSE)/VLOOKUP(B212,'Channel wise traffic'!$B$2:$H$368,7,FALSE)-1</f>
        <v>0</v>
      </c>
      <c r="M212" s="38">
        <f t="shared" si="50"/>
        <v>0.00867686038460724</v>
      </c>
      <c r="N212" s="32">
        <f t="shared" si="42"/>
        <v>0.257499999883722</v>
      </c>
      <c r="O212" s="32">
        <f t="shared" si="43"/>
        <v>0.399999963874744</v>
      </c>
      <c r="P212" s="32">
        <f t="shared" si="44"/>
        <v>0.700799768075838</v>
      </c>
      <c r="Q212" s="32">
        <f t="shared" si="45"/>
        <v>0.836400153872622</v>
      </c>
      <c r="R212" s="42">
        <f t="shared" si="46"/>
        <v>0.0404041049437063</v>
      </c>
      <c r="S212" s="42">
        <f t="shared" si="47"/>
        <v>9.76112004558161e-8</v>
      </c>
      <c r="T212" s="42">
        <f t="shared" si="51"/>
        <v>-0.0400005154109462</v>
      </c>
      <c r="U212" s="42">
        <f t="shared" si="52"/>
        <v>0.00990136376520745</v>
      </c>
    </row>
    <row r="213" spans="2:21">
      <c r="B213" s="13">
        <v>43676</v>
      </c>
      <c r="C213" s="15">
        <v>20848646</v>
      </c>
      <c r="D213" s="15">
        <v>5212161</v>
      </c>
      <c r="E213" s="15">
        <v>2043167</v>
      </c>
      <c r="F213" s="15">
        <v>1416936</v>
      </c>
      <c r="G213" s="15">
        <v>1208363</v>
      </c>
      <c r="H213" s="32">
        <f t="shared" si="40"/>
        <v>0.0579588238008358</v>
      </c>
      <c r="I213" s="36">
        <f t="shared" si="41"/>
        <v>43669</v>
      </c>
      <c r="J213" s="37">
        <f t="shared" si="48"/>
        <v>1172435</v>
      </c>
      <c r="K213" s="32">
        <f t="shared" si="49"/>
        <v>0.030643916293867</v>
      </c>
      <c r="L213" s="32">
        <f>VLOOKUP(B213,'Channel wise traffic'!$B$2:$H$368,6,FALSE)/VLOOKUP(B213,'Channel wise traffic'!$B$2:$H$368,7,FALSE)-1</f>
        <v>-0.0204081738131556</v>
      </c>
      <c r="M213" s="38">
        <f t="shared" si="50"/>
        <v>0.0521156748488587</v>
      </c>
      <c r="N213" s="32">
        <f t="shared" si="42"/>
        <v>0.249999976017627</v>
      </c>
      <c r="O213" s="32">
        <f t="shared" si="43"/>
        <v>0.391999978511792</v>
      </c>
      <c r="P213" s="32">
        <f t="shared" si="44"/>
        <v>0.693499846072299</v>
      </c>
      <c r="Q213" s="32">
        <f t="shared" si="45"/>
        <v>0.852799985320438</v>
      </c>
      <c r="R213" s="42">
        <f t="shared" si="46"/>
        <v>0.0526316523763635</v>
      </c>
      <c r="S213" s="42">
        <f t="shared" si="47"/>
        <v>-0.0101009852381193</v>
      </c>
      <c r="T213" s="42">
        <f t="shared" si="51"/>
        <v>-0.0776701606400926</v>
      </c>
      <c r="U213" s="42">
        <f t="shared" si="52"/>
        <v>0.0947372975955985</v>
      </c>
    </row>
    <row r="214" spans="2:21">
      <c r="B214" s="13">
        <v>43677</v>
      </c>
      <c r="C214" s="15">
        <v>22368860</v>
      </c>
      <c r="D214" s="15">
        <v>5592215</v>
      </c>
      <c r="E214" s="15">
        <v>2214517</v>
      </c>
      <c r="F214" s="15">
        <v>1535767</v>
      </c>
      <c r="G214" s="15">
        <v>1322295</v>
      </c>
      <c r="H214" s="32">
        <f t="shared" si="40"/>
        <v>0.0591132046961714</v>
      </c>
      <c r="I214" s="36">
        <f t="shared" si="41"/>
        <v>43670</v>
      </c>
      <c r="J214" s="37">
        <f t="shared" si="48"/>
        <v>1297775</v>
      </c>
      <c r="K214" s="32">
        <f t="shared" si="49"/>
        <v>0.0188938760570978</v>
      </c>
      <c r="L214" s="32">
        <f>VLOOKUP(B214,'Channel wise traffic'!$B$2:$H$368,6,FALSE)/VLOOKUP(B214,'Channel wise traffic'!$B$2:$H$368,7,FALSE)-1</f>
        <v>0.019801991482737</v>
      </c>
      <c r="M214" s="38">
        <f t="shared" si="50"/>
        <v>-0.000890480337630173</v>
      </c>
      <c r="N214" s="32">
        <f t="shared" si="42"/>
        <v>0.25</v>
      </c>
      <c r="O214" s="32">
        <f t="shared" si="43"/>
        <v>0.395999974965197</v>
      </c>
      <c r="P214" s="32">
        <f t="shared" si="44"/>
        <v>0.693499756380285</v>
      </c>
      <c r="Q214" s="32">
        <f t="shared" si="45"/>
        <v>0.86099974800865</v>
      </c>
      <c r="R214" s="42">
        <f t="shared" si="46"/>
        <v>-0.0196078755640007</v>
      </c>
      <c r="S214" s="42">
        <f t="shared" si="47"/>
        <v>0.0102040140824493</v>
      </c>
      <c r="T214" s="42">
        <f t="shared" si="51"/>
        <v>-0.0104164609494959</v>
      </c>
      <c r="U214" s="42">
        <f t="shared" si="52"/>
        <v>0.0194166691463704</v>
      </c>
    </row>
    <row r="215" spans="2:21">
      <c r="B215" s="13">
        <v>43678</v>
      </c>
      <c r="C215" s="15">
        <v>22151687</v>
      </c>
      <c r="D215" s="15">
        <v>5704059</v>
      </c>
      <c r="E215" s="15">
        <v>2327256</v>
      </c>
      <c r="F215" s="15">
        <v>1749863</v>
      </c>
      <c r="G215" s="15">
        <v>1506632</v>
      </c>
      <c r="H215" s="32">
        <f t="shared" si="40"/>
        <v>0.0680143232431914</v>
      </c>
      <c r="I215" s="36">
        <f t="shared" si="41"/>
        <v>43671</v>
      </c>
      <c r="J215" s="37">
        <f t="shared" si="48"/>
        <v>1296231</v>
      </c>
      <c r="K215" s="32">
        <f t="shared" si="49"/>
        <v>0.162317519022458</v>
      </c>
      <c r="L215" s="32">
        <f>VLOOKUP(B215,'Channel wise traffic'!$B$2:$H$368,6,FALSE)/VLOOKUP(B215,'Channel wise traffic'!$B$2:$H$368,7,FALSE)-1</f>
        <v>0.0736841753220516</v>
      </c>
      <c r="M215" s="38">
        <f t="shared" si="50"/>
        <v>0.0825506206881144</v>
      </c>
      <c r="N215" s="32">
        <f t="shared" si="42"/>
        <v>0.257499981829826</v>
      </c>
      <c r="O215" s="32">
        <f t="shared" si="43"/>
        <v>0.40799998737741</v>
      </c>
      <c r="P215" s="32">
        <f t="shared" si="44"/>
        <v>0.751899662091321</v>
      </c>
      <c r="Q215" s="32">
        <f t="shared" si="45"/>
        <v>0.860999975426648</v>
      </c>
      <c r="R215" s="42">
        <f t="shared" si="46"/>
        <v>-0.0190475682692511</v>
      </c>
      <c r="S215" s="42">
        <f t="shared" si="47"/>
        <v>0.0408164472919963</v>
      </c>
      <c r="T215" s="42">
        <f t="shared" si="51"/>
        <v>0.00980373528789413</v>
      </c>
      <c r="U215" s="42">
        <f t="shared" si="52"/>
        <v>0.0499996298153698</v>
      </c>
    </row>
    <row r="216" spans="2:21">
      <c r="B216" s="13">
        <v>43679</v>
      </c>
      <c r="C216" s="15">
        <v>22803207</v>
      </c>
      <c r="D216" s="15">
        <v>5814817</v>
      </c>
      <c r="E216" s="15">
        <v>2256149</v>
      </c>
      <c r="F216" s="15">
        <v>1581109</v>
      </c>
      <c r="G216" s="15">
        <v>1322439</v>
      </c>
      <c r="H216" s="32">
        <f t="shared" si="40"/>
        <v>0.0579935532752038</v>
      </c>
      <c r="I216" s="36">
        <f t="shared" si="41"/>
        <v>43672</v>
      </c>
      <c r="J216" s="37">
        <f t="shared" si="48"/>
        <v>1246273</v>
      </c>
      <c r="K216" s="32">
        <f t="shared" si="49"/>
        <v>0.0611150205452577</v>
      </c>
      <c r="L216" s="32">
        <f>VLOOKUP(B216,'Channel wise traffic'!$B$2:$H$368,6,FALSE)/VLOOKUP(B216,'Channel wise traffic'!$B$2:$H$368,7,FALSE)-1</f>
        <v>0.082474172971865</v>
      </c>
      <c r="M216" s="38">
        <f t="shared" si="50"/>
        <v>-0.0197318288562349</v>
      </c>
      <c r="N216" s="32">
        <f t="shared" si="42"/>
        <v>0.254999965575018</v>
      </c>
      <c r="O216" s="32">
        <f t="shared" si="43"/>
        <v>0.388000000687898</v>
      </c>
      <c r="P216" s="32">
        <f t="shared" si="44"/>
        <v>0.700799902843296</v>
      </c>
      <c r="Q216" s="32">
        <f t="shared" si="45"/>
        <v>0.836399641011467</v>
      </c>
      <c r="R216" s="42">
        <f t="shared" si="46"/>
        <v>0.00990095818678194</v>
      </c>
      <c r="S216" s="42">
        <f t="shared" si="47"/>
        <v>8.51136148227738e-8</v>
      </c>
      <c r="T216" s="42">
        <f t="shared" si="51"/>
        <v>-0.0769228363364419</v>
      </c>
      <c r="U216" s="42">
        <f t="shared" si="52"/>
        <v>0.0515455101079918</v>
      </c>
    </row>
    <row r="217" spans="2:21">
      <c r="B217" s="13">
        <v>43680</v>
      </c>
      <c r="C217" s="15">
        <v>45338648</v>
      </c>
      <c r="D217" s="15">
        <v>9045060</v>
      </c>
      <c r="E217" s="15">
        <v>3167580</v>
      </c>
      <c r="F217" s="15">
        <v>2240112</v>
      </c>
      <c r="G217" s="15">
        <v>1782233</v>
      </c>
      <c r="H217" s="32">
        <f t="shared" si="40"/>
        <v>0.0393093547915236</v>
      </c>
      <c r="I217" s="36">
        <f t="shared" si="41"/>
        <v>43673</v>
      </c>
      <c r="J217" s="37">
        <f t="shared" si="48"/>
        <v>1698799</v>
      </c>
      <c r="K217" s="32">
        <f t="shared" si="49"/>
        <v>0.0491135207873328</v>
      </c>
      <c r="L217" s="32">
        <f>VLOOKUP(B217,'Channel wise traffic'!$B$2:$H$368,6,FALSE)/VLOOKUP(B217,'Channel wise traffic'!$B$2:$H$368,7,FALSE)-1</f>
        <v>0.0100000113611685</v>
      </c>
      <c r="M217" s="38">
        <f t="shared" si="50"/>
        <v>0.0387262467500833</v>
      </c>
      <c r="N217" s="32">
        <f t="shared" si="42"/>
        <v>0.199499993912478</v>
      </c>
      <c r="O217" s="32">
        <f t="shared" si="43"/>
        <v>0.350199998673309</v>
      </c>
      <c r="P217" s="32">
        <f t="shared" si="44"/>
        <v>0.70719981815771</v>
      </c>
      <c r="Q217" s="32">
        <f t="shared" si="45"/>
        <v>0.79559995214525</v>
      </c>
      <c r="R217" s="42">
        <f t="shared" si="46"/>
        <v>-0.0686274358119575</v>
      </c>
      <c r="S217" s="42">
        <f t="shared" si="47"/>
        <v>0.0618558814549017</v>
      </c>
      <c r="T217" s="42">
        <f t="shared" si="51"/>
        <v>0.0399997518764179</v>
      </c>
      <c r="U217" s="42">
        <f t="shared" si="52"/>
        <v>0.0099011167341061</v>
      </c>
    </row>
    <row r="218" spans="2:21">
      <c r="B218" s="13">
        <v>43681</v>
      </c>
      <c r="C218" s="15">
        <v>43991955</v>
      </c>
      <c r="D218" s="15">
        <v>9053544</v>
      </c>
      <c r="E218" s="15">
        <v>2924294</v>
      </c>
      <c r="F218" s="15">
        <v>2068061</v>
      </c>
      <c r="G218" s="15">
        <v>1677611</v>
      </c>
      <c r="H218" s="32">
        <f t="shared" si="40"/>
        <v>0.0381344952730562</v>
      </c>
      <c r="I218" s="36">
        <f t="shared" si="41"/>
        <v>43674</v>
      </c>
      <c r="J218" s="37">
        <f t="shared" si="48"/>
        <v>1660696</v>
      </c>
      <c r="K218" s="32">
        <f t="shared" si="49"/>
        <v>0.0101854884939809</v>
      </c>
      <c r="L218" s="32">
        <f>VLOOKUP(B218,'Channel wise traffic'!$B$2:$H$368,6,FALSE)/VLOOKUP(B218,'Channel wise traffic'!$B$2:$H$368,7,FALSE)-1</f>
        <v>0.0103093131543179</v>
      </c>
      <c r="M218" s="38">
        <f t="shared" si="50"/>
        <v>-0.000122515213253349</v>
      </c>
      <c r="N218" s="32">
        <f t="shared" si="42"/>
        <v>0.205799992294046</v>
      </c>
      <c r="O218" s="32">
        <f t="shared" si="43"/>
        <v>0.322999921356764</v>
      </c>
      <c r="P218" s="32">
        <f t="shared" si="44"/>
        <v>0.707200096843888</v>
      </c>
      <c r="Q218" s="32">
        <f t="shared" si="45"/>
        <v>0.811199959769078</v>
      </c>
      <c r="R218" s="42">
        <f t="shared" si="46"/>
        <v>0.0208333524174644</v>
      </c>
      <c r="S218" s="42">
        <f t="shared" si="47"/>
        <v>-0.0776699306613393</v>
      </c>
      <c r="T218" s="42">
        <f t="shared" si="51"/>
        <v>0.0721652638432833</v>
      </c>
      <c r="U218" s="42">
        <f t="shared" si="52"/>
        <v>-0.00952427077362883</v>
      </c>
    </row>
    <row r="219" spans="2:21">
      <c r="B219" s="13">
        <v>43682</v>
      </c>
      <c r="C219" s="15">
        <v>22368860</v>
      </c>
      <c r="D219" s="15">
        <v>5592215</v>
      </c>
      <c r="E219" s="15">
        <v>2214517</v>
      </c>
      <c r="F219" s="15">
        <v>1551933</v>
      </c>
      <c r="G219" s="15">
        <v>1208956</v>
      </c>
      <c r="H219" s="32">
        <f t="shared" si="40"/>
        <v>0.0540463841250739</v>
      </c>
      <c r="I219" s="36">
        <f t="shared" si="41"/>
        <v>43675</v>
      </c>
      <c r="J219" s="37">
        <f t="shared" si="48"/>
        <v>1298037</v>
      </c>
      <c r="K219" s="32">
        <f t="shared" si="49"/>
        <v>-0.0686274736390411</v>
      </c>
      <c r="L219" s="32">
        <f>VLOOKUP(B219,'Channel wise traffic'!$B$2:$H$368,6,FALSE)/VLOOKUP(B219,'Channel wise traffic'!$B$2:$H$368,7,FALSE)-1</f>
        <v>0.0404039671135563</v>
      </c>
      <c r="M219" s="38">
        <f t="shared" si="50"/>
        <v>-0.104797255829196</v>
      </c>
      <c r="N219" s="32">
        <f t="shared" si="42"/>
        <v>0.25</v>
      </c>
      <c r="O219" s="32">
        <f t="shared" si="43"/>
        <v>0.395999974965197</v>
      </c>
      <c r="P219" s="32">
        <f t="shared" si="44"/>
        <v>0.700799768075838</v>
      </c>
      <c r="Q219" s="32">
        <f t="shared" si="45"/>
        <v>0.779000124361039</v>
      </c>
      <c r="R219" s="42">
        <f t="shared" si="46"/>
        <v>-0.0291262131538198</v>
      </c>
      <c r="S219" s="42">
        <f t="shared" si="47"/>
        <v>-0.00999997317699686</v>
      </c>
      <c r="T219" s="42">
        <f t="shared" si="51"/>
        <v>0</v>
      </c>
      <c r="U219" s="42">
        <f t="shared" si="52"/>
        <v>-0.0686274736390411</v>
      </c>
    </row>
    <row r="220" spans="2:21">
      <c r="B220" s="13">
        <v>43683</v>
      </c>
      <c r="C220" s="15">
        <v>22586034</v>
      </c>
      <c r="D220" s="15">
        <v>5420648</v>
      </c>
      <c r="E220" s="15">
        <v>2124894</v>
      </c>
      <c r="F220" s="15">
        <v>1535660</v>
      </c>
      <c r="G220" s="15">
        <v>1221464</v>
      </c>
      <c r="H220" s="32">
        <f t="shared" si="40"/>
        <v>0.0540804994803426</v>
      </c>
      <c r="I220" s="36">
        <f t="shared" si="41"/>
        <v>43676</v>
      </c>
      <c r="J220" s="37">
        <f t="shared" si="48"/>
        <v>1208363</v>
      </c>
      <c r="K220" s="32">
        <f t="shared" si="49"/>
        <v>0.0108419407082143</v>
      </c>
      <c r="L220" s="32">
        <f>VLOOKUP(B220,'Channel wise traffic'!$B$2:$H$368,6,FALSE)/VLOOKUP(B220,'Channel wise traffic'!$B$2:$H$368,7,FALSE)-1</f>
        <v>0.083333329336271</v>
      </c>
      <c r="M220" s="38">
        <f t="shared" si="50"/>
        <v>-0.0669151660810149</v>
      </c>
      <c r="N220" s="32">
        <f t="shared" si="42"/>
        <v>0.239999992915976</v>
      </c>
      <c r="O220" s="32">
        <f t="shared" si="43"/>
        <v>0.391999997048323</v>
      </c>
      <c r="P220" s="32">
        <f t="shared" si="44"/>
        <v>0.722699579367253</v>
      </c>
      <c r="Q220" s="32">
        <f t="shared" si="45"/>
        <v>0.795400023442689</v>
      </c>
      <c r="R220" s="42">
        <f t="shared" si="46"/>
        <v>-0.0399999362437773</v>
      </c>
      <c r="S220" s="42">
        <f t="shared" si="47"/>
        <v>4.72870724799179e-8</v>
      </c>
      <c r="T220" s="42">
        <f t="shared" si="51"/>
        <v>0.0421048879251091</v>
      </c>
      <c r="U220" s="42">
        <f t="shared" si="52"/>
        <v>-0.0673076487638316</v>
      </c>
    </row>
    <row r="221" spans="2:21">
      <c r="B221" s="13">
        <v>43684</v>
      </c>
      <c r="C221" s="15">
        <v>22586034</v>
      </c>
      <c r="D221" s="15">
        <v>5364183</v>
      </c>
      <c r="E221" s="15">
        <v>2124216</v>
      </c>
      <c r="F221" s="15">
        <v>1488650</v>
      </c>
      <c r="G221" s="15">
        <v>1184072</v>
      </c>
      <c r="H221" s="32">
        <f t="shared" si="40"/>
        <v>0.052424963143153</v>
      </c>
      <c r="I221" s="36">
        <f t="shared" si="41"/>
        <v>43677</v>
      </c>
      <c r="J221" s="37">
        <f t="shared" si="48"/>
        <v>1322295</v>
      </c>
      <c r="K221" s="32">
        <f t="shared" si="49"/>
        <v>-0.104532649673484</v>
      </c>
      <c r="L221" s="32">
        <f>VLOOKUP(B221,'Channel wise traffic'!$B$2:$H$368,6,FALSE)/VLOOKUP(B221,'Channel wise traffic'!$B$2:$H$368,7,FALSE)-1</f>
        <v>0.00970876564194745</v>
      </c>
      <c r="M221" s="38">
        <f t="shared" si="50"/>
        <v>-0.113142936293075</v>
      </c>
      <c r="N221" s="32">
        <f t="shared" si="42"/>
        <v>0.237499996679364</v>
      </c>
      <c r="O221" s="32">
        <f t="shared" si="43"/>
        <v>0.395999912754654</v>
      </c>
      <c r="P221" s="32">
        <f t="shared" si="44"/>
        <v>0.700799730347573</v>
      </c>
      <c r="Q221" s="32">
        <f t="shared" si="45"/>
        <v>0.79539985893259</v>
      </c>
      <c r="R221" s="42">
        <f t="shared" si="46"/>
        <v>-0.0500000132825444</v>
      </c>
      <c r="S221" s="42">
        <f t="shared" si="47"/>
        <v>-1.57097340358625e-7</v>
      </c>
      <c r="T221" s="42">
        <f t="shared" si="51"/>
        <v>0.0105262819490952</v>
      </c>
      <c r="U221" s="42">
        <f t="shared" si="52"/>
        <v>-0.0761903696578095</v>
      </c>
    </row>
    <row r="222" spans="2:21">
      <c r="B222" s="13">
        <v>43685</v>
      </c>
      <c r="C222" s="15">
        <v>20848646</v>
      </c>
      <c r="D222" s="15">
        <v>5264283</v>
      </c>
      <c r="E222" s="15">
        <v>2168884</v>
      </c>
      <c r="F222" s="15">
        <v>1519954</v>
      </c>
      <c r="G222" s="15">
        <v>1233898</v>
      </c>
      <c r="H222" s="32">
        <f t="shared" si="40"/>
        <v>0.0591836035779014</v>
      </c>
      <c r="I222" s="36">
        <f t="shared" si="41"/>
        <v>43678</v>
      </c>
      <c r="J222" s="37">
        <f t="shared" si="48"/>
        <v>1506632</v>
      </c>
      <c r="K222" s="32">
        <f t="shared" si="49"/>
        <v>-0.181022306707942</v>
      </c>
      <c r="L222" s="32">
        <f>VLOOKUP(B222,'Channel wise traffic'!$B$2:$H$368,6,FALSE)/VLOOKUP(B222,'Channel wise traffic'!$B$2:$H$368,7,FALSE)-1</f>
        <v>-0.0588235161343257</v>
      </c>
      <c r="M222" s="38">
        <f t="shared" si="50"/>
        <v>-0.129836176325903</v>
      </c>
      <c r="N222" s="32">
        <f t="shared" si="42"/>
        <v>0.252499994484054</v>
      </c>
      <c r="O222" s="32">
        <f t="shared" si="43"/>
        <v>0.411999886784202</v>
      </c>
      <c r="P222" s="32">
        <f t="shared" si="44"/>
        <v>0.700800042786982</v>
      </c>
      <c r="Q222" s="32">
        <f t="shared" si="45"/>
        <v>0.811799567618494</v>
      </c>
      <c r="R222" s="42">
        <f t="shared" si="46"/>
        <v>-0.0194174279556897</v>
      </c>
      <c r="S222" s="42">
        <f t="shared" si="47"/>
        <v>0.00980367531995152</v>
      </c>
      <c r="T222" s="42">
        <f t="shared" si="51"/>
        <v>-0.067960689278955</v>
      </c>
      <c r="U222" s="42">
        <f t="shared" si="52"/>
        <v>-0.0571433324185333</v>
      </c>
    </row>
    <row r="223" spans="2:21">
      <c r="B223" s="13">
        <v>43686</v>
      </c>
      <c r="C223" s="15">
        <v>22586034</v>
      </c>
      <c r="D223" s="15">
        <v>5590043</v>
      </c>
      <c r="E223" s="15">
        <v>2124216</v>
      </c>
      <c r="F223" s="15">
        <v>1566184</v>
      </c>
      <c r="G223" s="15">
        <v>1322799</v>
      </c>
      <c r="H223" s="32">
        <f t="shared" si="40"/>
        <v>0.0585671216115233</v>
      </c>
      <c r="I223" s="36">
        <f t="shared" si="41"/>
        <v>43679</v>
      </c>
      <c r="J223" s="37">
        <f t="shared" si="48"/>
        <v>1322439</v>
      </c>
      <c r="K223" s="32">
        <f t="shared" si="49"/>
        <v>0.000272224276507194</v>
      </c>
      <c r="L223" s="32">
        <f>VLOOKUP(B223,'Channel wise traffic'!$B$2:$H$368,6,FALSE)/VLOOKUP(B223,'Channel wise traffic'!$B$2:$H$368,7,FALSE)-1</f>
        <v>-0.00952379281772009</v>
      </c>
      <c r="M223" s="38">
        <f t="shared" si="50"/>
        <v>0.00989020854779632</v>
      </c>
      <c r="N223" s="32">
        <f t="shared" si="42"/>
        <v>0.247499981625814</v>
      </c>
      <c r="O223" s="32">
        <f t="shared" si="43"/>
        <v>0.37999993917757</v>
      </c>
      <c r="P223" s="32">
        <f t="shared" si="44"/>
        <v>0.737299784955955</v>
      </c>
      <c r="Q223" s="32">
        <f t="shared" si="45"/>
        <v>0.844599995913635</v>
      </c>
      <c r="R223" s="42">
        <f t="shared" si="46"/>
        <v>-0.0294117057321627</v>
      </c>
      <c r="S223" s="42">
        <f t="shared" si="47"/>
        <v>-0.0206187151962484</v>
      </c>
      <c r="T223" s="42">
        <f t="shared" si="51"/>
        <v>0.0520831723357429</v>
      </c>
      <c r="U223" s="42">
        <f t="shared" si="52"/>
        <v>0.00980435009781999</v>
      </c>
    </row>
    <row r="224" spans="2:21">
      <c r="B224" s="13">
        <v>43687</v>
      </c>
      <c r="C224" s="15">
        <v>46685340</v>
      </c>
      <c r="D224" s="15">
        <v>9411764</v>
      </c>
      <c r="E224" s="15">
        <v>3328000</v>
      </c>
      <c r="F224" s="15">
        <v>2330931</v>
      </c>
      <c r="G224" s="15">
        <v>1890851</v>
      </c>
      <c r="H224" s="32">
        <f t="shared" si="40"/>
        <v>0.0405020291166349</v>
      </c>
      <c r="I224" s="36">
        <f t="shared" si="41"/>
        <v>43680</v>
      </c>
      <c r="J224" s="37">
        <f t="shared" si="48"/>
        <v>1782233</v>
      </c>
      <c r="K224" s="32">
        <f t="shared" si="49"/>
        <v>0.0609448932883636</v>
      </c>
      <c r="L224" s="32">
        <f>VLOOKUP(B224,'Channel wise traffic'!$B$2:$H$368,6,FALSE)/VLOOKUP(B224,'Channel wise traffic'!$B$2:$H$368,7,FALSE)-1</f>
        <v>0.0297029595964784</v>
      </c>
      <c r="M224" s="38">
        <f t="shared" si="50"/>
        <v>0.030340725036996</v>
      </c>
      <c r="N224" s="32">
        <f t="shared" si="42"/>
        <v>0.20159998834752</v>
      </c>
      <c r="O224" s="32">
        <f t="shared" si="43"/>
        <v>0.353600026520002</v>
      </c>
      <c r="P224" s="32">
        <f t="shared" si="44"/>
        <v>0.700399939903846</v>
      </c>
      <c r="Q224" s="32">
        <f t="shared" si="45"/>
        <v>0.811199902528217</v>
      </c>
      <c r="R224" s="42">
        <f t="shared" si="46"/>
        <v>0.0105262882161425</v>
      </c>
      <c r="S224" s="42">
        <f t="shared" si="47"/>
        <v>0.00970881741740048</v>
      </c>
      <c r="T224" s="42">
        <f t="shared" si="51"/>
        <v>-0.00961521493540274</v>
      </c>
      <c r="U224" s="42">
        <f t="shared" si="52"/>
        <v>0.0196077819523541</v>
      </c>
    </row>
    <row r="225" spans="2:21">
      <c r="B225" s="13">
        <v>43688</v>
      </c>
      <c r="C225" s="15">
        <v>43991955</v>
      </c>
      <c r="D225" s="15">
        <v>9700226</v>
      </c>
      <c r="E225" s="15">
        <v>3166153</v>
      </c>
      <c r="F225" s="15">
        <v>1033432</v>
      </c>
      <c r="G225" s="15">
        <v>765773</v>
      </c>
      <c r="H225" s="32">
        <f t="shared" si="40"/>
        <v>0.0174071145508309</v>
      </c>
      <c r="I225" s="36">
        <f t="shared" si="41"/>
        <v>43681</v>
      </c>
      <c r="J225" s="37">
        <f t="shared" si="48"/>
        <v>1677611</v>
      </c>
      <c r="K225" s="32">
        <f t="shared" si="49"/>
        <v>-0.543533632051769</v>
      </c>
      <c r="L225" s="32">
        <f>VLOOKUP(B225,'Channel wise traffic'!$B$2:$H$368,6,FALSE)/VLOOKUP(B225,'Channel wise traffic'!$B$2:$H$368,7,FALSE)-1</f>
        <v>0</v>
      </c>
      <c r="M225" s="38">
        <f t="shared" si="50"/>
        <v>-0.543533632051769</v>
      </c>
      <c r="N225" s="32">
        <f t="shared" si="42"/>
        <v>0.220499998238314</v>
      </c>
      <c r="O225" s="32">
        <f t="shared" si="43"/>
        <v>0.326399920991532</v>
      </c>
      <c r="P225" s="32">
        <f t="shared" si="44"/>
        <v>0.326399892866832</v>
      </c>
      <c r="Q225" s="32">
        <f t="shared" si="45"/>
        <v>0.740999891623251</v>
      </c>
      <c r="R225" s="42">
        <f t="shared" si="46"/>
        <v>0.0714286029868525</v>
      </c>
      <c r="S225" s="42">
        <f t="shared" si="47"/>
        <v>0.0105263172216454</v>
      </c>
      <c r="T225" s="42">
        <f t="shared" si="51"/>
        <v>-0.538461753153741</v>
      </c>
      <c r="U225" s="42">
        <f t="shared" si="52"/>
        <v>-0.0865385498364799</v>
      </c>
    </row>
    <row r="226" spans="2:21">
      <c r="B226" s="13">
        <v>43689</v>
      </c>
      <c r="C226" s="15">
        <v>20631473</v>
      </c>
      <c r="D226" s="15">
        <v>5157868</v>
      </c>
      <c r="E226" s="15">
        <v>2063147</v>
      </c>
      <c r="F226" s="15">
        <v>1445853</v>
      </c>
      <c r="G226" s="15">
        <v>1244880</v>
      </c>
      <c r="H226" s="32">
        <f t="shared" si="40"/>
        <v>0.0603388812810409</v>
      </c>
      <c r="I226" s="36">
        <f t="shared" si="41"/>
        <v>43682</v>
      </c>
      <c r="J226" s="37">
        <f t="shared" si="48"/>
        <v>1208956</v>
      </c>
      <c r="K226" s="32">
        <f t="shared" si="49"/>
        <v>0.0297148945040184</v>
      </c>
      <c r="L226" s="32">
        <f>VLOOKUP(B226,'Channel wise traffic'!$B$2:$H$368,6,FALSE)/VLOOKUP(B226,'Channel wise traffic'!$B$2:$H$368,7,FALSE)-1</f>
        <v>-0.0776698569055246</v>
      </c>
      <c r="M226" s="38">
        <f t="shared" si="50"/>
        <v>0.116427717743428</v>
      </c>
      <c r="N226" s="32">
        <f t="shared" si="42"/>
        <v>0.249999987882591</v>
      </c>
      <c r="O226" s="32">
        <f t="shared" si="43"/>
        <v>0.399999961224289</v>
      </c>
      <c r="P226" s="32">
        <f t="shared" si="44"/>
        <v>0.700799797590768</v>
      </c>
      <c r="Q226" s="32">
        <f t="shared" si="45"/>
        <v>0.861000392156049</v>
      </c>
      <c r="R226" s="42">
        <f t="shared" si="46"/>
        <v>-4.84696366376269e-8</v>
      </c>
      <c r="S226" s="42">
        <f t="shared" si="47"/>
        <v>0.0101009760403221</v>
      </c>
      <c r="T226" s="42">
        <f t="shared" si="51"/>
        <v>4.21160673003129e-8</v>
      </c>
      <c r="U226" s="42">
        <f t="shared" si="52"/>
        <v>0.105263484857938</v>
      </c>
    </row>
    <row r="227" spans="2:21">
      <c r="B227" s="13">
        <v>43690</v>
      </c>
      <c r="C227" s="15">
        <v>20848646</v>
      </c>
      <c r="D227" s="15">
        <v>5316404</v>
      </c>
      <c r="E227" s="15">
        <v>2211624</v>
      </c>
      <c r="F227" s="15">
        <v>1549906</v>
      </c>
      <c r="G227" s="15">
        <v>1334469</v>
      </c>
      <c r="H227" s="32">
        <f t="shared" si="40"/>
        <v>0.06400746600043</v>
      </c>
      <c r="I227" s="36">
        <f t="shared" si="41"/>
        <v>43683</v>
      </c>
      <c r="J227" s="37">
        <f t="shared" si="48"/>
        <v>1221464</v>
      </c>
      <c r="K227" s="32">
        <f t="shared" si="49"/>
        <v>0.0925160299443946</v>
      </c>
      <c r="L227" s="32">
        <f>VLOOKUP(B227,'Channel wise traffic'!$B$2:$H$368,6,FALSE)/VLOOKUP(B227,'Channel wise traffic'!$B$2:$H$368,7,FALSE)-1</f>
        <v>-0.076923073517296</v>
      </c>
      <c r="M227" s="38">
        <f t="shared" si="50"/>
        <v>0.183559076108305</v>
      </c>
      <c r="N227" s="32">
        <f t="shared" si="42"/>
        <v>0.254999964985736</v>
      </c>
      <c r="O227" s="32">
        <f t="shared" si="43"/>
        <v>0.415999987961788</v>
      </c>
      <c r="P227" s="32">
        <f t="shared" si="44"/>
        <v>0.700799955146083</v>
      </c>
      <c r="Q227" s="32">
        <f t="shared" si="45"/>
        <v>0.860999957416772</v>
      </c>
      <c r="R227" s="42">
        <f t="shared" si="46"/>
        <v>0.0624998854687921</v>
      </c>
      <c r="S227" s="42">
        <f t="shared" si="47"/>
        <v>0.0612244670769877</v>
      </c>
      <c r="T227" s="42">
        <f t="shared" si="51"/>
        <v>-0.0303025279748249</v>
      </c>
      <c r="U227" s="42">
        <f t="shared" si="52"/>
        <v>0.0824741413636756</v>
      </c>
    </row>
    <row r="228" spans="2:21">
      <c r="B228" s="13">
        <v>43691</v>
      </c>
      <c r="C228" s="15">
        <v>22586034</v>
      </c>
      <c r="D228" s="15">
        <v>5477113</v>
      </c>
      <c r="E228" s="15">
        <v>2147028</v>
      </c>
      <c r="F228" s="15">
        <v>1551657</v>
      </c>
      <c r="G228" s="15">
        <v>1335977</v>
      </c>
      <c r="H228" s="32">
        <f t="shared" si="40"/>
        <v>0.0591505795129858</v>
      </c>
      <c r="I228" s="36">
        <f t="shared" si="41"/>
        <v>43684</v>
      </c>
      <c r="J228" s="37">
        <f t="shared" si="48"/>
        <v>1184072</v>
      </c>
      <c r="K228" s="32">
        <f t="shared" si="49"/>
        <v>0.12829034045227</v>
      </c>
      <c r="L228" s="32">
        <f>VLOOKUP(B228,'Channel wise traffic'!$B$2:$H$368,6,FALSE)/VLOOKUP(B228,'Channel wise traffic'!$B$2:$H$368,7,FALSE)-1</f>
        <v>0</v>
      </c>
      <c r="M228" s="38">
        <f t="shared" si="50"/>
        <v>0.12829034045227</v>
      </c>
      <c r="N228" s="32">
        <f t="shared" si="42"/>
        <v>0.242499989152589</v>
      </c>
      <c r="O228" s="32">
        <f t="shared" si="43"/>
        <v>0.39199994595693</v>
      </c>
      <c r="P228" s="32">
        <f t="shared" si="44"/>
        <v>0.722699936842929</v>
      </c>
      <c r="Q228" s="32">
        <f t="shared" si="45"/>
        <v>0.861000208164562</v>
      </c>
      <c r="R228" s="42">
        <f t="shared" si="46"/>
        <v>0.021052600181612</v>
      </c>
      <c r="S228" s="42">
        <f t="shared" si="47"/>
        <v>-0.0101009284822806</v>
      </c>
      <c r="T228" s="42">
        <f t="shared" si="51"/>
        <v>0.0312503066810459</v>
      </c>
      <c r="U228" s="42">
        <f t="shared" si="52"/>
        <v>0.0824746804959289</v>
      </c>
    </row>
    <row r="229" spans="2:21">
      <c r="B229" s="13">
        <v>43692</v>
      </c>
      <c r="C229" s="15">
        <v>21934513</v>
      </c>
      <c r="D229" s="15">
        <v>5702973</v>
      </c>
      <c r="E229" s="15">
        <v>2235565</v>
      </c>
      <c r="F229" s="15">
        <v>1615643</v>
      </c>
      <c r="G229" s="15">
        <v>1298330</v>
      </c>
      <c r="H229" s="32">
        <f t="shared" si="40"/>
        <v>0.0591911933490386</v>
      </c>
      <c r="I229" s="36">
        <f t="shared" si="41"/>
        <v>43685</v>
      </c>
      <c r="J229" s="37">
        <f t="shared" si="48"/>
        <v>1233898</v>
      </c>
      <c r="K229" s="32">
        <f t="shared" si="49"/>
        <v>0.0522182546693486</v>
      </c>
      <c r="L229" s="32">
        <f>VLOOKUP(B229,'Channel wise traffic'!$B$2:$H$368,6,FALSE)/VLOOKUP(B229,'Channel wise traffic'!$B$2:$H$368,7,FALSE)-1</f>
        <v>0.052083288866015</v>
      </c>
      <c r="M229" s="38">
        <f t="shared" si="50"/>
        <v>0.000128241112036465</v>
      </c>
      <c r="N229" s="32">
        <f t="shared" si="42"/>
        <v>0.259999982675704</v>
      </c>
      <c r="O229" s="32">
        <f t="shared" si="43"/>
        <v>0.39199992705559</v>
      </c>
      <c r="P229" s="32">
        <f t="shared" si="44"/>
        <v>0.72270007805633</v>
      </c>
      <c r="Q229" s="32">
        <f t="shared" si="45"/>
        <v>0.803599557575529</v>
      </c>
      <c r="R229" s="42">
        <f t="shared" si="46"/>
        <v>0.0297029241801554</v>
      </c>
      <c r="S229" s="42">
        <f t="shared" si="47"/>
        <v>-0.0485436049138713</v>
      </c>
      <c r="T229" s="42">
        <f t="shared" si="51"/>
        <v>0.0312500484193112</v>
      </c>
      <c r="U229" s="42">
        <f t="shared" si="52"/>
        <v>-0.0101010278522575</v>
      </c>
    </row>
    <row r="230" spans="2:21">
      <c r="B230" s="13">
        <v>43693</v>
      </c>
      <c r="C230" s="15">
        <v>21282993</v>
      </c>
      <c r="D230" s="15">
        <v>5480370</v>
      </c>
      <c r="E230" s="15">
        <v>2279834</v>
      </c>
      <c r="F230" s="15">
        <v>1581065</v>
      </c>
      <c r="G230" s="15">
        <v>1257579</v>
      </c>
      <c r="H230" s="32">
        <f t="shared" si="40"/>
        <v>0.0590884468176069</v>
      </c>
      <c r="I230" s="36">
        <f t="shared" si="41"/>
        <v>43686</v>
      </c>
      <c r="J230" s="37">
        <f t="shared" si="48"/>
        <v>1322799</v>
      </c>
      <c r="K230" s="32">
        <f t="shared" si="49"/>
        <v>-0.0493045428670569</v>
      </c>
      <c r="L230" s="32">
        <f>VLOOKUP(B230,'Channel wise traffic'!$B$2:$H$368,6,FALSE)/VLOOKUP(B230,'Channel wise traffic'!$B$2:$H$368,7,FALSE)-1</f>
        <v>-0.057692294069184</v>
      </c>
      <c r="M230" s="38">
        <f t="shared" si="50"/>
        <v>0.00890132879572891</v>
      </c>
      <c r="N230" s="32">
        <f t="shared" si="42"/>
        <v>0.257499967227354</v>
      </c>
      <c r="O230" s="32">
        <f t="shared" si="43"/>
        <v>0.416000014597555</v>
      </c>
      <c r="P230" s="32">
        <f t="shared" si="44"/>
        <v>0.69350005307404</v>
      </c>
      <c r="Q230" s="32">
        <f t="shared" si="45"/>
        <v>0.795399936119008</v>
      </c>
      <c r="R230" s="42">
        <f t="shared" si="46"/>
        <v>0.0404039852280025</v>
      </c>
      <c r="S230" s="42">
        <f t="shared" si="47"/>
        <v>0.0947370557424281</v>
      </c>
      <c r="T230" s="42">
        <f t="shared" si="51"/>
        <v>-0.0594055942719858</v>
      </c>
      <c r="U230" s="42">
        <f t="shared" si="52"/>
        <v>-0.0582524982626892</v>
      </c>
    </row>
    <row r="231" spans="2:21">
      <c r="B231" s="13">
        <v>43694</v>
      </c>
      <c r="C231" s="15">
        <v>46685340</v>
      </c>
      <c r="D231" s="15">
        <v>10098039</v>
      </c>
      <c r="E231" s="15">
        <v>3399000</v>
      </c>
      <c r="F231" s="15">
        <v>2357546</v>
      </c>
      <c r="G231" s="15">
        <v>1857275</v>
      </c>
      <c r="H231" s="32">
        <f t="shared" si="40"/>
        <v>0.0397828311842647</v>
      </c>
      <c r="I231" s="36">
        <f t="shared" si="41"/>
        <v>43687</v>
      </c>
      <c r="J231" s="37">
        <f t="shared" si="48"/>
        <v>1890851</v>
      </c>
      <c r="K231" s="32">
        <f t="shared" si="49"/>
        <v>-0.0177570839796473</v>
      </c>
      <c r="L231" s="32">
        <f>VLOOKUP(B231,'Channel wise traffic'!$B$2:$H$368,6,FALSE)/VLOOKUP(B231,'Channel wise traffic'!$B$2:$H$368,7,FALSE)-1</f>
        <v>0</v>
      </c>
      <c r="M231" s="38">
        <f t="shared" si="50"/>
        <v>-0.0177570839796471</v>
      </c>
      <c r="N231" s="32">
        <f t="shared" si="42"/>
        <v>0.21629999910036</v>
      </c>
      <c r="O231" s="32">
        <f t="shared" si="43"/>
        <v>0.336600007189515</v>
      </c>
      <c r="P231" s="32">
        <f t="shared" si="44"/>
        <v>0.693599882318329</v>
      </c>
      <c r="Q231" s="32">
        <f t="shared" si="45"/>
        <v>0.787800110793172</v>
      </c>
      <c r="R231" s="42">
        <f t="shared" si="46"/>
        <v>0.0729167242187543</v>
      </c>
      <c r="S231" s="42">
        <f t="shared" si="47"/>
        <v>-0.0480769741388174</v>
      </c>
      <c r="T231" s="42">
        <f t="shared" si="51"/>
        <v>-0.0097088209151629</v>
      </c>
      <c r="U231" s="42">
        <f t="shared" si="52"/>
        <v>-0.0288459005753284</v>
      </c>
    </row>
    <row r="232" spans="2:21">
      <c r="B232" s="13">
        <v>43695</v>
      </c>
      <c r="C232" s="15">
        <v>45338648</v>
      </c>
      <c r="D232" s="15">
        <v>9521116</v>
      </c>
      <c r="E232" s="15">
        <v>3140064</v>
      </c>
      <c r="F232" s="15">
        <v>2028481</v>
      </c>
      <c r="G232" s="15">
        <v>1582215</v>
      </c>
      <c r="H232" s="32">
        <f t="shared" si="40"/>
        <v>0.0348977102272657</v>
      </c>
      <c r="I232" s="36">
        <f t="shared" si="41"/>
        <v>43688</v>
      </c>
      <c r="J232" s="37">
        <f t="shared" si="48"/>
        <v>765773</v>
      </c>
      <c r="K232" s="32">
        <f t="shared" si="49"/>
        <v>1.06616712785643</v>
      </c>
      <c r="L232" s="32">
        <f>VLOOKUP(B232,'Channel wise traffic'!$B$2:$H$368,6,FALSE)/VLOOKUP(B232,'Channel wise traffic'!$B$2:$H$368,7,FALSE)-1</f>
        <v>0.0306122335322447</v>
      </c>
      <c r="M232" s="38">
        <f t="shared" si="50"/>
        <v>1.00479580491988</v>
      </c>
      <c r="N232" s="32">
        <f t="shared" si="42"/>
        <v>0.209999998235501</v>
      </c>
      <c r="O232" s="32">
        <f t="shared" si="43"/>
        <v>0.329799994034313</v>
      </c>
      <c r="P232" s="32">
        <f t="shared" si="44"/>
        <v>0.645999890448093</v>
      </c>
      <c r="Q232" s="32">
        <f t="shared" si="45"/>
        <v>0.77999991126365</v>
      </c>
      <c r="R232" s="42">
        <f t="shared" si="46"/>
        <v>-0.0476190480122589</v>
      </c>
      <c r="S232" s="42">
        <f t="shared" si="47"/>
        <v>0.0104168929712132</v>
      </c>
      <c r="T232" s="42">
        <f t="shared" si="51"/>
        <v>0.979166980644977</v>
      </c>
      <c r="U232" s="42">
        <f t="shared" si="52"/>
        <v>0.0526316131503937</v>
      </c>
    </row>
    <row r="233" spans="2:21">
      <c r="B233" s="13">
        <v>43696</v>
      </c>
      <c r="C233" s="15">
        <v>21065820</v>
      </c>
      <c r="D233" s="15">
        <v>5003132</v>
      </c>
      <c r="E233" s="15">
        <v>2041277</v>
      </c>
      <c r="F233" s="15">
        <v>1534836</v>
      </c>
      <c r="G233" s="15">
        <v>1233394</v>
      </c>
      <c r="H233" s="32">
        <f t="shared" si="40"/>
        <v>0.0585495366427701</v>
      </c>
      <c r="I233" s="36">
        <f t="shared" si="41"/>
        <v>43689</v>
      </c>
      <c r="J233" s="37">
        <f t="shared" si="48"/>
        <v>1244880</v>
      </c>
      <c r="K233" s="32">
        <f t="shared" si="49"/>
        <v>-0.00922659212132892</v>
      </c>
      <c r="L233" s="32">
        <f>VLOOKUP(B233,'Channel wise traffic'!$B$2:$H$368,6,FALSE)/VLOOKUP(B233,'Channel wise traffic'!$B$2:$H$368,7,FALSE)-1</f>
        <v>0.0210526422932886</v>
      </c>
      <c r="M233" s="38">
        <f t="shared" si="50"/>
        <v>-0.0296549190220562</v>
      </c>
      <c r="N233" s="32">
        <f t="shared" si="42"/>
        <v>0.237499988132434</v>
      </c>
      <c r="O233" s="32">
        <f t="shared" si="43"/>
        <v>0.407999828907173</v>
      </c>
      <c r="P233" s="32">
        <f t="shared" si="44"/>
        <v>0.751899913632496</v>
      </c>
      <c r="Q233" s="32">
        <f t="shared" si="45"/>
        <v>0.803599863438178</v>
      </c>
      <c r="R233" s="42">
        <f t="shared" si="46"/>
        <v>-0.0500000014241074</v>
      </c>
      <c r="S233" s="42">
        <f t="shared" si="47"/>
        <v>0.0199996711459631</v>
      </c>
      <c r="T233" s="42">
        <f t="shared" si="51"/>
        <v>0.072916853311604</v>
      </c>
      <c r="U233" s="42">
        <f t="shared" si="52"/>
        <v>-0.0666672503761964</v>
      </c>
    </row>
    <row r="234" spans="2:21">
      <c r="B234" s="13">
        <v>43697</v>
      </c>
      <c r="C234" s="15">
        <v>21934513</v>
      </c>
      <c r="D234" s="15">
        <v>5757809</v>
      </c>
      <c r="E234" s="15">
        <v>2303123</v>
      </c>
      <c r="F234" s="15">
        <v>1714906</v>
      </c>
      <c r="G234" s="15">
        <v>1392160</v>
      </c>
      <c r="H234" s="32">
        <f t="shared" si="40"/>
        <v>0.0634689268004263</v>
      </c>
      <c r="I234" s="36">
        <f t="shared" si="41"/>
        <v>43690</v>
      </c>
      <c r="J234" s="37">
        <f t="shared" si="48"/>
        <v>1334469</v>
      </c>
      <c r="K234" s="32">
        <f t="shared" si="49"/>
        <v>0.0432314276315149</v>
      </c>
      <c r="L234" s="32">
        <f>VLOOKUP(B234,'Channel wise traffic'!$B$2:$H$368,6,FALSE)/VLOOKUP(B234,'Channel wise traffic'!$B$2:$H$368,7,FALSE)-1</f>
        <v>0.052083288866015</v>
      </c>
      <c r="M234" s="38">
        <f t="shared" si="50"/>
        <v>-0.00841369349006882</v>
      </c>
      <c r="N234" s="32">
        <f t="shared" si="42"/>
        <v>0.262499969796457</v>
      </c>
      <c r="O234" s="32">
        <f t="shared" si="43"/>
        <v>0.399999895793695</v>
      </c>
      <c r="P234" s="32">
        <f t="shared" si="44"/>
        <v>0.744600266681371</v>
      </c>
      <c r="Q234" s="32">
        <f t="shared" si="45"/>
        <v>0.811799597179087</v>
      </c>
      <c r="R234" s="42">
        <f t="shared" si="46"/>
        <v>0.0294117876100144</v>
      </c>
      <c r="S234" s="42">
        <f t="shared" si="47"/>
        <v>-0.0384617611324601</v>
      </c>
      <c r="T234" s="42">
        <f t="shared" si="51"/>
        <v>0.062500448542635</v>
      </c>
      <c r="U234" s="42">
        <f t="shared" si="52"/>
        <v>-0.0571432783635659</v>
      </c>
    </row>
    <row r="235" spans="2:21">
      <c r="B235" s="13">
        <v>43698</v>
      </c>
      <c r="C235" s="15">
        <v>22368860</v>
      </c>
      <c r="D235" s="15">
        <v>5592215</v>
      </c>
      <c r="E235" s="15">
        <v>2259254</v>
      </c>
      <c r="F235" s="15">
        <v>1599778</v>
      </c>
      <c r="G235" s="15">
        <v>1351172</v>
      </c>
      <c r="H235" s="32">
        <f t="shared" si="40"/>
        <v>0.060404151127952</v>
      </c>
      <c r="I235" s="36">
        <f t="shared" si="41"/>
        <v>43691</v>
      </c>
      <c r="J235" s="37">
        <f t="shared" si="48"/>
        <v>1335977</v>
      </c>
      <c r="K235" s="32">
        <f t="shared" si="49"/>
        <v>0.0113736987987068</v>
      </c>
      <c r="L235" s="32">
        <f>VLOOKUP(B235,'Channel wise traffic'!$B$2:$H$368,6,FALSE)/VLOOKUP(B235,'Channel wise traffic'!$B$2:$H$368,7,FALSE)-1</f>
        <v>-0.00961541186163195</v>
      </c>
      <c r="M235" s="38">
        <f t="shared" si="50"/>
        <v>0.0211928881388392</v>
      </c>
      <c r="N235" s="32">
        <f t="shared" si="42"/>
        <v>0.25</v>
      </c>
      <c r="O235" s="32">
        <f t="shared" si="43"/>
        <v>0.403999846214783</v>
      </c>
      <c r="P235" s="32">
        <f t="shared" si="44"/>
        <v>0.708100107380578</v>
      </c>
      <c r="Q235" s="32">
        <f t="shared" si="45"/>
        <v>0.844599688206739</v>
      </c>
      <c r="R235" s="42">
        <f t="shared" si="46"/>
        <v>0.0309278811665927</v>
      </c>
      <c r="S235" s="42">
        <f t="shared" si="47"/>
        <v>0.0306119946740266</v>
      </c>
      <c r="T235" s="42">
        <f t="shared" si="51"/>
        <v>-0.0202017859945159</v>
      </c>
      <c r="U235" s="42">
        <f t="shared" si="52"/>
        <v>-0.0190482183422293</v>
      </c>
    </row>
    <row r="236" spans="2:21">
      <c r="B236" s="13">
        <v>43699</v>
      </c>
      <c r="C236" s="15">
        <v>21934513</v>
      </c>
      <c r="D236" s="15">
        <v>5483628</v>
      </c>
      <c r="E236" s="15">
        <v>2193451</v>
      </c>
      <c r="F236" s="15">
        <v>1617231</v>
      </c>
      <c r="G236" s="15">
        <v>1392436</v>
      </c>
      <c r="H236" s="32">
        <f t="shared" si="40"/>
        <v>0.0634815097102908</v>
      </c>
      <c r="I236" s="36">
        <f t="shared" si="41"/>
        <v>43692</v>
      </c>
      <c r="J236" s="37">
        <f t="shared" si="48"/>
        <v>1298330</v>
      </c>
      <c r="K236" s="32">
        <f t="shared" si="49"/>
        <v>0.0724823427017784</v>
      </c>
      <c r="L236" s="32">
        <f>VLOOKUP(B236,'Channel wise traffic'!$B$2:$H$368,6,FALSE)/VLOOKUP(B236,'Channel wise traffic'!$B$2:$H$368,7,FALSE)-1</f>
        <v>0</v>
      </c>
      <c r="M236" s="38">
        <f t="shared" si="50"/>
        <v>0.0724823427017784</v>
      </c>
      <c r="N236" s="32">
        <f t="shared" si="42"/>
        <v>0.249999988602437</v>
      </c>
      <c r="O236" s="32">
        <f t="shared" si="43"/>
        <v>0.399999963527796</v>
      </c>
      <c r="P236" s="32">
        <f t="shared" si="44"/>
        <v>0.737299807472335</v>
      </c>
      <c r="Q236" s="32">
        <f t="shared" si="45"/>
        <v>0.861000067399153</v>
      </c>
      <c r="R236" s="42">
        <f t="shared" si="46"/>
        <v>-0.0384615182291762</v>
      </c>
      <c r="S236" s="42">
        <f t="shared" si="47"/>
        <v>0.020408260104271</v>
      </c>
      <c r="T236" s="42">
        <f t="shared" si="51"/>
        <v>0.0202016436130321</v>
      </c>
      <c r="U236" s="42">
        <f t="shared" si="52"/>
        <v>0.0714292451787837</v>
      </c>
    </row>
    <row r="237" spans="2:21">
      <c r="B237" s="13">
        <v>43700</v>
      </c>
      <c r="C237" s="15">
        <v>20848646</v>
      </c>
      <c r="D237" s="15">
        <v>5420648</v>
      </c>
      <c r="E237" s="15">
        <v>2146576</v>
      </c>
      <c r="F237" s="15">
        <v>1519990</v>
      </c>
      <c r="G237" s="15">
        <v>1296248</v>
      </c>
      <c r="H237" s="32">
        <f t="shared" si="40"/>
        <v>0.0621742054615921</v>
      </c>
      <c r="I237" s="36">
        <f t="shared" si="41"/>
        <v>43693</v>
      </c>
      <c r="J237" s="37">
        <f t="shared" si="48"/>
        <v>1257579</v>
      </c>
      <c r="K237" s="32">
        <f t="shared" si="49"/>
        <v>0.030748764093548</v>
      </c>
      <c r="L237" s="32">
        <f>VLOOKUP(B237,'Channel wise traffic'!$B$2:$H$368,6,FALSE)/VLOOKUP(B237,'Channel wise traffic'!$B$2:$H$368,7,FALSE)-1</f>
        <v>-0.0204081738131556</v>
      </c>
      <c r="M237" s="38">
        <f t="shared" si="50"/>
        <v>0.0522227069787473</v>
      </c>
      <c r="N237" s="32">
        <f t="shared" si="42"/>
        <v>0.26000000191859</v>
      </c>
      <c r="O237" s="32">
        <f t="shared" si="43"/>
        <v>0.395999887836288</v>
      </c>
      <c r="P237" s="32">
        <f t="shared" si="44"/>
        <v>0.708099783096429</v>
      </c>
      <c r="Q237" s="32">
        <f t="shared" si="45"/>
        <v>0.852800347370706</v>
      </c>
      <c r="R237" s="42">
        <f t="shared" si="46"/>
        <v>0.00970887382299601</v>
      </c>
      <c r="S237" s="42">
        <f t="shared" si="47"/>
        <v>-0.0480772261044625</v>
      </c>
      <c r="T237" s="42">
        <f t="shared" si="51"/>
        <v>0.0210522406706011</v>
      </c>
      <c r="U237" s="42">
        <f t="shared" si="52"/>
        <v>0.0721654712870252</v>
      </c>
    </row>
    <row r="238" spans="2:21">
      <c r="B238" s="13">
        <v>43701</v>
      </c>
      <c r="C238" s="15">
        <v>43094160</v>
      </c>
      <c r="D238" s="15">
        <v>9321266</v>
      </c>
      <c r="E238" s="15">
        <v>3264307</v>
      </c>
      <c r="F238" s="15">
        <v>2108742</v>
      </c>
      <c r="G238" s="15">
        <v>1628371</v>
      </c>
      <c r="H238" s="32">
        <f t="shared" si="40"/>
        <v>0.0377863497049252</v>
      </c>
      <c r="I238" s="36">
        <f t="shared" si="41"/>
        <v>43694</v>
      </c>
      <c r="J238" s="37">
        <f t="shared" si="48"/>
        <v>1857275</v>
      </c>
      <c r="K238" s="32">
        <f t="shared" si="49"/>
        <v>-0.123247230485523</v>
      </c>
      <c r="L238" s="32">
        <f>VLOOKUP(B238,'Channel wise traffic'!$B$2:$H$368,6,FALSE)/VLOOKUP(B238,'Channel wise traffic'!$B$2:$H$368,7,FALSE)-1</f>
        <v>-0.0769230999907701</v>
      </c>
      <c r="M238" s="38">
        <f t="shared" si="50"/>
        <v>-0.0501844996926502</v>
      </c>
      <c r="N238" s="32">
        <f t="shared" si="42"/>
        <v>0.21629998125036</v>
      </c>
      <c r="O238" s="32">
        <f t="shared" si="43"/>
        <v>0.350199962108151</v>
      </c>
      <c r="P238" s="32">
        <f t="shared" si="44"/>
        <v>0.645999901357317</v>
      </c>
      <c r="Q238" s="32">
        <f t="shared" si="45"/>
        <v>0.772200202774925</v>
      </c>
      <c r="R238" s="42">
        <f t="shared" si="46"/>
        <v>-8.25242736368637e-8</v>
      </c>
      <c r="S238" s="42">
        <f t="shared" si="47"/>
        <v>0.0404039056094838</v>
      </c>
      <c r="T238" s="42">
        <f t="shared" si="51"/>
        <v>-0.0686274351747448</v>
      </c>
      <c r="U238" s="42">
        <f t="shared" si="52"/>
        <v>-0.0198018606554159</v>
      </c>
    </row>
    <row r="239" spans="2:21">
      <c r="B239" s="13">
        <v>43702</v>
      </c>
      <c r="C239" s="15">
        <v>44440853</v>
      </c>
      <c r="D239" s="15">
        <v>9332579</v>
      </c>
      <c r="E239" s="15">
        <v>3331730</v>
      </c>
      <c r="F239" s="15">
        <v>2288232</v>
      </c>
      <c r="G239" s="15">
        <v>1784821</v>
      </c>
      <c r="H239" s="32">
        <f t="shared" si="40"/>
        <v>0.0401617178680166</v>
      </c>
      <c r="I239" s="36">
        <f t="shared" si="41"/>
        <v>43695</v>
      </c>
      <c r="J239" s="37">
        <f t="shared" si="48"/>
        <v>1582215</v>
      </c>
      <c r="K239" s="32">
        <f t="shared" si="49"/>
        <v>0.128052129451434</v>
      </c>
      <c r="L239" s="32">
        <f>VLOOKUP(B239,'Channel wise traffic'!$B$2:$H$368,6,FALSE)/VLOOKUP(B239,'Channel wise traffic'!$B$2:$H$368,7,FALSE)-1</f>
        <v>-0.0198020024726366</v>
      </c>
      <c r="M239" s="38">
        <f t="shared" si="50"/>
        <v>0.150841061103147</v>
      </c>
      <c r="N239" s="32">
        <f t="shared" si="42"/>
        <v>0.209999997074764</v>
      </c>
      <c r="O239" s="32">
        <f t="shared" si="43"/>
        <v>0.356999924672483</v>
      </c>
      <c r="P239" s="32">
        <f t="shared" si="44"/>
        <v>0.686799950776323</v>
      </c>
      <c r="Q239" s="32">
        <f t="shared" si="45"/>
        <v>0.780000017480745</v>
      </c>
      <c r="R239" s="42">
        <f t="shared" si="46"/>
        <v>-5.52732082326202e-9</v>
      </c>
      <c r="S239" s="42">
        <f t="shared" si="47"/>
        <v>0.0824740179811547</v>
      </c>
      <c r="T239" s="42">
        <f t="shared" si="51"/>
        <v>0.063157998834845</v>
      </c>
      <c r="U239" s="42">
        <f t="shared" si="52"/>
        <v>1.3617577843128e-7</v>
      </c>
    </row>
    <row r="240" spans="2:21">
      <c r="B240" s="13">
        <v>43703</v>
      </c>
      <c r="C240" s="15">
        <v>22368860</v>
      </c>
      <c r="D240" s="15">
        <v>5424448</v>
      </c>
      <c r="E240" s="15">
        <v>2169779</v>
      </c>
      <c r="F240" s="15">
        <v>1568099</v>
      </c>
      <c r="G240" s="15">
        <v>1260124</v>
      </c>
      <c r="H240" s="32">
        <f t="shared" si="40"/>
        <v>0.0563338498251587</v>
      </c>
      <c r="I240" s="36">
        <f t="shared" si="41"/>
        <v>43696</v>
      </c>
      <c r="J240" s="37">
        <f t="shared" si="48"/>
        <v>1233394</v>
      </c>
      <c r="K240" s="32">
        <f t="shared" si="49"/>
        <v>0.021671906949442</v>
      </c>
      <c r="L240" s="32">
        <f>VLOOKUP(B240,'Channel wise traffic'!$B$2:$H$368,6,FALSE)/VLOOKUP(B240,'Channel wise traffic'!$B$2:$H$368,7,FALSE)-1</f>
        <v>0.0618556059937665</v>
      </c>
      <c r="M240" s="38">
        <f t="shared" si="50"/>
        <v>-0.0378429436791283</v>
      </c>
      <c r="N240" s="32">
        <f t="shared" si="42"/>
        <v>0.242499975412247</v>
      </c>
      <c r="O240" s="32">
        <f t="shared" si="43"/>
        <v>0.399999963129889</v>
      </c>
      <c r="P240" s="32">
        <f t="shared" si="44"/>
        <v>0.722699869433707</v>
      </c>
      <c r="Q240" s="32">
        <f t="shared" si="45"/>
        <v>0.803599772718432</v>
      </c>
      <c r="R240" s="42">
        <f t="shared" si="46"/>
        <v>0.0210525790722342</v>
      </c>
      <c r="S240" s="42">
        <f t="shared" si="47"/>
        <v>-0.0196075223823284</v>
      </c>
      <c r="T240" s="42">
        <f t="shared" si="51"/>
        <v>-0.0388350146999225</v>
      </c>
      <c r="U240" s="42">
        <f t="shared" si="52"/>
        <v>-1.1289169021822e-7</v>
      </c>
    </row>
    <row r="241" spans="2:21">
      <c r="B241" s="13">
        <v>43704</v>
      </c>
      <c r="C241" s="15">
        <v>20848646</v>
      </c>
      <c r="D241" s="15">
        <v>5003675</v>
      </c>
      <c r="E241" s="15">
        <v>1961440</v>
      </c>
      <c r="F241" s="15">
        <v>1446170</v>
      </c>
      <c r="G241" s="15">
        <v>1150283</v>
      </c>
      <c r="H241" s="32">
        <f t="shared" si="40"/>
        <v>0.055173031380551</v>
      </c>
      <c r="I241" s="36">
        <f t="shared" si="41"/>
        <v>43697</v>
      </c>
      <c r="J241" s="37">
        <f t="shared" si="48"/>
        <v>1392160</v>
      </c>
      <c r="K241" s="32">
        <f t="shared" si="49"/>
        <v>-0.173742242271003</v>
      </c>
      <c r="L241" s="32">
        <f>VLOOKUP(B241,'Channel wise traffic'!$B$2:$H$368,6,FALSE)/VLOOKUP(B241,'Channel wise traffic'!$B$2:$H$368,7,FALSE)-1</f>
        <v>-0.0495049103214564</v>
      </c>
      <c r="M241" s="38">
        <f t="shared" si="50"/>
        <v>-0.130707983230301</v>
      </c>
      <c r="N241" s="32">
        <f t="shared" si="42"/>
        <v>0.23999999808141</v>
      </c>
      <c r="O241" s="32">
        <f t="shared" si="43"/>
        <v>0.391999880088135</v>
      </c>
      <c r="P241" s="32">
        <f t="shared" si="44"/>
        <v>0.7373001468309</v>
      </c>
      <c r="Q241" s="32">
        <f t="shared" si="45"/>
        <v>0.795399572664348</v>
      </c>
      <c r="R241" s="42">
        <f t="shared" si="46"/>
        <v>-0.0857141878244543</v>
      </c>
      <c r="S241" s="42">
        <f t="shared" si="47"/>
        <v>-0.0200000444742267</v>
      </c>
      <c r="T241" s="42">
        <f t="shared" si="51"/>
        <v>-0.00980407901679614</v>
      </c>
      <c r="U241" s="42">
        <f t="shared" si="52"/>
        <v>-0.0202020604244295</v>
      </c>
    </row>
    <row r="242" spans="2:21">
      <c r="B242" s="13">
        <v>43705</v>
      </c>
      <c r="C242" s="15">
        <v>21934513</v>
      </c>
      <c r="D242" s="15">
        <v>5593301</v>
      </c>
      <c r="E242" s="15">
        <v>2304440</v>
      </c>
      <c r="F242" s="15">
        <v>1699063</v>
      </c>
      <c r="G242" s="15">
        <v>1421096</v>
      </c>
      <c r="H242" s="32">
        <f t="shared" si="40"/>
        <v>0.0647881263650577</v>
      </c>
      <c r="I242" s="36">
        <f t="shared" si="41"/>
        <v>43698</v>
      </c>
      <c r="J242" s="37">
        <f t="shared" si="48"/>
        <v>1351172</v>
      </c>
      <c r="K242" s="32">
        <f t="shared" si="49"/>
        <v>0.0517506283433937</v>
      </c>
      <c r="L242" s="32">
        <f>VLOOKUP(B242,'Channel wise traffic'!$B$2:$H$368,6,FALSE)/VLOOKUP(B242,'Channel wise traffic'!$B$2:$H$368,7,FALSE)-1</f>
        <v>-0.0194174865788856</v>
      </c>
      <c r="M242" s="38">
        <f t="shared" si="50"/>
        <v>0.0725773834288186</v>
      </c>
      <c r="N242" s="32">
        <f t="shared" si="42"/>
        <v>0.255000008434197</v>
      </c>
      <c r="O242" s="32">
        <f t="shared" si="43"/>
        <v>0.411999997854576</v>
      </c>
      <c r="P242" s="32">
        <f t="shared" si="44"/>
        <v>0.737299734425717</v>
      </c>
      <c r="Q242" s="32">
        <f t="shared" si="45"/>
        <v>0.836399827434298</v>
      </c>
      <c r="R242" s="42">
        <f t="shared" si="46"/>
        <v>0.0200000337367874</v>
      </c>
      <c r="S242" s="42">
        <f t="shared" si="47"/>
        <v>0.0198023630819422</v>
      </c>
      <c r="T242" s="42">
        <f t="shared" si="51"/>
        <v>0.0412365804506871</v>
      </c>
      <c r="U242" s="42">
        <f t="shared" si="52"/>
        <v>-0.00970857660372937</v>
      </c>
    </row>
    <row r="243" spans="2:21">
      <c r="B243" s="13">
        <v>43706</v>
      </c>
      <c r="C243" s="15">
        <v>21282993</v>
      </c>
      <c r="D243" s="15">
        <v>5214333</v>
      </c>
      <c r="E243" s="15">
        <v>2044018</v>
      </c>
      <c r="F243" s="15">
        <v>1566740</v>
      </c>
      <c r="G243" s="15">
        <v>1310421</v>
      </c>
      <c r="H243" s="32">
        <f t="shared" si="40"/>
        <v>0.0615712743033839</v>
      </c>
      <c r="I243" s="36">
        <f t="shared" si="41"/>
        <v>43699</v>
      </c>
      <c r="J243" s="37">
        <f t="shared" si="48"/>
        <v>1392436</v>
      </c>
      <c r="K243" s="32">
        <f t="shared" si="49"/>
        <v>-0.0589003731589818</v>
      </c>
      <c r="L243" s="32">
        <f>VLOOKUP(B243,'Channel wise traffic'!$B$2:$H$368,6,FALSE)/VLOOKUP(B243,'Channel wise traffic'!$B$2:$H$368,7,FALSE)-1</f>
        <v>-0.0297029188387194</v>
      </c>
      <c r="M243" s="38">
        <f t="shared" si="50"/>
        <v>-0.0300912094816992</v>
      </c>
      <c r="N243" s="32">
        <f t="shared" si="42"/>
        <v>0.244999986609026</v>
      </c>
      <c r="O243" s="32">
        <f t="shared" si="43"/>
        <v>0.391999897206412</v>
      </c>
      <c r="P243" s="32">
        <f t="shared" si="44"/>
        <v>0.766500099314194</v>
      </c>
      <c r="Q243" s="32">
        <f t="shared" si="45"/>
        <v>0.836399785541953</v>
      </c>
      <c r="R243" s="42">
        <f t="shared" si="46"/>
        <v>-0.0200000088854473</v>
      </c>
      <c r="S243" s="42">
        <f t="shared" si="47"/>
        <v>-0.0200001676270859</v>
      </c>
      <c r="T243" s="42">
        <f t="shared" si="51"/>
        <v>0.0396043665628583</v>
      </c>
      <c r="U243" s="42">
        <f t="shared" si="52"/>
        <v>-0.0285717536951079</v>
      </c>
    </row>
    <row r="244" spans="2:21">
      <c r="B244" s="13">
        <v>43707</v>
      </c>
      <c r="C244" s="15">
        <v>21934513</v>
      </c>
      <c r="D244" s="15">
        <v>5319119</v>
      </c>
      <c r="E244" s="15">
        <v>2127647</v>
      </c>
      <c r="F244" s="15">
        <v>1522119</v>
      </c>
      <c r="G244" s="15">
        <v>1210693</v>
      </c>
      <c r="H244" s="32">
        <f t="shared" si="40"/>
        <v>0.0551958003352981</v>
      </c>
      <c r="I244" s="36">
        <f t="shared" si="41"/>
        <v>43700</v>
      </c>
      <c r="J244" s="37">
        <f t="shared" si="48"/>
        <v>1296248</v>
      </c>
      <c r="K244" s="32">
        <f t="shared" si="49"/>
        <v>-0.0660020304756497</v>
      </c>
      <c r="L244" s="32">
        <f>VLOOKUP(B244,'Channel wise traffic'!$B$2:$H$368,6,FALSE)/VLOOKUP(B244,'Channel wise traffic'!$B$2:$H$368,7,FALSE)-1</f>
        <v>0.052083288866015</v>
      </c>
      <c r="M244" s="38">
        <f t="shared" si="50"/>
        <v>-0.112239554562622</v>
      </c>
      <c r="N244" s="32">
        <f t="shared" si="42"/>
        <v>0.242499981649923</v>
      </c>
      <c r="O244" s="32">
        <f t="shared" si="43"/>
        <v>0.399999887199365</v>
      </c>
      <c r="P244" s="32">
        <f t="shared" si="44"/>
        <v>0.715400158014934</v>
      </c>
      <c r="Q244" s="32">
        <f t="shared" si="45"/>
        <v>0.79539970265137</v>
      </c>
      <c r="R244" s="42">
        <f t="shared" si="46"/>
        <v>-0.0673077697674257</v>
      </c>
      <c r="S244" s="42">
        <f t="shared" si="47"/>
        <v>0.0101010113536462</v>
      </c>
      <c r="T244" s="42">
        <f t="shared" si="51"/>
        <v>0.0103098109797199</v>
      </c>
      <c r="U244" s="42">
        <f t="shared" si="52"/>
        <v>-0.0673084208939529</v>
      </c>
    </row>
    <row r="245" spans="2:21">
      <c r="B245" s="13">
        <v>43708</v>
      </c>
      <c r="C245" s="15">
        <v>45338648</v>
      </c>
      <c r="D245" s="15">
        <v>9235482</v>
      </c>
      <c r="E245" s="15">
        <v>3265666</v>
      </c>
      <c r="F245" s="15">
        <v>2176240</v>
      </c>
      <c r="G245" s="15">
        <v>1663518</v>
      </c>
      <c r="H245" s="32">
        <f t="shared" si="40"/>
        <v>0.0366909485258581</v>
      </c>
      <c r="I245" s="36">
        <f t="shared" si="41"/>
        <v>43701</v>
      </c>
      <c r="J245" s="37">
        <f t="shared" si="48"/>
        <v>1628371</v>
      </c>
      <c r="K245" s="32">
        <f t="shared" si="49"/>
        <v>0.0215841475929011</v>
      </c>
      <c r="L245" s="32">
        <f>VLOOKUP(B245,'Channel wise traffic'!$B$2:$H$368,6,FALSE)/VLOOKUP(B245,'Channel wise traffic'!$B$2:$H$368,7,FALSE)-1</f>
        <v>0.0520833705580233</v>
      </c>
      <c r="M245" s="38">
        <f t="shared" si="50"/>
        <v>-0.0289893357686339</v>
      </c>
      <c r="N245" s="32">
        <f t="shared" si="42"/>
        <v>0.203699986819192</v>
      </c>
      <c r="O245" s="32">
        <f t="shared" si="43"/>
        <v>0.353599952877392</v>
      </c>
      <c r="P245" s="32">
        <f t="shared" si="44"/>
        <v>0.666400054384006</v>
      </c>
      <c r="Q245" s="32">
        <f t="shared" si="45"/>
        <v>0.764400066169173</v>
      </c>
      <c r="R245" s="42">
        <f t="shared" si="46"/>
        <v>-0.0582524064881138</v>
      </c>
      <c r="S245" s="42">
        <f t="shared" si="47"/>
        <v>0.00970871255602912</v>
      </c>
      <c r="T245" s="42">
        <f t="shared" si="51"/>
        <v>0.0315791890739086</v>
      </c>
      <c r="U245" s="42">
        <f t="shared" si="52"/>
        <v>-0.0101011843531277</v>
      </c>
    </row>
    <row r="246" spans="2:21">
      <c r="B246" s="13">
        <v>43709</v>
      </c>
      <c r="C246" s="15">
        <v>42645263</v>
      </c>
      <c r="D246" s="15">
        <v>9224170</v>
      </c>
      <c r="E246" s="15">
        <v>3261666</v>
      </c>
      <c r="F246" s="15">
        <v>2217933</v>
      </c>
      <c r="G246" s="15">
        <v>1660788</v>
      </c>
      <c r="H246" s="32">
        <f t="shared" si="40"/>
        <v>0.0389442550747078</v>
      </c>
      <c r="I246" s="36">
        <f t="shared" si="41"/>
        <v>43702</v>
      </c>
      <c r="J246" s="37">
        <f t="shared" si="48"/>
        <v>1784821</v>
      </c>
      <c r="K246" s="32">
        <f t="shared" si="49"/>
        <v>-0.0694932433000284</v>
      </c>
      <c r="L246" s="32">
        <f>VLOOKUP(B246,'Channel wise traffic'!$B$2:$H$368,6,FALSE)/VLOOKUP(B246,'Channel wise traffic'!$B$2:$H$368,7,FALSE)-1</f>
        <v>-0.040404041767787</v>
      </c>
      <c r="M246" s="38">
        <f t="shared" si="50"/>
        <v>-0.0303140118983389</v>
      </c>
      <c r="N246" s="32">
        <f t="shared" si="42"/>
        <v>0.21629999092748</v>
      </c>
      <c r="O246" s="32">
        <f t="shared" si="43"/>
        <v>0.353599944493651</v>
      </c>
      <c r="P246" s="32">
        <f t="shared" si="44"/>
        <v>0.680000036791014</v>
      </c>
      <c r="Q246" s="32">
        <f t="shared" si="45"/>
        <v>0.748799896119495</v>
      </c>
      <c r="R246" s="42">
        <f t="shared" si="46"/>
        <v>0.0299999711451115</v>
      </c>
      <c r="S246" s="42">
        <f t="shared" si="47"/>
        <v>-0.00952375601185818</v>
      </c>
      <c r="T246" s="42">
        <f t="shared" si="51"/>
        <v>-0.00990086556882097</v>
      </c>
      <c r="U246" s="42">
        <f t="shared" si="52"/>
        <v>-0.0400001546948942</v>
      </c>
    </row>
    <row r="247" spans="2:21">
      <c r="B247" s="13">
        <v>43710</v>
      </c>
      <c r="C247" s="15">
        <v>22803207</v>
      </c>
      <c r="D247" s="15">
        <v>5529777</v>
      </c>
      <c r="E247" s="15">
        <v>2278268</v>
      </c>
      <c r="F247" s="15">
        <v>1696398</v>
      </c>
      <c r="G247" s="15">
        <v>1335405</v>
      </c>
      <c r="H247" s="32">
        <f t="shared" si="40"/>
        <v>0.0585621575070559</v>
      </c>
      <c r="I247" s="36">
        <f t="shared" si="41"/>
        <v>43703</v>
      </c>
      <c r="J247" s="37">
        <f t="shared" si="48"/>
        <v>1260124</v>
      </c>
      <c r="K247" s="32">
        <f t="shared" si="49"/>
        <v>0.0597409461291112</v>
      </c>
      <c r="L247" s="32">
        <f>VLOOKUP(B247,'Channel wise traffic'!$B$2:$H$368,6,FALSE)/VLOOKUP(B247,'Channel wise traffic'!$B$2:$H$368,7,FALSE)-1</f>
        <v>0.0194174865788856</v>
      </c>
      <c r="M247" s="38">
        <f t="shared" si="50"/>
        <v>0.0395553950034147</v>
      </c>
      <c r="N247" s="32">
        <f t="shared" si="42"/>
        <v>0.242499969412197</v>
      </c>
      <c r="O247" s="32">
        <f t="shared" si="43"/>
        <v>0.411999977575949</v>
      </c>
      <c r="P247" s="32">
        <f t="shared" si="44"/>
        <v>0.744599845145523</v>
      </c>
      <c r="Q247" s="32">
        <f t="shared" si="45"/>
        <v>0.787200291441042</v>
      </c>
      <c r="R247" s="42">
        <f t="shared" si="46"/>
        <v>-2.47424770671856e-8</v>
      </c>
      <c r="S247" s="42">
        <f t="shared" si="47"/>
        <v>0.0300000388804125</v>
      </c>
      <c r="T247" s="42">
        <f t="shared" si="51"/>
        <v>0.0303030021701483</v>
      </c>
      <c r="U247" s="42">
        <f t="shared" si="52"/>
        <v>-0.0204075235386313</v>
      </c>
    </row>
    <row r="248" spans="2:21">
      <c r="B248" s="13">
        <v>43711</v>
      </c>
      <c r="C248" s="15">
        <v>22586034</v>
      </c>
      <c r="D248" s="15">
        <v>5702973</v>
      </c>
      <c r="E248" s="15">
        <v>2167129</v>
      </c>
      <c r="F248" s="15">
        <v>1502904</v>
      </c>
      <c r="G248" s="15">
        <v>1170762</v>
      </c>
      <c r="H248" s="32">
        <f t="shared" si="40"/>
        <v>0.0518356609221433</v>
      </c>
      <c r="I248" s="36">
        <f t="shared" si="41"/>
        <v>43704</v>
      </c>
      <c r="J248" s="37">
        <f t="shared" si="48"/>
        <v>1150283</v>
      </c>
      <c r="K248" s="32">
        <f t="shared" si="49"/>
        <v>0.0178034448913875</v>
      </c>
      <c r="L248" s="32">
        <f>VLOOKUP(B248,'Channel wise traffic'!$B$2:$H$368,6,FALSE)/VLOOKUP(B248,'Channel wise traffic'!$B$2:$H$368,7,FALSE)-1</f>
        <v>0.083333329336271</v>
      </c>
      <c r="M248" s="38">
        <f t="shared" si="50"/>
        <v>-0.0604891624567178</v>
      </c>
      <c r="N248" s="32">
        <f t="shared" si="42"/>
        <v>0.252499974099038</v>
      </c>
      <c r="O248" s="32">
        <f t="shared" si="43"/>
        <v>0.379999870243117</v>
      </c>
      <c r="P248" s="32">
        <f t="shared" si="44"/>
        <v>0.69350001776544</v>
      </c>
      <c r="Q248" s="32">
        <f t="shared" si="45"/>
        <v>0.778999856278245</v>
      </c>
      <c r="R248" s="42">
        <f t="shared" si="46"/>
        <v>0.0520832338231438</v>
      </c>
      <c r="S248" s="42">
        <f t="shared" si="47"/>
        <v>-0.0306122793770247</v>
      </c>
      <c r="T248" s="42">
        <f t="shared" si="51"/>
        <v>-0.0594061038150118</v>
      </c>
      <c r="U248" s="42">
        <f t="shared" si="52"/>
        <v>-0.0206182112107107</v>
      </c>
    </row>
    <row r="249" spans="2:21">
      <c r="B249" s="13">
        <v>43712</v>
      </c>
      <c r="C249" s="15">
        <v>22368860</v>
      </c>
      <c r="D249" s="15">
        <v>5592215</v>
      </c>
      <c r="E249" s="15">
        <v>2259254</v>
      </c>
      <c r="F249" s="15">
        <v>1566793</v>
      </c>
      <c r="G249" s="15">
        <v>1310465</v>
      </c>
      <c r="H249" s="32">
        <f t="shared" si="40"/>
        <v>0.05858434448604</v>
      </c>
      <c r="I249" s="36">
        <f t="shared" si="41"/>
        <v>43705</v>
      </c>
      <c r="J249" s="37">
        <f t="shared" si="48"/>
        <v>1421096</v>
      </c>
      <c r="K249" s="32">
        <f t="shared" si="49"/>
        <v>-0.0778490686062026</v>
      </c>
      <c r="L249" s="32">
        <f>VLOOKUP(B249,'Channel wise traffic'!$B$2:$H$368,6,FALSE)/VLOOKUP(B249,'Channel wise traffic'!$B$2:$H$368,7,FALSE)-1</f>
        <v>0.019801991482737</v>
      </c>
      <c r="M249" s="38">
        <f t="shared" si="50"/>
        <v>-0.0957549203392861</v>
      </c>
      <c r="N249" s="32">
        <f t="shared" si="42"/>
        <v>0.25</v>
      </c>
      <c r="O249" s="32">
        <f t="shared" si="43"/>
        <v>0.403999846214783</v>
      </c>
      <c r="P249" s="32">
        <f t="shared" si="44"/>
        <v>0.693500155361017</v>
      </c>
      <c r="Q249" s="32">
        <f t="shared" si="45"/>
        <v>0.836399575438491</v>
      </c>
      <c r="R249" s="42">
        <f t="shared" si="46"/>
        <v>-0.0196078755640007</v>
      </c>
      <c r="S249" s="42">
        <f t="shared" si="47"/>
        <v>-0.0194178438870228</v>
      </c>
      <c r="T249" s="42">
        <f t="shared" si="51"/>
        <v>-0.0594053910772332</v>
      </c>
      <c r="U249" s="42">
        <f t="shared" si="52"/>
        <v>-3.01286296577885e-7</v>
      </c>
    </row>
    <row r="250" spans="2:21">
      <c r="B250" s="13">
        <v>43713</v>
      </c>
      <c r="C250" s="15">
        <v>20631473</v>
      </c>
      <c r="D250" s="15">
        <v>5261025</v>
      </c>
      <c r="E250" s="15">
        <v>2146498</v>
      </c>
      <c r="F250" s="15">
        <v>1598282</v>
      </c>
      <c r="G250" s="15">
        <v>1284380</v>
      </c>
      <c r="H250" s="32">
        <f t="shared" si="40"/>
        <v>0.0622534319289757</v>
      </c>
      <c r="I250" s="36">
        <f t="shared" si="41"/>
        <v>43706</v>
      </c>
      <c r="J250" s="37">
        <f t="shared" si="48"/>
        <v>1310421</v>
      </c>
      <c r="K250" s="32">
        <f t="shared" si="49"/>
        <v>-0.0198722395321809</v>
      </c>
      <c r="L250" s="32">
        <f>VLOOKUP(B250,'Channel wise traffic'!$B$2:$H$368,6,FALSE)/VLOOKUP(B250,'Channel wise traffic'!$B$2:$H$368,7,FALSE)-1</f>
        <v>-0.030612237226796</v>
      </c>
      <c r="M250" s="38">
        <f t="shared" si="50"/>
        <v>0.0110791539286736</v>
      </c>
      <c r="N250" s="32">
        <f t="shared" si="42"/>
        <v>0.254999970191173</v>
      </c>
      <c r="O250" s="32">
        <f t="shared" si="43"/>
        <v>0.407999961984594</v>
      </c>
      <c r="P250" s="32">
        <f t="shared" si="44"/>
        <v>0.744599808618503</v>
      </c>
      <c r="Q250" s="32">
        <f t="shared" si="45"/>
        <v>0.803600365892877</v>
      </c>
      <c r="R250" s="42">
        <f t="shared" si="46"/>
        <v>0.0408162617498637</v>
      </c>
      <c r="S250" s="42">
        <f t="shared" si="47"/>
        <v>0.0408165024843301</v>
      </c>
      <c r="T250" s="42">
        <f t="shared" si="51"/>
        <v>-0.028571804120163</v>
      </c>
      <c r="U250" s="42">
        <f t="shared" si="52"/>
        <v>-0.0392150024617991</v>
      </c>
    </row>
    <row r="251" spans="2:21">
      <c r="B251" s="13">
        <v>43714</v>
      </c>
      <c r="C251" s="15">
        <v>20848646</v>
      </c>
      <c r="D251" s="15">
        <v>5264283</v>
      </c>
      <c r="E251" s="15">
        <v>2084656</v>
      </c>
      <c r="F251" s="15">
        <v>1460927</v>
      </c>
      <c r="G251" s="15">
        <v>1233898</v>
      </c>
      <c r="H251" s="32">
        <f t="shared" si="40"/>
        <v>0.0591836035779014</v>
      </c>
      <c r="I251" s="36">
        <f t="shared" si="41"/>
        <v>43707</v>
      </c>
      <c r="J251" s="37">
        <f t="shared" si="48"/>
        <v>1210693</v>
      </c>
      <c r="K251" s="32">
        <f t="shared" si="49"/>
        <v>0.0191667086536389</v>
      </c>
      <c r="L251" s="32">
        <f>VLOOKUP(B251,'Channel wise traffic'!$B$2:$H$368,6,FALSE)/VLOOKUP(B251,'Channel wise traffic'!$B$2:$H$368,7,FALSE)-1</f>
        <v>-0.0495049103214564</v>
      </c>
      <c r="M251" s="38">
        <f t="shared" si="50"/>
        <v>0.0722483090811008</v>
      </c>
      <c r="N251" s="32">
        <f t="shared" si="42"/>
        <v>0.252499994484054</v>
      </c>
      <c r="O251" s="32">
        <f t="shared" si="43"/>
        <v>0.395999987082761</v>
      </c>
      <c r="P251" s="32">
        <f t="shared" si="44"/>
        <v>0.700800036073098</v>
      </c>
      <c r="Q251" s="32">
        <f t="shared" si="45"/>
        <v>0.844599353698029</v>
      </c>
      <c r="R251" s="42">
        <f t="shared" si="46"/>
        <v>0.0412371694467479</v>
      </c>
      <c r="S251" s="42">
        <f t="shared" si="47"/>
        <v>-0.00999975311145584</v>
      </c>
      <c r="T251" s="42">
        <f t="shared" si="51"/>
        <v>-0.0204083292102532</v>
      </c>
      <c r="U251" s="42">
        <f t="shared" si="52"/>
        <v>0.0618552545124897</v>
      </c>
    </row>
    <row r="252" spans="2:21">
      <c r="B252" s="13">
        <v>43715</v>
      </c>
      <c r="C252" s="15">
        <v>46685340</v>
      </c>
      <c r="D252" s="15">
        <v>9313725</v>
      </c>
      <c r="E252" s="15">
        <v>3135000</v>
      </c>
      <c r="F252" s="15">
        <v>2025210</v>
      </c>
      <c r="G252" s="15">
        <v>1500680</v>
      </c>
      <c r="H252" s="32">
        <f t="shared" si="40"/>
        <v>0.0321445661528865</v>
      </c>
      <c r="I252" s="36">
        <f t="shared" si="41"/>
        <v>43708</v>
      </c>
      <c r="J252" s="37">
        <f t="shared" si="48"/>
        <v>1663518</v>
      </c>
      <c r="K252" s="32">
        <f t="shared" si="49"/>
        <v>-0.0978877294985687</v>
      </c>
      <c r="L252" s="32">
        <f>VLOOKUP(B252,'Channel wise traffic'!$B$2:$H$368,6,FALSE)/VLOOKUP(B252,'Channel wise traffic'!$B$2:$H$368,7,FALSE)-1</f>
        <v>0.0297029595964784</v>
      </c>
      <c r="M252" s="38">
        <f t="shared" si="50"/>
        <v>-0.123910189178334</v>
      </c>
      <c r="N252" s="32">
        <f t="shared" si="42"/>
        <v>0.1994999929314</v>
      </c>
      <c r="O252" s="32">
        <f t="shared" si="43"/>
        <v>0.33660001771579</v>
      </c>
      <c r="P252" s="32">
        <f t="shared" si="44"/>
        <v>0.646</v>
      </c>
      <c r="Q252" s="32">
        <f t="shared" si="45"/>
        <v>0.740999698796668</v>
      </c>
      <c r="R252" s="42">
        <f t="shared" si="46"/>
        <v>-0.020618528029265</v>
      </c>
      <c r="S252" s="42">
        <f t="shared" si="47"/>
        <v>-0.0480767461173729</v>
      </c>
      <c r="T252" s="42">
        <f t="shared" si="51"/>
        <v>-0.0306123240083813</v>
      </c>
      <c r="U252" s="42">
        <f t="shared" si="52"/>
        <v>-0.0306127228504526</v>
      </c>
    </row>
    <row r="253" spans="2:21">
      <c r="B253" s="13">
        <v>43716</v>
      </c>
      <c r="C253" s="15">
        <v>43094160</v>
      </c>
      <c r="D253" s="15">
        <v>9230769</v>
      </c>
      <c r="E253" s="15">
        <v>3169846</v>
      </c>
      <c r="F253" s="15">
        <v>2133940</v>
      </c>
      <c r="G253" s="15">
        <v>1697763</v>
      </c>
      <c r="H253" s="32">
        <f t="shared" si="40"/>
        <v>0.0393965910926214</v>
      </c>
      <c r="I253" s="36">
        <f t="shared" si="41"/>
        <v>43709</v>
      </c>
      <c r="J253" s="37">
        <f t="shared" si="48"/>
        <v>1660788</v>
      </c>
      <c r="K253" s="32">
        <f t="shared" si="49"/>
        <v>0.0222635279156642</v>
      </c>
      <c r="L253" s="32">
        <f>VLOOKUP(B253,'Channel wise traffic'!$B$2:$H$368,6,FALSE)/VLOOKUP(B253,'Channel wise traffic'!$B$2:$H$368,7,FALSE)-1</f>
        <v>0.0105263044350929</v>
      </c>
      <c r="M253" s="38">
        <f t="shared" si="50"/>
        <v>0.0116149613606886</v>
      </c>
      <c r="N253" s="32">
        <f t="shared" si="42"/>
        <v>0.21419999832924</v>
      </c>
      <c r="O253" s="32">
        <f t="shared" si="43"/>
        <v>0.343399991918333</v>
      </c>
      <c r="P253" s="32">
        <f t="shared" si="44"/>
        <v>0.67319989677732</v>
      </c>
      <c r="Q253" s="32">
        <f t="shared" si="45"/>
        <v>0.795600157455224</v>
      </c>
      <c r="R253" s="42">
        <f t="shared" si="46"/>
        <v>-0.00970870405142155</v>
      </c>
      <c r="S253" s="42">
        <f t="shared" si="47"/>
        <v>-0.0288460242546811</v>
      </c>
      <c r="T253" s="42">
        <f t="shared" si="51"/>
        <v>-0.0100002053614364</v>
      </c>
      <c r="U253" s="42">
        <f t="shared" si="52"/>
        <v>0.0625003576766792</v>
      </c>
    </row>
    <row r="254" spans="2:21">
      <c r="B254" s="13">
        <v>43717</v>
      </c>
      <c r="C254" s="15">
        <v>21717340</v>
      </c>
      <c r="D254" s="15">
        <v>5375041</v>
      </c>
      <c r="E254" s="15">
        <v>2257517</v>
      </c>
      <c r="F254" s="15">
        <v>1697427</v>
      </c>
      <c r="G254" s="15">
        <v>1419728</v>
      </c>
      <c r="H254" s="32">
        <f t="shared" si="40"/>
        <v>0.0653730152956117</v>
      </c>
      <c r="I254" s="36">
        <f t="shared" si="41"/>
        <v>43710</v>
      </c>
      <c r="J254" s="37">
        <f t="shared" si="48"/>
        <v>1335405</v>
      </c>
      <c r="K254" s="32">
        <f t="shared" si="49"/>
        <v>0.063144139792797</v>
      </c>
      <c r="L254" s="32">
        <f>VLOOKUP(B254,'Channel wise traffic'!$B$2:$H$368,6,FALSE)/VLOOKUP(B254,'Channel wise traffic'!$B$2:$H$368,7,FALSE)-1</f>
        <v>-0.0476190517955699</v>
      </c>
      <c r="M254" s="38">
        <f t="shared" si="50"/>
        <v>0.116301346782437</v>
      </c>
      <c r="N254" s="32">
        <f t="shared" si="42"/>
        <v>0.247499970069999</v>
      </c>
      <c r="O254" s="32">
        <f t="shared" si="43"/>
        <v>0.41999995907008</v>
      </c>
      <c r="P254" s="32">
        <f t="shared" si="44"/>
        <v>0.751899985692245</v>
      </c>
      <c r="Q254" s="32">
        <f t="shared" si="45"/>
        <v>0.836400033698062</v>
      </c>
      <c r="R254" s="42">
        <f t="shared" si="46"/>
        <v>0.0206185620143453</v>
      </c>
      <c r="S254" s="42">
        <f t="shared" si="47"/>
        <v>0.0194174318678346</v>
      </c>
      <c r="T254" s="42">
        <f t="shared" si="51"/>
        <v>0.00980411236225209</v>
      </c>
      <c r="U254" s="42">
        <f t="shared" si="52"/>
        <v>0.0624996494436705</v>
      </c>
    </row>
    <row r="255" spans="2:21">
      <c r="B255" s="13">
        <v>43718</v>
      </c>
      <c r="C255" s="15">
        <v>22368860</v>
      </c>
      <c r="D255" s="15">
        <v>5480370</v>
      </c>
      <c r="E255" s="15">
        <v>2126383</v>
      </c>
      <c r="F255" s="15">
        <v>1505692</v>
      </c>
      <c r="G255" s="15">
        <v>1185281</v>
      </c>
      <c r="H255" s="32">
        <f t="shared" si="40"/>
        <v>0.0529879931297348</v>
      </c>
      <c r="I255" s="36">
        <f t="shared" si="41"/>
        <v>43711</v>
      </c>
      <c r="J255" s="37">
        <f t="shared" si="48"/>
        <v>1170762</v>
      </c>
      <c r="K255" s="32">
        <f t="shared" si="49"/>
        <v>0.0124013249490502</v>
      </c>
      <c r="L255" s="32">
        <f>VLOOKUP(B255,'Channel wise traffic'!$B$2:$H$368,6,FALSE)/VLOOKUP(B255,'Channel wise traffic'!$B$2:$H$368,7,FALSE)-1</f>
        <v>-0.00961541186163195</v>
      </c>
      <c r="M255" s="38">
        <f t="shared" si="50"/>
        <v>0.0222304912697515</v>
      </c>
      <c r="N255" s="32">
        <f t="shared" si="42"/>
        <v>0.244999968706496</v>
      </c>
      <c r="O255" s="32">
        <f t="shared" si="43"/>
        <v>0.387999897817118</v>
      </c>
      <c r="P255" s="32">
        <f t="shared" si="44"/>
        <v>0.708100092974784</v>
      </c>
      <c r="Q255" s="32">
        <f t="shared" si="45"/>
        <v>0.787200171084126</v>
      </c>
      <c r="R255" s="42">
        <f t="shared" si="46"/>
        <v>-0.0297029947005071</v>
      </c>
      <c r="S255" s="42">
        <f t="shared" si="47"/>
        <v>0.0210527113308825</v>
      </c>
      <c r="T255" s="42">
        <f t="shared" si="51"/>
        <v>0.0210527394885838</v>
      </c>
      <c r="U255" s="42">
        <f t="shared" si="52"/>
        <v>0.0105267218469829</v>
      </c>
    </row>
    <row r="256" spans="2:21">
      <c r="B256" s="13">
        <v>43719</v>
      </c>
      <c r="C256" s="15">
        <v>21065820</v>
      </c>
      <c r="D256" s="15">
        <v>5055796</v>
      </c>
      <c r="E256" s="15">
        <v>1981872</v>
      </c>
      <c r="F256" s="15">
        <v>1504637</v>
      </c>
      <c r="G256" s="15">
        <v>1246140</v>
      </c>
      <c r="H256" s="32">
        <f t="shared" si="40"/>
        <v>0.0591545926054623</v>
      </c>
      <c r="I256" s="36">
        <f t="shared" si="41"/>
        <v>43712</v>
      </c>
      <c r="J256" s="37">
        <f t="shared" si="48"/>
        <v>1310465</v>
      </c>
      <c r="K256" s="32">
        <f t="shared" si="49"/>
        <v>-0.0490856299099938</v>
      </c>
      <c r="L256" s="32">
        <f>VLOOKUP(B256,'Channel wise traffic'!$B$2:$H$368,6,FALSE)/VLOOKUP(B256,'Channel wise traffic'!$B$2:$H$368,7,FALSE)-1</f>
        <v>-0.058252370326639</v>
      </c>
      <c r="M256" s="38">
        <f t="shared" si="50"/>
        <v>0.0097337970480873</v>
      </c>
      <c r="N256" s="32">
        <f t="shared" si="42"/>
        <v>0.23999996202379</v>
      </c>
      <c r="O256" s="32">
        <f t="shared" si="43"/>
        <v>0.391999993670631</v>
      </c>
      <c r="P256" s="32">
        <f t="shared" si="44"/>
        <v>0.759199887782864</v>
      </c>
      <c r="Q256" s="32">
        <f t="shared" si="45"/>
        <v>0.828199758479952</v>
      </c>
      <c r="R256" s="42">
        <f t="shared" si="46"/>
        <v>-0.0400001519048392</v>
      </c>
      <c r="S256" s="42">
        <f t="shared" si="47"/>
        <v>-0.0297026166137999</v>
      </c>
      <c r="T256" s="42">
        <f t="shared" si="51"/>
        <v>0.0947364350446973</v>
      </c>
      <c r="U256" s="42">
        <f t="shared" si="52"/>
        <v>-0.00980370770064065</v>
      </c>
    </row>
    <row r="257" spans="2:21">
      <c r="B257" s="13">
        <v>43720</v>
      </c>
      <c r="C257" s="15">
        <v>20848646</v>
      </c>
      <c r="D257" s="15">
        <v>5160040</v>
      </c>
      <c r="E257" s="15">
        <v>2022735</v>
      </c>
      <c r="F257" s="15">
        <v>1535660</v>
      </c>
      <c r="G257" s="15">
        <v>1309611</v>
      </c>
      <c r="H257" s="32">
        <f t="shared" si="40"/>
        <v>0.062815158356087</v>
      </c>
      <c r="I257" s="36">
        <f t="shared" si="41"/>
        <v>43713</v>
      </c>
      <c r="J257" s="37">
        <f t="shared" si="48"/>
        <v>1284380</v>
      </c>
      <c r="K257" s="32">
        <f t="shared" si="49"/>
        <v>0.0196444977343153</v>
      </c>
      <c r="L257" s="32">
        <f>VLOOKUP(B257,'Channel wise traffic'!$B$2:$H$368,6,FALSE)/VLOOKUP(B257,'Channel wise traffic'!$B$2:$H$368,7,FALSE)-1</f>
        <v>0.0105262969118247</v>
      </c>
      <c r="M257" s="38">
        <f t="shared" si="50"/>
        <v>0.00902322024193247</v>
      </c>
      <c r="N257" s="32">
        <f t="shared" si="42"/>
        <v>0.247500005515946</v>
      </c>
      <c r="O257" s="32">
        <f t="shared" si="43"/>
        <v>0.391999868218076</v>
      </c>
      <c r="P257" s="32">
        <f t="shared" si="44"/>
        <v>0.759199796315385</v>
      </c>
      <c r="Q257" s="32">
        <f t="shared" si="45"/>
        <v>0.852800098980243</v>
      </c>
      <c r="R257" s="42">
        <f t="shared" si="46"/>
        <v>-0.0294116296155054</v>
      </c>
      <c r="S257" s="42">
        <f t="shared" si="47"/>
        <v>-0.0392159197483518</v>
      </c>
      <c r="T257" s="42">
        <f t="shared" si="51"/>
        <v>0.0196078316538513</v>
      </c>
      <c r="U257" s="42">
        <f t="shared" si="52"/>
        <v>0.0612241297733855</v>
      </c>
    </row>
    <row r="258" spans="2:21">
      <c r="B258" s="13">
        <v>43721</v>
      </c>
      <c r="C258" s="15">
        <v>22803207</v>
      </c>
      <c r="D258" s="15">
        <v>5985841</v>
      </c>
      <c r="E258" s="15">
        <v>2322506</v>
      </c>
      <c r="F258" s="15">
        <v>1610658</v>
      </c>
      <c r="G258" s="15">
        <v>1360362</v>
      </c>
      <c r="H258" s="32">
        <f t="shared" si="40"/>
        <v>0.0596566088269953</v>
      </c>
      <c r="I258" s="36">
        <f t="shared" si="41"/>
        <v>43714</v>
      </c>
      <c r="J258" s="37">
        <f t="shared" si="48"/>
        <v>1233898</v>
      </c>
      <c r="K258" s="32">
        <f t="shared" si="49"/>
        <v>0.102491453912722</v>
      </c>
      <c r="L258" s="32">
        <f>VLOOKUP(B258,'Channel wise traffic'!$B$2:$H$368,6,FALSE)/VLOOKUP(B258,'Channel wise traffic'!$B$2:$H$368,7,FALSE)-1</f>
        <v>0.0937499775165245</v>
      </c>
      <c r="M258" s="38">
        <f t="shared" si="50"/>
        <v>0.00799216709525363</v>
      </c>
      <c r="N258" s="32">
        <f t="shared" si="42"/>
        <v>0.26249996327271</v>
      </c>
      <c r="O258" s="32">
        <f t="shared" si="43"/>
        <v>0.387999948545242</v>
      </c>
      <c r="P258" s="32">
        <f t="shared" si="44"/>
        <v>0.693500038320676</v>
      </c>
      <c r="Q258" s="32">
        <f t="shared" si="45"/>
        <v>0.844600157202833</v>
      </c>
      <c r="R258" s="42">
        <f t="shared" si="46"/>
        <v>0.0396038376519139</v>
      </c>
      <c r="S258" s="42">
        <f t="shared" si="47"/>
        <v>-0.0202021181779669</v>
      </c>
      <c r="T258" s="42">
        <f t="shared" si="51"/>
        <v>-0.010416662923317</v>
      </c>
      <c r="U258" s="42">
        <f t="shared" si="52"/>
        <v>9.51344327315695e-7</v>
      </c>
    </row>
    <row r="259" spans="2:21">
      <c r="B259" s="13">
        <v>43722</v>
      </c>
      <c r="C259" s="15">
        <v>44440853</v>
      </c>
      <c r="D259" s="15">
        <v>9332579</v>
      </c>
      <c r="E259" s="15">
        <v>1396153</v>
      </c>
      <c r="F259" s="15">
        <v>939890</v>
      </c>
      <c r="G259" s="15">
        <v>696459</v>
      </c>
      <c r="H259" s="32">
        <f t="shared" si="40"/>
        <v>0.0156715938823226</v>
      </c>
      <c r="I259" s="36">
        <f t="shared" si="41"/>
        <v>43715</v>
      </c>
      <c r="J259" s="37">
        <f t="shared" si="48"/>
        <v>1500680</v>
      </c>
      <c r="K259" s="32">
        <f t="shared" si="49"/>
        <v>-0.535904390009862</v>
      </c>
      <c r="L259" s="32">
        <f>VLOOKUP(B259,'Channel wise traffic'!$B$2:$H$368,6,FALSE)/VLOOKUP(B259,'Channel wise traffic'!$B$2:$H$368,7,FALSE)-1</f>
        <v>-0.0480769348167313</v>
      </c>
      <c r="M259" s="38">
        <f t="shared" si="50"/>
        <v>-0.512465223273348</v>
      </c>
      <c r="N259" s="32">
        <f t="shared" si="42"/>
        <v>0.209999997074764</v>
      </c>
      <c r="O259" s="32">
        <f t="shared" si="43"/>
        <v>0.149599912307198</v>
      </c>
      <c r="P259" s="32">
        <f t="shared" si="44"/>
        <v>0.673199857035726</v>
      </c>
      <c r="Q259" s="32">
        <f t="shared" si="45"/>
        <v>0.741000542616689</v>
      </c>
      <c r="R259" s="42">
        <f t="shared" si="46"/>
        <v>0.0526316015809296</v>
      </c>
      <c r="S259" s="42">
        <f t="shared" si="47"/>
        <v>-0.555555839472612</v>
      </c>
      <c r="T259" s="42">
        <f t="shared" si="51"/>
        <v>0.042105041850969</v>
      </c>
      <c r="U259" s="42">
        <f t="shared" si="52"/>
        <v>1.13875892604476e-6</v>
      </c>
    </row>
    <row r="260" spans="2:21">
      <c r="B260" s="13">
        <v>43723</v>
      </c>
      <c r="C260" s="15">
        <v>46236443</v>
      </c>
      <c r="D260" s="15">
        <v>9515460</v>
      </c>
      <c r="E260" s="15">
        <v>3364666</v>
      </c>
      <c r="F260" s="15">
        <v>2333732</v>
      </c>
      <c r="G260" s="15">
        <v>1856717</v>
      </c>
      <c r="H260" s="32">
        <f t="shared" ref="H260:H323" si="53">G260/C260</f>
        <v>0.0401570034269288</v>
      </c>
      <c r="I260" s="36">
        <f t="shared" ref="I260:I323" si="54">DATE(YEAR(B260),MONTH(B260),DAY(B260)-7)</f>
        <v>43716</v>
      </c>
      <c r="J260" s="37">
        <f t="shared" si="48"/>
        <v>1697763</v>
      </c>
      <c r="K260" s="32">
        <f t="shared" si="49"/>
        <v>0.0936255531543566</v>
      </c>
      <c r="L260" s="32">
        <f>VLOOKUP(B260,'Channel wise traffic'!$B$2:$H$368,6,FALSE)/VLOOKUP(B260,'Channel wise traffic'!$B$2:$H$368,7,FALSE)-1</f>
        <v>0.0729166816532301</v>
      </c>
      <c r="M260" s="38">
        <f t="shared" si="50"/>
        <v>0.0193014754124221</v>
      </c>
      <c r="N260" s="32">
        <f t="shared" ref="N260:N323" si="55">D260/C260</f>
        <v>0.205800000661816</v>
      </c>
      <c r="O260" s="32">
        <f t="shared" ref="O260:O323" si="56">E260/D260</f>
        <v>0.35359993105956</v>
      </c>
      <c r="P260" s="32">
        <f t="shared" ref="P260:P323" si="57">F260/E260</f>
        <v>0.693599899663146</v>
      </c>
      <c r="Q260" s="32">
        <f t="shared" ref="Q260:Q323" si="58">G260/F260</f>
        <v>0.79559992321312</v>
      </c>
      <c r="R260" s="42">
        <f t="shared" si="46"/>
        <v>-0.0392156756906832</v>
      </c>
      <c r="S260" s="42">
        <f t="shared" si="47"/>
        <v>0.0297027937719128</v>
      </c>
      <c r="T260" s="42">
        <f t="shared" si="51"/>
        <v>0.030303039236167</v>
      </c>
      <c r="U260" s="42">
        <f t="shared" si="52"/>
        <v>-2.94421892643726e-7</v>
      </c>
    </row>
    <row r="261" spans="2:21">
      <c r="B261" s="13">
        <v>43724</v>
      </c>
      <c r="C261" s="15">
        <v>20631473</v>
      </c>
      <c r="D261" s="15">
        <v>5106289</v>
      </c>
      <c r="E261" s="15">
        <v>1960815</v>
      </c>
      <c r="F261" s="15">
        <v>1445709</v>
      </c>
      <c r="G261" s="15">
        <v>1161771</v>
      </c>
      <c r="H261" s="32">
        <f t="shared" si="53"/>
        <v>0.0563106182481493</v>
      </c>
      <c r="I261" s="36">
        <f t="shared" si="54"/>
        <v>43717</v>
      </c>
      <c r="J261" s="37">
        <f t="shared" si="48"/>
        <v>1419728</v>
      </c>
      <c r="K261" s="32">
        <f t="shared" si="49"/>
        <v>-0.181694662639604</v>
      </c>
      <c r="L261" s="32">
        <f>VLOOKUP(B261,'Channel wise traffic'!$B$2:$H$368,6,FALSE)/VLOOKUP(B261,'Channel wise traffic'!$B$2:$H$368,7,FALSE)-1</f>
        <v>-0.0499999585584568</v>
      </c>
      <c r="M261" s="38">
        <f t="shared" si="50"/>
        <v>-0.138625960673268</v>
      </c>
      <c r="N261" s="32">
        <f t="shared" si="55"/>
        <v>0.247499972493481</v>
      </c>
      <c r="O261" s="32">
        <f t="shared" si="56"/>
        <v>0.384000004700086</v>
      </c>
      <c r="P261" s="32">
        <f t="shared" si="57"/>
        <v>0.737300051254198</v>
      </c>
      <c r="Q261" s="32">
        <f t="shared" si="58"/>
        <v>0.803599479563315</v>
      </c>
      <c r="R261" s="42">
        <f t="shared" si="46"/>
        <v>9.79184688887358e-9</v>
      </c>
      <c r="S261" s="42">
        <f t="shared" si="47"/>
        <v>-0.0857141854244474</v>
      </c>
      <c r="T261" s="42">
        <f t="shared" si="51"/>
        <v>-0.019417388902602</v>
      </c>
      <c r="U261" s="42">
        <f t="shared" si="52"/>
        <v>-0.0392163472181162</v>
      </c>
    </row>
    <row r="262" spans="2:21">
      <c r="B262" s="13">
        <v>43725</v>
      </c>
      <c r="C262" s="15">
        <v>22368860</v>
      </c>
      <c r="D262" s="15">
        <v>5312604</v>
      </c>
      <c r="E262" s="15">
        <v>2188793</v>
      </c>
      <c r="F262" s="15">
        <v>1581840</v>
      </c>
      <c r="G262" s="15">
        <v>1361964</v>
      </c>
      <c r="H262" s="32">
        <f t="shared" si="53"/>
        <v>0.0608866075428073</v>
      </c>
      <c r="I262" s="36">
        <f t="shared" si="54"/>
        <v>43718</v>
      </c>
      <c r="J262" s="37">
        <f t="shared" si="48"/>
        <v>1185281</v>
      </c>
      <c r="K262" s="32">
        <f t="shared" si="49"/>
        <v>0.149064230338628</v>
      </c>
      <c r="L262" s="32">
        <f>VLOOKUP(B262,'Channel wise traffic'!$B$2:$H$368,6,FALSE)/VLOOKUP(B262,'Channel wise traffic'!$B$2:$H$368,7,FALSE)-1</f>
        <v>0</v>
      </c>
      <c r="M262" s="38">
        <f t="shared" si="50"/>
        <v>0.149064230338629</v>
      </c>
      <c r="N262" s="32">
        <f t="shared" si="55"/>
        <v>0.237499988823749</v>
      </c>
      <c r="O262" s="32">
        <f t="shared" si="56"/>
        <v>0.412000028611205</v>
      </c>
      <c r="P262" s="32">
        <f t="shared" si="57"/>
        <v>0.722699679686476</v>
      </c>
      <c r="Q262" s="32">
        <f t="shared" si="58"/>
        <v>0.860999848277955</v>
      </c>
      <c r="R262" s="42">
        <f t="shared" si="46"/>
        <v>-0.030612166696774</v>
      </c>
      <c r="S262" s="42">
        <f t="shared" si="47"/>
        <v>0.0618560234915289</v>
      </c>
      <c r="T262" s="42">
        <f t="shared" si="51"/>
        <v>0.0206179703357441</v>
      </c>
      <c r="U262" s="42">
        <f t="shared" si="52"/>
        <v>0.0937495695563586</v>
      </c>
    </row>
    <row r="263" spans="2:21">
      <c r="B263" s="13">
        <v>43726</v>
      </c>
      <c r="C263" s="15">
        <v>21500167</v>
      </c>
      <c r="D263" s="15">
        <v>5643793</v>
      </c>
      <c r="E263" s="15">
        <v>2144641</v>
      </c>
      <c r="F263" s="15">
        <v>1502964</v>
      </c>
      <c r="G263" s="15">
        <v>1195458</v>
      </c>
      <c r="H263" s="32">
        <f t="shared" si="53"/>
        <v>0.0556022657870518</v>
      </c>
      <c r="I263" s="36">
        <f t="shared" si="54"/>
        <v>43719</v>
      </c>
      <c r="J263" s="37">
        <f t="shared" si="48"/>
        <v>1246140</v>
      </c>
      <c r="K263" s="32">
        <f t="shared" si="49"/>
        <v>-0.0406711926428812</v>
      </c>
      <c r="L263" s="32">
        <f>VLOOKUP(B263,'Channel wise traffic'!$B$2:$H$368,6,FALSE)/VLOOKUP(B263,'Channel wise traffic'!$B$2:$H$368,7,FALSE)-1</f>
        <v>0.0206185669780985</v>
      </c>
      <c r="M263" s="38">
        <f t="shared" si="50"/>
        <v>-0.0600515811528468</v>
      </c>
      <c r="N263" s="32">
        <f t="shared" si="55"/>
        <v>0.262499961046814</v>
      </c>
      <c r="O263" s="32">
        <f t="shared" si="56"/>
        <v>0.379999939756827</v>
      </c>
      <c r="P263" s="32">
        <f t="shared" si="57"/>
        <v>0.700799807520233</v>
      </c>
      <c r="Q263" s="32">
        <f t="shared" si="58"/>
        <v>0.795400289028879</v>
      </c>
      <c r="R263" s="42">
        <f t="shared" si="46"/>
        <v>0.0937500107637252</v>
      </c>
      <c r="S263" s="42">
        <f t="shared" si="47"/>
        <v>-0.0306123829274518</v>
      </c>
      <c r="T263" s="42">
        <f t="shared" si="51"/>
        <v>-0.0769231940130815</v>
      </c>
      <c r="U263" s="42">
        <f t="shared" si="52"/>
        <v>-0.0396033313403428</v>
      </c>
    </row>
    <row r="264" spans="2:21">
      <c r="B264" s="13">
        <v>43727</v>
      </c>
      <c r="C264" s="15">
        <v>21282993</v>
      </c>
      <c r="D264" s="15">
        <v>5054710</v>
      </c>
      <c r="E264" s="15">
        <v>2062322</v>
      </c>
      <c r="F264" s="15">
        <v>1535605</v>
      </c>
      <c r="G264" s="15">
        <v>1259196</v>
      </c>
      <c r="H264" s="32">
        <f t="shared" si="53"/>
        <v>0.0591644229737801</v>
      </c>
      <c r="I264" s="36">
        <f t="shared" si="54"/>
        <v>43720</v>
      </c>
      <c r="J264" s="37">
        <f t="shared" si="48"/>
        <v>1309611</v>
      </c>
      <c r="K264" s="32">
        <f t="shared" si="49"/>
        <v>-0.0384961641281266</v>
      </c>
      <c r="L264" s="32">
        <f>VLOOKUP(B264,'Channel wise traffic'!$B$2:$H$368,6,FALSE)/VLOOKUP(B264,'Channel wise traffic'!$B$2:$H$368,7,FALSE)-1</f>
        <v>0.0208333443252546</v>
      </c>
      <c r="M264" s="38">
        <f t="shared" si="50"/>
        <v>-0.0581187006106335</v>
      </c>
      <c r="N264" s="32">
        <f t="shared" si="55"/>
        <v>0.237499960649332</v>
      </c>
      <c r="O264" s="32">
        <f t="shared" si="56"/>
        <v>0.408000063307292</v>
      </c>
      <c r="P264" s="32">
        <f t="shared" si="57"/>
        <v>0.744600018813745</v>
      </c>
      <c r="Q264" s="32">
        <f t="shared" si="58"/>
        <v>0.819999934879087</v>
      </c>
      <c r="R264" s="42">
        <f t="shared" si="46"/>
        <v>-0.0404042207828147</v>
      </c>
      <c r="S264" s="42">
        <f t="shared" si="47"/>
        <v>0.0408168379289215</v>
      </c>
      <c r="T264" s="42">
        <f t="shared" si="51"/>
        <v>-0.0192304813205915</v>
      </c>
      <c r="U264" s="42">
        <f t="shared" si="52"/>
        <v>-0.0384617264237866</v>
      </c>
    </row>
    <row r="265" spans="2:21">
      <c r="B265" s="13">
        <v>43728</v>
      </c>
      <c r="C265" s="15">
        <v>21282993</v>
      </c>
      <c r="D265" s="15">
        <v>5107918</v>
      </c>
      <c r="E265" s="15">
        <v>2043167</v>
      </c>
      <c r="F265" s="15">
        <v>1506427</v>
      </c>
      <c r="G265" s="15">
        <v>1235270</v>
      </c>
      <c r="H265" s="32">
        <f t="shared" si="53"/>
        <v>0.0580402389833047</v>
      </c>
      <c r="I265" s="36">
        <f t="shared" si="54"/>
        <v>43721</v>
      </c>
      <c r="J265" s="37">
        <f t="shared" si="48"/>
        <v>1360362</v>
      </c>
      <c r="K265" s="32">
        <f t="shared" si="49"/>
        <v>-0.0919549355245148</v>
      </c>
      <c r="L265" s="32">
        <f>VLOOKUP(B265,'Channel wise traffic'!$B$2:$H$368,6,FALSE)/VLOOKUP(B265,'Channel wise traffic'!$B$2:$H$368,7,FALSE)-1</f>
        <v>-0.0666666374310102</v>
      </c>
      <c r="M265" s="38">
        <f t="shared" si="50"/>
        <v>-0.0270945646337037</v>
      </c>
      <c r="N265" s="32">
        <f t="shared" si="55"/>
        <v>0.239999984964521</v>
      </c>
      <c r="O265" s="32">
        <f t="shared" si="56"/>
        <v>0.399999960845104</v>
      </c>
      <c r="P265" s="32">
        <f t="shared" si="57"/>
        <v>0.737299985757405</v>
      </c>
      <c r="Q265" s="32">
        <f t="shared" si="58"/>
        <v>0.819999907064863</v>
      </c>
      <c r="R265" s="42">
        <f t="shared" si="46"/>
        <v>-0.0857142150713903</v>
      </c>
      <c r="S265" s="42">
        <f t="shared" si="47"/>
        <v>0.0309278708537313</v>
      </c>
      <c r="T265" s="42">
        <f t="shared" si="51"/>
        <v>0.0631578154527452</v>
      </c>
      <c r="U265" s="42">
        <f t="shared" si="52"/>
        <v>-0.0291265043324662</v>
      </c>
    </row>
    <row r="266" spans="2:21">
      <c r="B266" s="13">
        <v>43729</v>
      </c>
      <c r="C266" s="15">
        <v>43991955</v>
      </c>
      <c r="D266" s="15">
        <v>8868778</v>
      </c>
      <c r="E266" s="15">
        <v>3045538</v>
      </c>
      <c r="F266" s="15">
        <v>1967417</v>
      </c>
      <c r="G266" s="15">
        <v>1473202</v>
      </c>
      <c r="H266" s="32">
        <f t="shared" si="53"/>
        <v>0.0334879866102791</v>
      </c>
      <c r="I266" s="36">
        <f t="shared" si="54"/>
        <v>43722</v>
      </c>
      <c r="J266" s="37">
        <f t="shared" si="48"/>
        <v>696459</v>
      </c>
      <c r="K266" s="32">
        <f t="shared" si="49"/>
        <v>1.11527455313235</v>
      </c>
      <c r="L266" s="32">
        <f>VLOOKUP(B266,'Channel wise traffic'!$B$2:$H$368,6,FALSE)/VLOOKUP(B266,'Channel wise traffic'!$B$2:$H$368,7,FALSE)-1</f>
        <v>-0.0101009766892177</v>
      </c>
      <c r="M266" s="38">
        <f t="shared" si="50"/>
        <v>1.13685901138959</v>
      </c>
      <c r="N266" s="32">
        <f t="shared" si="55"/>
        <v>0.201599997090377</v>
      </c>
      <c r="O266" s="32">
        <f t="shared" si="56"/>
        <v>0.343399958821835</v>
      </c>
      <c r="P266" s="32">
        <f t="shared" si="57"/>
        <v>0.645999820064632</v>
      </c>
      <c r="Q266" s="32">
        <f t="shared" si="58"/>
        <v>0.74880007644541</v>
      </c>
      <c r="R266" s="42">
        <f t="shared" ref="R266:R329" si="59">N266/N259-1</f>
        <v>-0.0400000004828379</v>
      </c>
      <c r="S266" s="42">
        <f t="shared" ref="S266:S329" si="60">O266/O259-1</f>
        <v>1.29545561575381</v>
      </c>
      <c r="T266" s="42">
        <f t="shared" si="51"/>
        <v>-0.0404041039029072</v>
      </c>
      <c r="U266" s="42">
        <f t="shared" si="52"/>
        <v>0.0105256789707315</v>
      </c>
    </row>
    <row r="267" spans="2:21">
      <c r="B267" s="13">
        <v>43730</v>
      </c>
      <c r="C267" s="15">
        <v>45787545</v>
      </c>
      <c r="D267" s="15">
        <v>9423076</v>
      </c>
      <c r="E267" s="15">
        <v>3364038</v>
      </c>
      <c r="F267" s="15">
        <v>2401923</v>
      </c>
      <c r="G267" s="15">
        <v>1892235</v>
      </c>
      <c r="H267" s="32">
        <f t="shared" si="53"/>
        <v>0.0413264131108143</v>
      </c>
      <c r="I267" s="36">
        <f t="shared" si="54"/>
        <v>43723</v>
      </c>
      <c r="J267" s="37">
        <f t="shared" ref="J267:J330" si="61">G260</f>
        <v>1856717</v>
      </c>
      <c r="K267" s="32">
        <f t="shared" ref="K267:K330" si="62">G267/J267-1</f>
        <v>0.0191294634561971</v>
      </c>
      <c r="L267" s="32">
        <f>VLOOKUP(B267,'Channel wise traffic'!$B$2:$H$368,6,FALSE)/VLOOKUP(B267,'Channel wise traffic'!$B$2:$H$368,7,FALSE)-1</f>
        <v>-0.00970872736506689</v>
      </c>
      <c r="M267" s="38">
        <f t="shared" ref="M267:M330" si="63">H267/H260-1</f>
        <v>0.0291209399130929</v>
      </c>
      <c r="N267" s="32">
        <f t="shared" si="55"/>
        <v>0.20579998337976</v>
      </c>
      <c r="O267" s="32">
        <f t="shared" si="56"/>
        <v>0.356999985991835</v>
      </c>
      <c r="P267" s="32">
        <f t="shared" si="57"/>
        <v>0.713999960761442</v>
      </c>
      <c r="Q267" s="32">
        <f t="shared" si="58"/>
        <v>0.787800025229785</v>
      </c>
      <c r="R267" s="42">
        <f t="shared" si="59"/>
        <v>-8.39750040615428e-8</v>
      </c>
      <c r="S267" s="42">
        <f t="shared" si="60"/>
        <v>0.00961554184155866</v>
      </c>
      <c r="T267" s="42">
        <f t="shared" ref="T267:T330" si="64">P267/P260-1</f>
        <v>0.0294118570492918</v>
      </c>
      <c r="U267" s="42">
        <f t="shared" ref="U267:U330" si="65">Q267/Q260-1</f>
        <v>-0.00980379428876033</v>
      </c>
    </row>
    <row r="268" spans="2:21">
      <c r="B268" s="13">
        <v>43731</v>
      </c>
      <c r="C268" s="15">
        <v>20848646</v>
      </c>
      <c r="D268" s="15">
        <v>5264283</v>
      </c>
      <c r="E268" s="15">
        <v>2189941</v>
      </c>
      <c r="F268" s="15">
        <v>1518724</v>
      </c>
      <c r="G268" s="15">
        <v>1220447</v>
      </c>
      <c r="H268" s="32">
        <f t="shared" si="53"/>
        <v>0.0585384297858</v>
      </c>
      <c r="I268" s="36">
        <f t="shared" si="54"/>
        <v>43724</v>
      </c>
      <c r="J268" s="37">
        <f t="shared" si="61"/>
        <v>1161771</v>
      </c>
      <c r="K268" s="32">
        <f t="shared" si="62"/>
        <v>0.0505056504250838</v>
      </c>
      <c r="L268" s="32">
        <f>VLOOKUP(B268,'Channel wise traffic'!$B$2:$H$368,6,FALSE)/VLOOKUP(B268,'Channel wise traffic'!$B$2:$H$368,7,FALSE)-1</f>
        <v>0.0105262969118247</v>
      </c>
      <c r="M268" s="38">
        <f t="shared" si="63"/>
        <v>0.0395629031781035</v>
      </c>
      <c r="N268" s="32">
        <f t="shared" si="55"/>
        <v>0.252499994484054</v>
      </c>
      <c r="O268" s="32">
        <f t="shared" si="56"/>
        <v>0.415999861709562</v>
      </c>
      <c r="P268" s="32">
        <f t="shared" si="57"/>
        <v>0.693499961871119</v>
      </c>
      <c r="Q268" s="32">
        <f t="shared" si="58"/>
        <v>0.803600259164931</v>
      </c>
      <c r="R268" s="42">
        <f t="shared" si="59"/>
        <v>0.0202021112980315</v>
      </c>
      <c r="S268" s="42">
        <f t="shared" si="60"/>
        <v>0.0833329599421972</v>
      </c>
      <c r="T268" s="42">
        <f t="shared" si="64"/>
        <v>-0.0594060576946549</v>
      </c>
      <c r="U268" s="42">
        <f t="shared" si="65"/>
        <v>9.70137034483898e-7</v>
      </c>
    </row>
    <row r="269" spans="2:21">
      <c r="B269" s="13">
        <v>43732</v>
      </c>
      <c r="C269" s="15">
        <v>21934513</v>
      </c>
      <c r="D269" s="15">
        <v>5702973</v>
      </c>
      <c r="E269" s="15">
        <v>2235565</v>
      </c>
      <c r="F269" s="15">
        <v>1615643</v>
      </c>
      <c r="G269" s="15">
        <v>1338075</v>
      </c>
      <c r="H269" s="32">
        <f t="shared" si="53"/>
        <v>0.0610031779597751</v>
      </c>
      <c r="I269" s="36">
        <f t="shared" si="54"/>
        <v>43725</v>
      </c>
      <c r="J269" s="37">
        <f t="shared" si="61"/>
        <v>1361964</v>
      </c>
      <c r="K269" s="32">
        <f t="shared" si="62"/>
        <v>-0.0175401111923663</v>
      </c>
      <c r="L269" s="32">
        <f>VLOOKUP(B269,'Channel wise traffic'!$B$2:$H$368,6,FALSE)/VLOOKUP(B269,'Channel wise traffic'!$B$2:$H$368,7,FALSE)-1</f>
        <v>-0.0194174865788856</v>
      </c>
      <c r="M269" s="38">
        <f t="shared" si="63"/>
        <v>0.00191454938404712</v>
      </c>
      <c r="N269" s="32">
        <f t="shared" si="55"/>
        <v>0.259999982675704</v>
      </c>
      <c r="O269" s="32">
        <f t="shared" si="56"/>
        <v>0.39199992705559</v>
      </c>
      <c r="P269" s="32">
        <f t="shared" si="57"/>
        <v>0.72270007805633</v>
      </c>
      <c r="Q269" s="32">
        <f t="shared" si="58"/>
        <v>0.828199670347967</v>
      </c>
      <c r="R269" s="42">
        <f t="shared" si="59"/>
        <v>0.0947368206768739</v>
      </c>
      <c r="S269" s="42">
        <f t="shared" si="60"/>
        <v>-0.0485439324434809</v>
      </c>
      <c r="T269" s="42">
        <f t="shared" si="64"/>
        <v>5.51224617728607e-7</v>
      </c>
      <c r="U269" s="42">
        <f t="shared" si="65"/>
        <v>-0.0380954514633077</v>
      </c>
    </row>
    <row r="270" spans="2:21">
      <c r="B270" s="13">
        <v>43733</v>
      </c>
      <c r="C270" s="15">
        <v>21282993</v>
      </c>
      <c r="D270" s="15">
        <v>5586785</v>
      </c>
      <c r="E270" s="15">
        <v>2279408</v>
      </c>
      <c r="F270" s="15">
        <v>1747166</v>
      </c>
      <c r="G270" s="15">
        <v>1404023</v>
      </c>
      <c r="H270" s="32">
        <f t="shared" si="53"/>
        <v>0.0659692459608477</v>
      </c>
      <c r="I270" s="36">
        <f t="shared" si="54"/>
        <v>43726</v>
      </c>
      <c r="J270" s="37">
        <f t="shared" si="61"/>
        <v>1195458</v>
      </c>
      <c r="K270" s="32">
        <f t="shared" si="62"/>
        <v>0.174464514855394</v>
      </c>
      <c r="L270" s="32">
        <f>VLOOKUP(B270,'Channel wise traffic'!$B$2:$H$368,6,FALSE)/VLOOKUP(B270,'Channel wise traffic'!$B$2:$H$368,7,FALSE)-1</f>
        <v>-0.0101010382896578</v>
      </c>
      <c r="M270" s="38">
        <f t="shared" si="63"/>
        <v>0.186448879862196</v>
      </c>
      <c r="N270" s="32">
        <f t="shared" si="55"/>
        <v>0.262499968871859</v>
      </c>
      <c r="O270" s="32">
        <f t="shared" si="56"/>
        <v>0.40799994988173</v>
      </c>
      <c r="P270" s="32">
        <f t="shared" si="57"/>
        <v>0.766499898219187</v>
      </c>
      <c r="Q270" s="32">
        <f t="shared" si="58"/>
        <v>0.803600230315837</v>
      </c>
      <c r="R270" s="42">
        <f t="shared" si="59"/>
        <v>2.98097002637832e-8</v>
      </c>
      <c r="S270" s="42">
        <f t="shared" si="60"/>
        <v>0.0736842488523057</v>
      </c>
      <c r="T270" s="42">
        <f t="shared" si="64"/>
        <v>0.0937501551711784</v>
      </c>
      <c r="U270" s="42">
        <f t="shared" si="65"/>
        <v>0.0103092007886616</v>
      </c>
    </row>
    <row r="271" spans="2:21">
      <c r="B271" s="13">
        <v>43734</v>
      </c>
      <c r="C271" s="15">
        <v>22368860</v>
      </c>
      <c r="D271" s="15">
        <v>5424448</v>
      </c>
      <c r="E271" s="15">
        <v>2213175</v>
      </c>
      <c r="F271" s="15">
        <v>1647930</v>
      </c>
      <c r="G271" s="15">
        <v>1337789</v>
      </c>
      <c r="H271" s="32">
        <f t="shared" si="53"/>
        <v>0.0598058640449267</v>
      </c>
      <c r="I271" s="36">
        <f t="shared" si="54"/>
        <v>43727</v>
      </c>
      <c r="J271" s="37">
        <f t="shared" si="61"/>
        <v>1259196</v>
      </c>
      <c r="K271" s="32">
        <f t="shared" si="62"/>
        <v>0.0624152236824131</v>
      </c>
      <c r="L271" s="32">
        <f>VLOOKUP(B271,'Channel wise traffic'!$B$2:$H$368,6,FALSE)/VLOOKUP(B271,'Channel wise traffic'!$B$2:$H$368,7,FALSE)-1</f>
        <v>0.0510203640540765</v>
      </c>
      <c r="M271" s="38">
        <f t="shared" si="63"/>
        <v>0.0108416686736041</v>
      </c>
      <c r="N271" s="32">
        <f t="shared" si="55"/>
        <v>0.242499975412247</v>
      </c>
      <c r="O271" s="32">
        <f t="shared" si="56"/>
        <v>0.40800003981972</v>
      </c>
      <c r="P271" s="32">
        <f t="shared" si="57"/>
        <v>0.744599952556847</v>
      </c>
      <c r="Q271" s="32">
        <f t="shared" si="58"/>
        <v>0.811799651684234</v>
      </c>
      <c r="R271" s="42">
        <f t="shared" si="59"/>
        <v>0.0210526972267508</v>
      </c>
      <c r="S271" s="42">
        <f t="shared" si="60"/>
        <v>-5.75675688230248e-8</v>
      </c>
      <c r="T271" s="42">
        <f t="shared" si="64"/>
        <v>-8.89832073580621e-8</v>
      </c>
      <c r="U271" s="42">
        <f t="shared" si="65"/>
        <v>-0.0100003461537612</v>
      </c>
    </row>
    <row r="272" spans="2:21">
      <c r="B272" s="13">
        <v>43735</v>
      </c>
      <c r="C272" s="15">
        <v>20848646</v>
      </c>
      <c r="D272" s="15">
        <v>5055796</v>
      </c>
      <c r="E272" s="15">
        <v>1961649</v>
      </c>
      <c r="F272" s="15">
        <v>1474964</v>
      </c>
      <c r="G272" s="15">
        <v>1197375</v>
      </c>
      <c r="H272" s="32">
        <f t="shared" si="53"/>
        <v>0.0574317871769706</v>
      </c>
      <c r="I272" s="36">
        <f t="shared" si="54"/>
        <v>43728</v>
      </c>
      <c r="J272" s="37">
        <f t="shared" si="61"/>
        <v>1235270</v>
      </c>
      <c r="K272" s="32">
        <f t="shared" si="62"/>
        <v>-0.0306775037036437</v>
      </c>
      <c r="L272" s="32">
        <f>VLOOKUP(B272,'Channel wise traffic'!$B$2:$H$368,6,FALSE)/VLOOKUP(B272,'Channel wise traffic'!$B$2:$H$368,7,FALSE)-1</f>
        <v>-0.0204081738131556</v>
      </c>
      <c r="M272" s="38">
        <f t="shared" si="63"/>
        <v>-0.0104832753446974</v>
      </c>
      <c r="N272" s="32">
        <f t="shared" si="55"/>
        <v>0.242499968583092</v>
      </c>
      <c r="O272" s="32">
        <f t="shared" si="56"/>
        <v>0.388000030064504</v>
      </c>
      <c r="P272" s="32">
        <f t="shared" si="57"/>
        <v>0.75190005959272</v>
      </c>
      <c r="Q272" s="32">
        <f t="shared" si="58"/>
        <v>0.81179947442785</v>
      </c>
      <c r="R272" s="42">
        <f t="shared" si="59"/>
        <v>0.0104165990632896</v>
      </c>
      <c r="S272" s="42">
        <f t="shared" si="60"/>
        <v>-0.0299998298880992</v>
      </c>
      <c r="T272" s="42">
        <f t="shared" si="64"/>
        <v>0.0198020807233801</v>
      </c>
      <c r="U272" s="42">
        <f t="shared" si="65"/>
        <v>-0.0100005287395278</v>
      </c>
    </row>
    <row r="273" spans="2:21">
      <c r="B273" s="13">
        <v>43736</v>
      </c>
      <c r="C273" s="15">
        <v>43991955</v>
      </c>
      <c r="D273" s="15">
        <v>9238310</v>
      </c>
      <c r="E273" s="15">
        <v>3141025</v>
      </c>
      <c r="F273" s="15">
        <v>2135897</v>
      </c>
      <c r="G273" s="15">
        <v>1582700</v>
      </c>
      <c r="H273" s="32">
        <f t="shared" si="53"/>
        <v>0.035977032618805</v>
      </c>
      <c r="I273" s="36">
        <f t="shared" si="54"/>
        <v>43729</v>
      </c>
      <c r="J273" s="37">
        <f t="shared" si="61"/>
        <v>1473202</v>
      </c>
      <c r="K273" s="32">
        <f t="shared" si="62"/>
        <v>0.0743265349897706</v>
      </c>
      <c r="L273" s="32">
        <f>VLOOKUP(B273,'Channel wise traffic'!$B$2:$H$368,6,FALSE)/VLOOKUP(B273,'Channel wise traffic'!$B$2:$H$368,7,FALSE)-1</f>
        <v>0</v>
      </c>
      <c r="M273" s="38">
        <f t="shared" si="63"/>
        <v>0.0743265349897706</v>
      </c>
      <c r="N273" s="32">
        <f t="shared" si="55"/>
        <v>0.209999987497714</v>
      </c>
      <c r="O273" s="32">
        <f t="shared" si="56"/>
        <v>0.339999956702037</v>
      </c>
      <c r="P273" s="32">
        <f t="shared" si="57"/>
        <v>0.68</v>
      </c>
      <c r="Q273" s="32">
        <f t="shared" si="58"/>
        <v>0.741000151224521</v>
      </c>
      <c r="R273" s="42">
        <f t="shared" si="59"/>
        <v>0.0416666196853726</v>
      </c>
      <c r="S273" s="42">
        <f t="shared" si="60"/>
        <v>-0.00990099745923956</v>
      </c>
      <c r="T273" s="42">
        <f t="shared" si="64"/>
        <v>0.0526318721450512</v>
      </c>
      <c r="U273" s="42">
        <f t="shared" si="65"/>
        <v>-0.0104165657379688</v>
      </c>
    </row>
    <row r="274" spans="2:21">
      <c r="B274" s="13">
        <v>43737</v>
      </c>
      <c r="C274" s="15">
        <v>42645263</v>
      </c>
      <c r="D274" s="15">
        <v>8865950</v>
      </c>
      <c r="E274" s="15">
        <v>2984278</v>
      </c>
      <c r="F274" s="15">
        <v>1948137</v>
      </c>
      <c r="G274" s="15">
        <v>1565133</v>
      </c>
      <c r="H274" s="32">
        <f t="shared" si="53"/>
        <v>0.0367012157950579</v>
      </c>
      <c r="I274" s="36">
        <f t="shared" si="54"/>
        <v>43730</v>
      </c>
      <c r="J274" s="37">
        <f t="shared" si="61"/>
        <v>1892235</v>
      </c>
      <c r="K274" s="32">
        <f t="shared" si="62"/>
        <v>-0.172865421049711</v>
      </c>
      <c r="L274" s="32">
        <f>VLOOKUP(B274,'Channel wise traffic'!$B$2:$H$368,6,FALSE)/VLOOKUP(B274,'Channel wise traffic'!$B$2:$H$368,7,FALSE)-1</f>
        <v>-0.0686274633992162</v>
      </c>
      <c r="M274" s="38">
        <f t="shared" si="63"/>
        <v>-0.111918673013169</v>
      </c>
      <c r="N274" s="32">
        <f t="shared" si="55"/>
        <v>0.207899995833066</v>
      </c>
      <c r="O274" s="32">
        <f t="shared" si="56"/>
        <v>0.336599913150875</v>
      </c>
      <c r="P274" s="32">
        <f t="shared" si="57"/>
        <v>0.652800107764759</v>
      </c>
      <c r="Q274" s="32">
        <f t="shared" si="58"/>
        <v>0.803399863561957</v>
      </c>
      <c r="R274" s="42">
        <f t="shared" si="59"/>
        <v>0.0102041429684234</v>
      </c>
      <c r="S274" s="42">
        <f t="shared" si="60"/>
        <v>-0.0571430634213721</v>
      </c>
      <c r="T274" s="42">
        <f t="shared" si="64"/>
        <v>-0.0857140845377871</v>
      </c>
      <c r="U274" s="42">
        <f t="shared" si="65"/>
        <v>0.0198017743495529</v>
      </c>
    </row>
    <row r="275" spans="2:21">
      <c r="B275" s="13">
        <v>43738</v>
      </c>
      <c r="C275" s="15">
        <v>21717340</v>
      </c>
      <c r="D275" s="15">
        <v>5375041</v>
      </c>
      <c r="E275" s="15">
        <v>2150016</v>
      </c>
      <c r="F275" s="15">
        <v>1553817</v>
      </c>
      <c r="G275" s="15">
        <v>1235906</v>
      </c>
      <c r="H275" s="32">
        <f t="shared" si="53"/>
        <v>0.0569087190236005</v>
      </c>
      <c r="I275" s="36">
        <f t="shared" si="54"/>
        <v>43731</v>
      </c>
      <c r="J275" s="37">
        <f t="shared" si="61"/>
        <v>1220447</v>
      </c>
      <c r="K275" s="32">
        <f t="shared" si="62"/>
        <v>0.0126666704904024</v>
      </c>
      <c r="L275" s="32">
        <f>VLOOKUP(B275,'Channel wise traffic'!$B$2:$H$368,6,FALSE)/VLOOKUP(B275,'Channel wise traffic'!$B$2:$H$368,7,FALSE)-1</f>
        <v>0.0416666406857615</v>
      </c>
      <c r="M275" s="38">
        <f t="shared" si="63"/>
        <v>-0.0278400149809763</v>
      </c>
      <c r="N275" s="32">
        <f t="shared" si="55"/>
        <v>0.247499970069999</v>
      </c>
      <c r="O275" s="32">
        <f t="shared" si="56"/>
        <v>0.399999925581963</v>
      </c>
      <c r="P275" s="32">
        <f t="shared" si="57"/>
        <v>0.722700203161279</v>
      </c>
      <c r="Q275" s="32">
        <f t="shared" si="58"/>
        <v>0.795399973098505</v>
      </c>
      <c r="R275" s="42">
        <f t="shared" si="59"/>
        <v>-0.019802077319929</v>
      </c>
      <c r="S275" s="42">
        <f t="shared" si="60"/>
        <v>-0.0384613977077953</v>
      </c>
      <c r="T275" s="42">
        <f t="shared" si="64"/>
        <v>0.0421056134038931</v>
      </c>
      <c r="U275" s="42">
        <f t="shared" si="65"/>
        <v>-0.0102044343227898</v>
      </c>
    </row>
    <row r="276" spans="2:21">
      <c r="B276" s="13">
        <v>43739</v>
      </c>
      <c r="C276" s="15">
        <v>21934513</v>
      </c>
      <c r="D276" s="15">
        <v>5319119</v>
      </c>
      <c r="E276" s="15">
        <v>2085094</v>
      </c>
      <c r="F276" s="15">
        <v>1476455</v>
      </c>
      <c r="G276" s="15">
        <v>1174372</v>
      </c>
      <c r="H276" s="32">
        <f t="shared" si="53"/>
        <v>0.053539916751286</v>
      </c>
      <c r="I276" s="36">
        <f t="shared" si="54"/>
        <v>43732</v>
      </c>
      <c r="J276" s="37">
        <f t="shared" si="61"/>
        <v>1338075</v>
      </c>
      <c r="K276" s="32">
        <f t="shared" si="62"/>
        <v>-0.122342170655606</v>
      </c>
      <c r="L276" s="32">
        <f>VLOOKUP(B276,'Channel wise traffic'!$B$2:$H$368,6,FALSE)/VLOOKUP(B276,'Channel wise traffic'!$B$2:$H$368,7,FALSE)-1</f>
        <v>0</v>
      </c>
      <c r="M276" s="38">
        <f t="shared" si="63"/>
        <v>-0.122342170655606</v>
      </c>
      <c r="N276" s="32">
        <f t="shared" si="55"/>
        <v>0.242499981649923</v>
      </c>
      <c r="O276" s="32">
        <f t="shared" si="56"/>
        <v>0.391999878175314</v>
      </c>
      <c r="P276" s="32">
        <f t="shared" si="57"/>
        <v>0.708099970552886</v>
      </c>
      <c r="Q276" s="32">
        <f t="shared" si="58"/>
        <v>0.795399792069518</v>
      </c>
      <c r="R276" s="42">
        <f t="shared" si="59"/>
        <v>-0.0673077007378431</v>
      </c>
      <c r="S276" s="42">
        <f t="shared" si="60"/>
        <v>-1.24694604086706e-7</v>
      </c>
      <c r="T276" s="42">
        <f t="shared" si="64"/>
        <v>-0.0202021667725709</v>
      </c>
      <c r="U276" s="42">
        <f t="shared" si="65"/>
        <v>-0.0396038291885193</v>
      </c>
    </row>
    <row r="277" spans="2:21">
      <c r="B277" s="13">
        <v>43740</v>
      </c>
      <c r="C277" s="15">
        <v>21500167</v>
      </c>
      <c r="D277" s="15">
        <v>5267540</v>
      </c>
      <c r="E277" s="15">
        <v>2085946</v>
      </c>
      <c r="F277" s="15">
        <v>1461831</v>
      </c>
      <c r="G277" s="15">
        <v>1150753</v>
      </c>
      <c r="H277" s="32">
        <f t="shared" si="53"/>
        <v>0.0535229796122049</v>
      </c>
      <c r="I277" s="36">
        <f t="shared" si="54"/>
        <v>43733</v>
      </c>
      <c r="J277" s="37">
        <f t="shared" si="61"/>
        <v>1404023</v>
      </c>
      <c r="K277" s="32">
        <f t="shared" si="62"/>
        <v>-0.18038878280484</v>
      </c>
      <c r="L277" s="32">
        <f>VLOOKUP(B277,'Channel wise traffic'!$B$2:$H$368,6,FALSE)/VLOOKUP(B277,'Channel wise traffic'!$B$2:$H$368,7,FALSE)-1</f>
        <v>0.0102041103995152</v>
      </c>
      <c r="M277" s="38">
        <f t="shared" si="63"/>
        <v>-0.188667706707298</v>
      </c>
      <c r="N277" s="32">
        <f t="shared" si="55"/>
        <v>0.244999957442191</v>
      </c>
      <c r="O277" s="32">
        <f t="shared" si="56"/>
        <v>0.39600003037471</v>
      </c>
      <c r="P277" s="32">
        <f t="shared" si="57"/>
        <v>0.700800020710028</v>
      </c>
      <c r="Q277" s="32">
        <f t="shared" si="58"/>
        <v>0.787199751544467</v>
      </c>
      <c r="R277" s="42">
        <f t="shared" si="59"/>
        <v>-0.0666667181138259</v>
      </c>
      <c r="S277" s="42">
        <f t="shared" si="60"/>
        <v>-0.0294115710320511</v>
      </c>
      <c r="T277" s="42">
        <f t="shared" si="64"/>
        <v>-0.0857141372905588</v>
      </c>
      <c r="U277" s="42">
        <f t="shared" si="65"/>
        <v>-0.0204087531992421</v>
      </c>
    </row>
    <row r="278" spans="2:21">
      <c r="B278" s="13">
        <v>43741</v>
      </c>
      <c r="C278" s="15">
        <v>21282993</v>
      </c>
      <c r="D278" s="15">
        <v>5480370</v>
      </c>
      <c r="E278" s="15">
        <v>2126383</v>
      </c>
      <c r="F278" s="15">
        <v>1567782</v>
      </c>
      <c r="G278" s="15">
        <v>1311293</v>
      </c>
      <c r="H278" s="32">
        <f t="shared" si="53"/>
        <v>0.0616122459843876</v>
      </c>
      <c r="I278" s="36">
        <f t="shared" si="54"/>
        <v>43734</v>
      </c>
      <c r="J278" s="37">
        <f t="shared" si="61"/>
        <v>1337789</v>
      </c>
      <c r="K278" s="32">
        <f t="shared" si="62"/>
        <v>-0.0198058139213284</v>
      </c>
      <c r="L278" s="32">
        <f>VLOOKUP(B278,'Channel wise traffic'!$B$2:$H$368,6,FALSE)/VLOOKUP(B278,'Channel wise traffic'!$B$2:$H$368,7,FALSE)-1</f>
        <v>-0.0485436493897007</v>
      </c>
      <c r="M278" s="38">
        <f t="shared" si="63"/>
        <v>0.0302040940016168</v>
      </c>
      <c r="N278" s="32">
        <f t="shared" si="55"/>
        <v>0.257499967227354</v>
      </c>
      <c r="O278" s="32">
        <f t="shared" si="56"/>
        <v>0.387999897817118</v>
      </c>
      <c r="P278" s="32">
        <f t="shared" si="57"/>
        <v>0.737299912574546</v>
      </c>
      <c r="Q278" s="32">
        <f t="shared" si="58"/>
        <v>0.836400086236479</v>
      </c>
      <c r="R278" s="42">
        <f t="shared" si="59"/>
        <v>0.0618556426226715</v>
      </c>
      <c r="S278" s="42">
        <f t="shared" si="60"/>
        <v>-0.0490199511045122</v>
      </c>
      <c r="T278" s="42">
        <f t="shared" si="64"/>
        <v>-0.00980397588964943</v>
      </c>
      <c r="U278" s="42">
        <f t="shared" si="65"/>
        <v>0.0303035785999746</v>
      </c>
    </row>
    <row r="279" spans="2:21">
      <c r="B279" s="13">
        <v>43742</v>
      </c>
      <c r="C279" s="15">
        <v>21065820</v>
      </c>
      <c r="D279" s="15">
        <v>5213790</v>
      </c>
      <c r="E279" s="15">
        <v>2064661</v>
      </c>
      <c r="F279" s="15">
        <v>1431842</v>
      </c>
      <c r="G279" s="15">
        <v>1127146</v>
      </c>
      <c r="H279" s="32">
        <f t="shared" si="53"/>
        <v>0.0535059162187847</v>
      </c>
      <c r="I279" s="36">
        <f t="shared" si="54"/>
        <v>43735</v>
      </c>
      <c r="J279" s="37">
        <f t="shared" si="61"/>
        <v>1197375</v>
      </c>
      <c r="K279" s="32">
        <f t="shared" si="62"/>
        <v>-0.0586524689424783</v>
      </c>
      <c r="L279" s="32">
        <f>VLOOKUP(B279,'Channel wise traffic'!$B$2:$H$368,6,FALSE)/VLOOKUP(B279,'Channel wise traffic'!$B$2:$H$368,7,FALSE)-1</f>
        <v>0.0104166961450012</v>
      </c>
      <c r="M279" s="38">
        <f t="shared" si="63"/>
        <v>-0.0683571093841933</v>
      </c>
      <c r="N279" s="32">
        <f t="shared" si="55"/>
        <v>0.247499978638382</v>
      </c>
      <c r="O279" s="32">
        <f t="shared" si="56"/>
        <v>0.396000030687849</v>
      </c>
      <c r="P279" s="32">
        <f t="shared" si="57"/>
        <v>0.693499804568401</v>
      </c>
      <c r="Q279" s="32">
        <f t="shared" si="58"/>
        <v>0.787199984355816</v>
      </c>
      <c r="R279" s="42">
        <f t="shared" si="59"/>
        <v>0.0206186008373732</v>
      </c>
      <c r="S279" s="42">
        <f t="shared" si="60"/>
        <v>0.0206185567099435</v>
      </c>
      <c r="T279" s="42">
        <f t="shared" si="64"/>
        <v>-0.0776702359299618</v>
      </c>
      <c r="U279" s="42">
        <f t="shared" si="65"/>
        <v>-0.0303024217764764</v>
      </c>
    </row>
    <row r="280" spans="2:21">
      <c r="B280" s="13">
        <v>43743</v>
      </c>
      <c r="C280" s="15">
        <v>46236443</v>
      </c>
      <c r="D280" s="15">
        <v>9612556</v>
      </c>
      <c r="E280" s="15">
        <v>3235586</v>
      </c>
      <c r="F280" s="15">
        <v>2178196</v>
      </c>
      <c r="G280" s="15">
        <v>1648023</v>
      </c>
      <c r="H280" s="32">
        <f t="shared" si="53"/>
        <v>0.0356433776707261</v>
      </c>
      <c r="I280" s="36">
        <f t="shared" si="54"/>
        <v>43736</v>
      </c>
      <c r="J280" s="37">
        <f t="shared" si="61"/>
        <v>1582700</v>
      </c>
      <c r="K280" s="32">
        <f t="shared" si="62"/>
        <v>0.0412731408352816</v>
      </c>
      <c r="L280" s="32">
        <f>VLOOKUP(B280,'Channel wise traffic'!$B$2:$H$368,6,FALSE)/VLOOKUP(B280,'Channel wise traffic'!$B$2:$H$368,7,FALSE)-1</f>
        <v>0.0510203740661219</v>
      </c>
      <c r="M280" s="38">
        <f t="shared" si="63"/>
        <v>-0.00927410972478204</v>
      </c>
      <c r="N280" s="32">
        <f t="shared" si="55"/>
        <v>0.207899989192508</v>
      </c>
      <c r="O280" s="32">
        <f t="shared" si="56"/>
        <v>0.336599963630901</v>
      </c>
      <c r="P280" s="32">
        <f t="shared" si="57"/>
        <v>0.67319984695199</v>
      </c>
      <c r="Q280" s="32">
        <f t="shared" si="58"/>
        <v>0.75659995702866</v>
      </c>
      <c r="R280" s="42">
        <f t="shared" si="59"/>
        <v>-0.00999999252490047</v>
      </c>
      <c r="S280" s="42">
        <f t="shared" si="60"/>
        <v>-0.00999998089445631</v>
      </c>
      <c r="T280" s="42">
        <f t="shared" si="64"/>
        <v>-0.0100002250706037</v>
      </c>
      <c r="U280" s="42">
        <f t="shared" si="65"/>
        <v>0.0210523652098595</v>
      </c>
    </row>
    <row r="281" spans="2:21">
      <c r="B281" s="13">
        <v>43744</v>
      </c>
      <c r="C281" s="15">
        <v>43543058</v>
      </c>
      <c r="D281" s="15">
        <v>9144042</v>
      </c>
      <c r="E281" s="15">
        <v>3140064</v>
      </c>
      <c r="F281" s="15">
        <v>2135243</v>
      </c>
      <c r="G281" s="15">
        <v>1698799</v>
      </c>
      <c r="H281" s="32">
        <f t="shared" si="53"/>
        <v>0.0390142327624302</v>
      </c>
      <c r="I281" s="36">
        <f t="shared" si="54"/>
        <v>43737</v>
      </c>
      <c r="J281" s="37">
        <f t="shared" si="61"/>
        <v>1565133</v>
      </c>
      <c r="K281" s="32">
        <f t="shared" si="62"/>
        <v>0.0854023268310105</v>
      </c>
      <c r="L281" s="32">
        <f>VLOOKUP(B281,'Channel wise traffic'!$B$2:$H$368,6,FALSE)/VLOOKUP(B281,'Channel wise traffic'!$B$2:$H$368,7,FALSE)-1</f>
        <v>0.0210526323194504</v>
      </c>
      <c r="M281" s="38">
        <f t="shared" si="63"/>
        <v>0.0630228976687948</v>
      </c>
      <c r="N281" s="32">
        <f t="shared" si="55"/>
        <v>0.209999995866161</v>
      </c>
      <c r="O281" s="32">
        <f t="shared" si="56"/>
        <v>0.343399997506573</v>
      </c>
      <c r="P281" s="32">
        <f t="shared" si="57"/>
        <v>0.67999983439828</v>
      </c>
      <c r="Q281" s="32">
        <f t="shared" si="58"/>
        <v>0.795599845076181</v>
      </c>
      <c r="R281" s="42">
        <f t="shared" si="59"/>
        <v>0.0101010104626509</v>
      </c>
      <c r="S281" s="42">
        <f t="shared" si="60"/>
        <v>0.0202022760256928</v>
      </c>
      <c r="T281" s="42">
        <f t="shared" si="64"/>
        <v>0.0416662410284441</v>
      </c>
      <c r="U281" s="42">
        <f t="shared" si="65"/>
        <v>-0.00970876252230579</v>
      </c>
    </row>
    <row r="282" spans="2:21">
      <c r="B282" s="13">
        <v>43745</v>
      </c>
      <c r="C282" s="15">
        <v>21500167</v>
      </c>
      <c r="D282" s="15">
        <v>5643793</v>
      </c>
      <c r="E282" s="15">
        <v>2234942</v>
      </c>
      <c r="F282" s="15">
        <v>1631507</v>
      </c>
      <c r="G282" s="15">
        <v>1377971</v>
      </c>
      <c r="H282" s="32">
        <f t="shared" si="53"/>
        <v>0.0640911765941167</v>
      </c>
      <c r="I282" s="36">
        <f t="shared" si="54"/>
        <v>43738</v>
      </c>
      <c r="J282" s="37">
        <f t="shared" si="61"/>
        <v>1235906</v>
      </c>
      <c r="K282" s="32">
        <f t="shared" si="62"/>
        <v>0.114948062393095</v>
      </c>
      <c r="L282" s="32">
        <f>VLOOKUP(B282,'Channel wise traffic'!$B$2:$H$368,6,FALSE)/VLOOKUP(B282,'Channel wise traffic'!$B$2:$H$368,7,FALSE)-1</f>
        <v>-0.00999993645630048</v>
      </c>
      <c r="M282" s="38">
        <f t="shared" si="63"/>
        <v>0.126210143080844</v>
      </c>
      <c r="N282" s="32">
        <f t="shared" si="55"/>
        <v>0.262499961046814</v>
      </c>
      <c r="O282" s="32">
        <f t="shared" si="56"/>
        <v>0.395999995038798</v>
      </c>
      <c r="P282" s="32">
        <f t="shared" si="57"/>
        <v>0.729999704690323</v>
      </c>
      <c r="Q282" s="32">
        <f t="shared" si="58"/>
        <v>0.844600115108302</v>
      </c>
      <c r="R282" s="42">
        <f t="shared" si="59"/>
        <v>0.0606060314777914</v>
      </c>
      <c r="S282" s="42">
        <f t="shared" si="60"/>
        <v>-0.00999982821833267</v>
      </c>
      <c r="T282" s="42">
        <f t="shared" si="64"/>
        <v>0.0101003175273984</v>
      </c>
      <c r="U282" s="42">
        <f t="shared" si="65"/>
        <v>0.0618558507339846</v>
      </c>
    </row>
    <row r="283" spans="2:21">
      <c r="B283" s="13">
        <v>43746</v>
      </c>
      <c r="C283" s="15">
        <v>22368860</v>
      </c>
      <c r="D283" s="15">
        <v>5536293</v>
      </c>
      <c r="E283" s="15">
        <v>2303097</v>
      </c>
      <c r="F283" s="15">
        <v>1630823</v>
      </c>
      <c r="G283" s="15">
        <v>1270411</v>
      </c>
      <c r="H283" s="32">
        <f t="shared" si="53"/>
        <v>0.0567937302124471</v>
      </c>
      <c r="I283" s="36">
        <f t="shared" si="54"/>
        <v>43739</v>
      </c>
      <c r="J283" s="37">
        <f t="shared" si="61"/>
        <v>1174372</v>
      </c>
      <c r="K283" s="32">
        <f t="shared" si="62"/>
        <v>0.0817790274291281</v>
      </c>
      <c r="L283" s="32">
        <f>VLOOKUP(B283,'Channel wise traffic'!$B$2:$H$368,6,FALSE)/VLOOKUP(B283,'Channel wise traffic'!$B$2:$H$368,7,FALSE)-1</f>
        <v>0.019801991482737</v>
      </c>
      <c r="M283" s="38">
        <f t="shared" si="63"/>
        <v>0.0607735995607985</v>
      </c>
      <c r="N283" s="32">
        <f t="shared" si="55"/>
        <v>0.247500006705751</v>
      </c>
      <c r="O283" s="32">
        <f t="shared" si="56"/>
        <v>0.415999839603865</v>
      </c>
      <c r="P283" s="32">
        <f t="shared" si="57"/>
        <v>0.708100006209031</v>
      </c>
      <c r="Q283" s="32">
        <f t="shared" si="58"/>
        <v>0.778999928257082</v>
      </c>
      <c r="R283" s="42">
        <f t="shared" si="59"/>
        <v>0.0206186615842543</v>
      </c>
      <c r="S283" s="42">
        <f t="shared" si="60"/>
        <v>0.0612244104265181</v>
      </c>
      <c r="T283" s="42">
        <f t="shared" si="64"/>
        <v>5.03546757624207e-8</v>
      </c>
      <c r="U283" s="42">
        <f t="shared" si="65"/>
        <v>-0.0206183908720485</v>
      </c>
    </row>
    <row r="284" spans="2:21">
      <c r="B284" s="13">
        <v>43747</v>
      </c>
      <c r="C284" s="15">
        <v>20631473</v>
      </c>
      <c r="D284" s="15">
        <v>5415761</v>
      </c>
      <c r="E284" s="15">
        <v>2166304</v>
      </c>
      <c r="F284" s="15">
        <v>1660472</v>
      </c>
      <c r="G284" s="15">
        <v>1402435</v>
      </c>
      <c r="H284" s="32">
        <f t="shared" si="53"/>
        <v>0.067975514884468</v>
      </c>
      <c r="I284" s="36">
        <f t="shared" si="54"/>
        <v>43740</v>
      </c>
      <c r="J284" s="37">
        <f t="shared" si="61"/>
        <v>1150753</v>
      </c>
      <c r="K284" s="32">
        <f t="shared" si="62"/>
        <v>0.218710705077458</v>
      </c>
      <c r="L284" s="32">
        <f>VLOOKUP(B284,'Channel wise traffic'!$B$2:$H$368,6,FALSE)/VLOOKUP(B284,'Channel wise traffic'!$B$2:$H$368,7,FALSE)-1</f>
        <v>-0.0404040601360939</v>
      </c>
      <c r="M284" s="38">
        <f t="shared" si="63"/>
        <v>0.270024863656274</v>
      </c>
      <c r="N284" s="32">
        <f t="shared" si="55"/>
        <v>0.262499967888866</v>
      </c>
      <c r="O284" s="32">
        <f t="shared" si="56"/>
        <v>0.399999926141497</v>
      </c>
      <c r="P284" s="32">
        <f t="shared" si="57"/>
        <v>0.766499992614148</v>
      </c>
      <c r="Q284" s="32">
        <f t="shared" si="58"/>
        <v>0.844600210060754</v>
      </c>
      <c r="R284" s="42">
        <f t="shared" si="59"/>
        <v>0.0714286264755939</v>
      </c>
      <c r="S284" s="42">
        <f t="shared" si="60"/>
        <v>0.0101007461110598</v>
      </c>
      <c r="T284" s="42">
        <f t="shared" si="64"/>
        <v>0.0937499571383507</v>
      </c>
      <c r="U284" s="42">
        <f t="shared" si="65"/>
        <v>0.072917272145562</v>
      </c>
    </row>
    <row r="285" spans="2:21">
      <c r="B285" s="13">
        <v>43748</v>
      </c>
      <c r="C285" s="15">
        <v>21282993</v>
      </c>
      <c r="D285" s="15">
        <v>5267540</v>
      </c>
      <c r="E285" s="15">
        <v>2022735</v>
      </c>
      <c r="F285" s="15">
        <v>1402767</v>
      </c>
      <c r="G285" s="15">
        <v>1127263</v>
      </c>
      <c r="H285" s="32">
        <f t="shared" si="53"/>
        <v>0.0529654358294437</v>
      </c>
      <c r="I285" s="36">
        <f t="shared" si="54"/>
        <v>43741</v>
      </c>
      <c r="J285" s="37">
        <f t="shared" si="61"/>
        <v>1311293</v>
      </c>
      <c r="K285" s="32">
        <f t="shared" si="62"/>
        <v>-0.140342394872847</v>
      </c>
      <c r="L285" s="32">
        <f>VLOOKUP(B285,'Channel wise traffic'!$B$2:$H$368,6,FALSE)/VLOOKUP(B285,'Channel wise traffic'!$B$2:$H$368,7,FALSE)-1</f>
        <v>0</v>
      </c>
      <c r="M285" s="38">
        <f t="shared" si="63"/>
        <v>-0.140342394872847</v>
      </c>
      <c r="N285" s="32">
        <f t="shared" si="55"/>
        <v>0.247499963938343</v>
      </c>
      <c r="O285" s="32">
        <f t="shared" si="56"/>
        <v>0.383999931656902</v>
      </c>
      <c r="P285" s="32">
        <f t="shared" si="57"/>
        <v>0.693500137190487</v>
      </c>
      <c r="Q285" s="32">
        <f t="shared" si="58"/>
        <v>0.80359959993356</v>
      </c>
      <c r="R285" s="42">
        <f t="shared" si="59"/>
        <v>-0.0388349691717895</v>
      </c>
      <c r="S285" s="42">
        <f t="shared" si="60"/>
        <v>-0.0103091938495847</v>
      </c>
      <c r="T285" s="42">
        <f t="shared" si="64"/>
        <v>-0.0594056429914877</v>
      </c>
      <c r="U285" s="42">
        <f t="shared" si="65"/>
        <v>-0.0392162636550059</v>
      </c>
    </row>
    <row r="286" spans="2:21">
      <c r="B286" s="13">
        <v>43749</v>
      </c>
      <c r="C286" s="15">
        <v>21282993</v>
      </c>
      <c r="D286" s="15">
        <v>5267540</v>
      </c>
      <c r="E286" s="15">
        <v>2043805</v>
      </c>
      <c r="F286" s="15">
        <v>1536737</v>
      </c>
      <c r="G286" s="15">
        <v>1234922</v>
      </c>
      <c r="H286" s="32">
        <f t="shared" si="53"/>
        <v>0.0580238878996013</v>
      </c>
      <c r="I286" s="36">
        <f t="shared" si="54"/>
        <v>43742</v>
      </c>
      <c r="J286" s="37">
        <f t="shared" si="61"/>
        <v>1127146</v>
      </c>
      <c r="K286" s="32">
        <f t="shared" si="62"/>
        <v>0.095618491304587</v>
      </c>
      <c r="L286" s="32">
        <f>VLOOKUP(B286,'Channel wise traffic'!$B$2:$H$368,6,FALSE)/VLOOKUP(B286,'Channel wise traffic'!$B$2:$H$368,7,FALSE)-1</f>
        <v>0.0103092597539169</v>
      </c>
      <c r="M286" s="38">
        <f t="shared" si="63"/>
        <v>0.0844387312674488</v>
      </c>
      <c r="N286" s="32">
        <f t="shared" si="55"/>
        <v>0.247499963938343</v>
      </c>
      <c r="O286" s="32">
        <f t="shared" si="56"/>
        <v>0.387999901282192</v>
      </c>
      <c r="P286" s="32">
        <f t="shared" si="57"/>
        <v>0.751900010030311</v>
      </c>
      <c r="Q286" s="32">
        <f t="shared" si="58"/>
        <v>0.803600095527081</v>
      </c>
      <c r="R286" s="42">
        <f t="shared" si="59"/>
        <v>-5.9394103302246e-8</v>
      </c>
      <c r="S286" s="42">
        <f t="shared" si="60"/>
        <v>-0.0202023454184089</v>
      </c>
      <c r="T286" s="42">
        <f t="shared" si="64"/>
        <v>0.0842108463148812</v>
      </c>
      <c r="U286" s="42">
        <f t="shared" si="65"/>
        <v>0.0208334749710213</v>
      </c>
    </row>
    <row r="287" spans="2:21">
      <c r="B287" s="13">
        <v>43750</v>
      </c>
      <c r="C287" s="15">
        <v>45338648</v>
      </c>
      <c r="D287" s="15">
        <v>9045060</v>
      </c>
      <c r="E287" s="15">
        <v>2983060</v>
      </c>
      <c r="F287" s="15">
        <v>2028481</v>
      </c>
      <c r="G287" s="15">
        <v>1645504</v>
      </c>
      <c r="H287" s="32">
        <f t="shared" si="53"/>
        <v>0.0362936274588514</v>
      </c>
      <c r="I287" s="36">
        <f t="shared" si="54"/>
        <v>43743</v>
      </c>
      <c r="J287" s="37">
        <f t="shared" si="61"/>
        <v>1648023</v>
      </c>
      <c r="K287" s="32">
        <f t="shared" si="62"/>
        <v>-0.00152849808528155</v>
      </c>
      <c r="L287" s="32">
        <f>VLOOKUP(B287,'Channel wise traffic'!$B$2:$H$368,6,FALSE)/VLOOKUP(B287,'Channel wise traffic'!$B$2:$H$368,7,FALSE)-1</f>
        <v>-0.0194174547301338</v>
      </c>
      <c r="M287" s="38">
        <f t="shared" si="63"/>
        <v>0.0182432146058762</v>
      </c>
      <c r="N287" s="32">
        <f t="shared" si="55"/>
        <v>0.199499993912478</v>
      </c>
      <c r="O287" s="32">
        <f t="shared" si="56"/>
        <v>0.329799912880622</v>
      </c>
      <c r="P287" s="32">
        <f t="shared" si="57"/>
        <v>0.680000067045249</v>
      </c>
      <c r="Q287" s="32">
        <f t="shared" si="58"/>
        <v>0.811200104906085</v>
      </c>
      <c r="R287" s="42">
        <f t="shared" si="59"/>
        <v>-0.0404040198013251</v>
      </c>
      <c r="S287" s="42">
        <f t="shared" si="60"/>
        <v>-0.0202021731580923</v>
      </c>
      <c r="T287" s="42">
        <f t="shared" si="64"/>
        <v>0.0101013393334064</v>
      </c>
      <c r="U287" s="42">
        <f t="shared" si="65"/>
        <v>0.0721651480021908</v>
      </c>
    </row>
    <row r="288" spans="2:21">
      <c r="B288" s="13">
        <v>43751</v>
      </c>
      <c r="C288" s="15">
        <v>43543058</v>
      </c>
      <c r="D288" s="15">
        <v>9509803</v>
      </c>
      <c r="E288" s="15">
        <v>3104000</v>
      </c>
      <c r="F288" s="15">
        <v>2089612</v>
      </c>
      <c r="G288" s="15">
        <v>1678794</v>
      </c>
      <c r="H288" s="32">
        <f t="shared" si="53"/>
        <v>0.0385548024670201</v>
      </c>
      <c r="I288" s="36">
        <f t="shared" si="54"/>
        <v>43744</v>
      </c>
      <c r="J288" s="37">
        <f t="shared" si="61"/>
        <v>1698799</v>
      </c>
      <c r="K288" s="32">
        <f t="shared" si="62"/>
        <v>-0.0117759664327564</v>
      </c>
      <c r="L288" s="32">
        <f>VLOOKUP(B288,'Channel wise traffic'!$B$2:$H$368,6,FALSE)/VLOOKUP(B288,'Channel wise traffic'!$B$2:$H$368,7,FALSE)-1</f>
        <v>0</v>
      </c>
      <c r="M288" s="38">
        <f t="shared" si="63"/>
        <v>-0.0117759664327562</v>
      </c>
      <c r="N288" s="32">
        <f t="shared" si="55"/>
        <v>0.218399980084081</v>
      </c>
      <c r="O288" s="32">
        <f t="shared" si="56"/>
        <v>0.326400031630519</v>
      </c>
      <c r="P288" s="32">
        <f t="shared" si="57"/>
        <v>0.673199742268041</v>
      </c>
      <c r="Q288" s="32">
        <f t="shared" si="58"/>
        <v>0.803399865620986</v>
      </c>
      <c r="R288" s="42">
        <f t="shared" si="59"/>
        <v>0.0399999256346373</v>
      </c>
      <c r="S288" s="42">
        <f t="shared" si="60"/>
        <v>-0.0495048514836673</v>
      </c>
      <c r="T288" s="42">
        <f t="shared" si="64"/>
        <v>-0.010000137920998</v>
      </c>
      <c r="U288" s="42">
        <f t="shared" si="65"/>
        <v>0.00980394930074202</v>
      </c>
    </row>
    <row r="289" spans="2:21">
      <c r="B289" s="13">
        <v>43752</v>
      </c>
      <c r="C289" s="15">
        <v>20848646</v>
      </c>
      <c r="D289" s="15">
        <v>5107918</v>
      </c>
      <c r="E289" s="15">
        <v>1981872</v>
      </c>
      <c r="F289" s="15">
        <v>1403363</v>
      </c>
      <c r="G289" s="15">
        <v>1104728</v>
      </c>
      <c r="H289" s="32">
        <f t="shared" si="53"/>
        <v>0.0529879973980085</v>
      </c>
      <c r="I289" s="36">
        <f t="shared" si="54"/>
        <v>43745</v>
      </c>
      <c r="J289" s="37">
        <f t="shared" si="61"/>
        <v>1377971</v>
      </c>
      <c r="K289" s="32">
        <f t="shared" si="62"/>
        <v>-0.198293723162534</v>
      </c>
      <c r="L289" s="32">
        <f>VLOOKUP(B289,'Channel wise traffic'!$B$2:$H$368,6,FALSE)/VLOOKUP(B289,'Channel wise traffic'!$B$2:$H$368,7,FALSE)-1</f>
        <v>-0.0303030683577048</v>
      </c>
      <c r="M289" s="38">
        <f t="shared" si="63"/>
        <v>-0.173240370767783</v>
      </c>
      <c r="N289" s="32">
        <f t="shared" si="55"/>
        <v>0.244999987049519</v>
      </c>
      <c r="O289" s="32">
        <f t="shared" si="56"/>
        <v>0.387999963977495</v>
      </c>
      <c r="P289" s="32">
        <f t="shared" si="57"/>
        <v>0.708099715824231</v>
      </c>
      <c r="Q289" s="32">
        <f t="shared" si="58"/>
        <v>0.78720046060784</v>
      </c>
      <c r="R289" s="42">
        <f t="shared" si="59"/>
        <v>-0.066666577501604</v>
      </c>
      <c r="S289" s="42">
        <f t="shared" si="60"/>
        <v>-0.0202020988927498</v>
      </c>
      <c r="T289" s="42">
        <f t="shared" si="64"/>
        <v>-0.0299999968840844</v>
      </c>
      <c r="U289" s="42">
        <f t="shared" si="65"/>
        <v>-0.0679607467175179</v>
      </c>
    </row>
    <row r="290" spans="2:21">
      <c r="B290" s="13">
        <v>43753</v>
      </c>
      <c r="C290" s="15">
        <v>21934513</v>
      </c>
      <c r="D290" s="15">
        <v>5209447</v>
      </c>
      <c r="E290" s="15">
        <v>2000427</v>
      </c>
      <c r="F290" s="15">
        <v>1416502</v>
      </c>
      <c r="G290" s="15">
        <v>1126686</v>
      </c>
      <c r="H290" s="32">
        <f t="shared" si="53"/>
        <v>0.0513658999404272</v>
      </c>
      <c r="I290" s="36">
        <f t="shared" si="54"/>
        <v>43746</v>
      </c>
      <c r="J290" s="37">
        <f t="shared" si="61"/>
        <v>1270411</v>
      </c>
      <c r="K290" s="32">
        <f t="shared" si="62"/>
        <v>-0.113132679109359</v>
      </c>
      <c r="L290" s="32">
        <f>VLOOKUP(B290,'Channel wise traffic'!$B$2:$H$368,6,FALSE)/VLOOKUP(B290,'Channel wise traffic'!$B$2:$H$368,7,FALSE)-1</f>
        <v>-0.0194174865788856</v>
      </c>
      <c r="M290" s="38">
        <f t="shared" si="63"/>
        <v>-0.0955709415760532</v>
      </c>
      <c r="N290" s="32">
        <f t="shared" si="55"/>
        <v>0.237500007408416</v>
      </c>
      <c r="O290" s="32">
        <f t="shared" si="56"/>
        <v>0.383999875610597</v>
      </c>
      <c r="P290" s="32">
        <f t="shared" si="57"/>
        <v>0.708099820688283</v>
      </c>
      <c r="Q290" s="32">
        <f t="shared" si="58"/>
        <v>0.795400218284196</v>
      </c>
      <c r="R290" s="42">
        <f t="shared" si="59"/>
        <v>-0.0404040364702837</v>
      </c>
      <c r="S290" s="42">
        <f t="shared" si="60"/>
        <v>-0.0769230200274581</v>
      </c>
      <c r="T290" s="42">
        <f t="shared" si="64"/>
        <v>-2.61997946671144e-7</v>
      </c>
      <c r="U290" s="42">
        <f t="shared" si="65"/>
        <v>0.0210530058247977</v>
      </c>
    </row>
    <row r="291" spans="2:21">
      <c r="B291" s="13">
        <v>43754</v>
      </c>
      <c r="C291" s="15">
        <v>20631473</v>
      </c>
      <c r="D291" s="15">
        <v>5364183</v>
      </c>
      <c r="E291" s="15">
        <v>2252956</v>
      </c>
      <c r="F291" s="15">
        <v>1644658</v>
      </c>
      <c r="G291" s="15">
        <v>1308161</v>
      </c>
      <c r="H291" s="32">
        <f t="shared" si="53"/>
        <v>0.0634060883583058</v>
      </c>
      <c r="I291" s="36">
        <f t="shared" si="54"/>
        <v>43747</v>
      </c>
      <c r="J291" s="37">
        <f t="shared" si="61"/>
        <v>1402435</v>
      </c>
      <c r="K291" s="32">
        <f t="shared" si="62"/>
        <v>-0.0672216537664847</v>
      </c>
      <c r="L291" s="32">
        <f>VLOOKUP(B291,'Channel wise traffic'!$B$2:$H$368,6,FALSE)/VLOOKUP(B291,'Channel wise traffic'!$B$2:$H$368,7,FALSE)-1</f>
        <v>0</v>
      </c>
      <c r="M291" s="38">
        <f t="shared" si="63"/>
        <v>-0.0672216537664848</v>
      </c>
      <c r="N291" s="32">
        <f t="shared" si="55"/>
        <v>0.260000000969393</v>
      </c>
      <c r="O291" s="32">
        <f t="shared" si="56"/>
        <v>0.419999839677356</v>
      </c>
      <c r="P291" s="32">
        <f t="shared" si="57"/>
        <v>0.730000053263357</v>
      </c>
      <c r="Q291" s="32">
        <f t="shared" si="58"/>
        <v>0.795400016295181</v>
      </c>
      <c r="R291" s="42">
        <f t="shared" si="59"/>
        <v>-0.00952368466776865</v>
      </c>
      <c r="S291" s="42">
        <f t="shared" si="60"/>
        <v>0.0499997930719229</v>
      </c>
      <c r="T291" s="42">
        <f t="shared" si="64"/>
        <v>-0.0476189689530304</v>
      </c>
      <c r="U291" s="42">
        <f t="shared" si="65"/>
        <v>-0.0582526421134014</v>
      </c>
    </row>
    <row r="292" spans="2:21">
      <c r="B292" s="13">
        <v>43755</v>
      </c>
      <c r="C292" s="15">
        <v>22151687</v>
      </c>
      <c r="D292" s="15">
        <v>5648680</v>
      </c>
      <c r="E292" s="15">
        <v>2146498</v>
      </c>
      <c r="F292" s="15">
        <v>1504266</v>
      </c>
      <c r="G292" s="15">
        <v>1196493</v>
      </c>
      <c r="H292" s="32">
        <f t="shared" si="53"/>
        <v>0.0540136288491256</v>
      </c>
      <c r="I292" s="36">
        <f t="shared" si="54"/>
        <v>43748</v>
      </c>
      <c r="J292" s="37">
        <f t="shared" si="61"/>
        <v>1127263</v>
      </c>
      <c r="K292" s="32">
        <f t="shared" si="62"/>
        <v>0.0614142396228741</v>
      </c>
      <c r="L292" s="32">
        <f>VLOOKUP(B292,'Channel wise traffic'!$B$2:$H$368,6,FALSE)/VLOOKUP(B292,'Channel wise traffic'!$B$2:$H$368,7,FALSE)-1</f>
        <v>0.0408163006404363</v>
      </c>
      <c r="M292" s="38">
        <f t="shared" si="63"/>
        <v>0.019790133004044</v>
      </c>
      <c r="N292" s="32">
        <f t="shared" si="55"/>
        <v>0.254999991648492</v>
      </c>
      <c r="O292" s="32">
        <f t="shared" si="56"/>
        <v>0.379999929186996</v>
      </c>
      <c r="P292" s="32">
        <f t="shared" si="57"/>
        <v>0.700800093920423</v>
      </c>
      <c r="Q292" s="32">
        <f t="shared" si="58"/>
        <v>0.795399882733506</v>
      </c>
      <c r="R292" s="42">
        <f t="shared" si="59"/>
        <v>0.0303031466785073</v>
      </c>
      <c r="S292" s="42">
        <f t="shared" si="60"/>
        <v>-0.0104166749526416</v>
      </c>
      <c r="T292" s="42">
        <f t="shared" si="64"/>
        <v>0.0105262513133877</v>
      </c>
      <c r="U292" s="42">
        <f t="shared" si="65"/>
        <v>-0.0102037347961994</v>
      </c>
    </row>
    <row r="293" spans="2:21">
      <c r="B293" s="13">
        <v>43756</v>
      </c>
      <c r="C293" s="15">
        <v>20848646</v>
      </c>
      <c r="D293" s="15">
        <v>5316404</v>
      </c>
      <c r="E293" s="15">
        <v>2190358</v>
      </c>
      <c r="F293" s="15">
        <v>1566982</v>
      </c>
      <c r="G293" s="15">
        <v>1323473</v>
      </c>
      <c r="H293" s="32">
        <f t="shared" si="53"/>
        <v>0.0634800456586006</v>
      </c>
      <c r="I293" s="36">
        <f t="shared" si="54"/>
        <v>43749</v>
      </c>
      <c r="J293" s="37">
        <f t="shared" si="61"/>
        <v>1234922</v>
      </c>
      <c r="K293" s="32">
        <f t="shared" si="62"/>
        <v>0.0717057433586898</v>
      </c>
      <c r="L293" s="32">
        <f>VLOOKUP(B293,'Channel wise traffic'!$B$2:$H$368,6,FALSE)/VLOOKUP(B293,'Channel wise traffic'!$B$2:$H$368,7,FALSE)-1</f>
        <v>-0.0204081738131556</v>
      </c>
      <c r="M293" s="38">
        <f t="shared" si="63"/>
        <v>0.0940329570545153</v>
      </c>
      <c r="N293" s="32">
        <f t="shared" si="55"/>
        <v>0.254999964985736</v>
      </c>
      <c r="O293" s="32">
        <f t="shared" si="56"/>
        <v>0.411999915732514</v>
      </c>
      <c r="P293" s="32">
        <f t="shared" si="57"/>
        <v>0.715399948318951</v>
      </c>
      <c r="Q293" s="32">
        <f t="shared" si="58"/>
        <v>0.844600001786874</v>
      </c>
      <c r="R293" s="42">
        <f t="shared" si="59"/>
        <v>0.0303030389501853</v>
      </c>
      <c r="S293" s="42">
        <f t="shared" si="60"/>
        <v>0.0618557230839765</v>
      </c>
      <c r="T293" s="42">
        <f t="shared" si="64"/>
        <v>-0.0485437707467102</v>
      </c>
      <c r="U293" s="42">
        <f t="shared" si="65"/>
        <v>0.051020285447952</v>
      </c>
    </row>
    <row r="294" spans="2:21">
      <c r="B294" s="13">
        <v>43757</v>
      </c>
      <c r="C294" s="15">
        <v>46236443</v>
      </c>
      <c r="D294" s="15">
        <v>9418363</v>
      </c>
      <c r="E294" s="15">
        <v>3202243</v>
      </c>
      <c r="F294" s="15">
        <v>2221076</v>
      </c>
      <c r="G294" s="15">
        <v>1697790</v>
      </c>
      <c r="H294" s="32">
        <f t="shared" si="53"/>
        <v>0.0367197364209007</v>
      </c>
      <c r="I294" s="36">
        <f t="shared" si="54"/>
        <v>43750</v>
      </c>
      <c r="J294" s="37">
        <f t="shared" si="61"/>
        <v>1645504</v>
      </c>
      <c r="K294" s="32">
        <f t="shared" si="62"/>
        <v>0.0317750670919061</v>
      </c>
      <c r="L294" s="32">
        <f>VLOOKUP(B294,'Channel wise traffic'!$B$2:$H$368,6,FALSE)/VLOOKUP(B294,'Channel wise traffic'!$B$2:$H$368,7,FALSE)-1</f>
        <v>0.0198019583601601</v>
      </c>
      <c r="M294" s="38">
        <f t="shared" si="63"/>
        <v>0.0117405999863855</v>
      </c>
      <c r="N294" s="32">
        <f t="shared" si="55"/>
        <v>0.203699990503162</v>
      </c>
      <c r="O294" s="32">
        <f t="shared" si="56"/>
        <v>0.339999955406263</v>
      </c>
      <c r="P294" s="32">
        <f t="shared" si="57"/>
        <v>0.693600079694139</v>
      </c>
      <c r="Q294" s="32">
        <f t="shared" si="58"/>
        <v>0.764399777405186</v>
      </c>
      <c r="R294" s="42">
        <f t="shared" si="59"/>
        <v>0.0210526151320405</v>
      </c>
      <c r="S294" s="42">
        <f t="shared" si="60"/>
        <v>0.0309279721651512</v>
      </c>
      <c r="T294" s="42">
        <f t="shared" si="64"/>
        <v>0.020000016629389</v>
      </c>
      <c r="U294" s="42">
        <f t="shared" si="65"/>
        <v>-0.0576927039553544</v>
      </c>
    </row>
    <row r="295" spans="2:21">
      <c r="B295" s="13">
        <v>43758</v>
      </c>
      <c r="C295" s="15">
        <v>43094160</v>
      </c>
      <c r="D295" s="15">
        <v>9140271</v>
      </c>
      <c r="E295" s="15">
        <v>3169846</v>
      </c>
      <c r="F295" s="15">
        <v>2069275</v>
      </c>
      <c r="G295" s="15">
        <v>1694736</v>
      </c>
      <c r="H295" s="32">
        <f t="shared" si="53"/>
        <v>0.0393263495564132</v>
      </c>
      <c r="I295" s="36">
        <f t="shared" si="54"/>
        <v>43751</v>
      </c>
      <c r="J295" s="37">
        <f t="shared" si="61"/>
        <v>1678794</v>
      </c>
      <c r="K295" s="32">
        <f t="shared" si="62"/>
        <v>0.00949610255933719</v>
      </c>
      <c r="L295" s="32">
        <f>VLOOKUP(B295,'Channel wise traffic'!$B$2:$H$368,6,FALSE)/VLOOKUP(B295,'Channel wise traffic'!$B$2:$H$368,7,FALSE)-1</f>
        <v>-0.0103092901885435</v>
      </c>
      <c r="M295" s="38">
        <f t="shared" si="63"/>
        <v>0.0200116986736756</v>
      </c>
      <c r="N295" s="32">
        <f t="shared" si="55"/>
        <v>0.21209999220312</v>
      </c>
      <c r="O295" s="32">
        <f t="shared" si="56"/>
        <v>0.346800001881782</v>
      </c>
      <c r="P295" s="32">
        <f t="shared" si="57"/>
        <v>0.65279985210638</v>
      </c>
      <c r="Q295" s="32">
        <f t="shared" si="58"/>
        <v>0.818999891266265</v>
      </c>
      <c r="R295" s="42">
        <f t="shared" si="59"/>
        <v>-0.0288461009865297</v>
      </c>
      <c r="S295" s="42">
        <f t="shared" si="60"/>
        <v>0.0624999028013464</v>
      </c>
      <c r="T295" s="42">
        <f t="shared" si="64"/>
        <v>-0.0303028787458135</v>
      </c>
      <c r="U295" s="42">
        <f t="shared" si="65"/>
        <v>0.0194175108969188</v>
      </c>
    </row>
    <row r="296" spans="2:21">
      <c r="B296" s="13">
        <v>43759</v>
      </c>
      <c r="C296" s="15">
        <v>22803207</v>
      </c>
      <c r="D296" s="15">
        <v>5700801</v>
      </c>
      <c r="E296" s="15">
        <v>2371533</v>
      </c>
      <c r="F296" s="15">
        <v>1748531</v>
      </c>
      <c r="G296" s="15">
        <v>1462471</v>
      </c>
      <c r="H296" s="32">
        <f t="shared" si="53"/>
        <v>0.0641344438964221</v>
      </c>
      <c r="I296" s="36">
        <f t="shared" si="54"/>
        <v>43752</v>
      </c>
      <c r="J296" s="37">
        <f t="shared" si="61"/>
        <v>1104728</v>
      </c>
      <c r="K296" s="32">
        <f t="shared" si="62"/>
        <v>0.323829033028945</v>
      </c>
      <c r="L296" s="32">
        <f>VLOOKUP(B296,'Channel wise traffic'!$B$2:$H$368,6,FALSE)/VLOOKUP(B296,'Channel wise traffic'!$B$2:$H$368,7,FALSE)-1</f>
        <v>0.0937499775165245</v>
      </c>
      <c r="M296" s="38">
        <f t="shared" si="63"/>
        <v>0.210357949833231</v>
      </c>
      <c r="N296" s="32">
        <f t="shared" si="55"/>
        <v>0.249999967109889</v>
      </c>
      <c r="O296" s="32">
        <f t="shared" si="56"/>
        <v>0.415999962110588</v>
      </c>
      <c r="P296" s="32">
        <f t="shared" si="57"/>
        <v>0.737299881553409</v>
      </c>
      <c r="Q296" s="32">
        <f t="shared" si="58"/>
        <v>0.8363998121852</v>
      </c>
      <c r="R296" s="42">
        <f t="shared" si="59"/>
        <v>0.0204080829578173</v>
      </c>
      <c r="S296" s="42">
        <f t="shared" si="60"/>
        <v>0.0721649503418931</v>
      </c>
      <c r="T296" s="42">
        <f t="shared" si="64"/>
        <v>0.0412373639992056</v>
      </c>
      <c r="U296" s="42">
        <f t="shared" si="65"/>
        <v>0.0624991397227723</v>
      </c>
    </row>
    <row r="297" spans="2:21">
      <c r="B297" s="13">
        <v>43760</v>
      </c>
      <c r="C297" s="15">
        <v>21717340</v>
      </c>
      <c r="D297" s="15">
        <v>5429335</v>
      </c>
      <c r="E297" s="15">
        <v>2106582</v>
      </c>
      <c r="F297" s="15">
        <v>1568560</v>
      </c>
      <c r="G297" s="15">
        <v>1350531</v>
      </c>
      <c r="H297" s="32">
        <f t="shared" si="53"/>
        <v>0.0621867595202727</v>
      </c>
      <c r="I297" s="36">
        <f t="shared" si="54"/>
        <v>43753</v>
      </c>
      <c r="J297" s="37">
        <f t="shared" si="61"/>
        <v>1126686</v>
      </c>
      <c r="K297" s="32">
        <f t="shared" si="62"/>
        <v>0.198675584856828</v>
      </c>
      <c r="L297" s="32">
        <f>VLOOKUP(B297,'Channel wise traffic'!$B$2:$H$368,6,FALSE)/VLOOKUP(B297,'Channel wise traffic'!$B$2:$H$368,7,FALSE)-1</f>
        <v>-0.00990097294623982</v>
      </c>
      <c r="M297" s="38">
        <f t="shared" si="63"/>
        <v>0.210662318627636</v>
      </c>
      <c r="N297" s="32">
        <f t="shared" si="55"/>
        <v>0.25</v>
      </c>
      <c r="O297" s="32">
        <f t="shared" si="56"/>
        <v>0.388000003683692</v>
      </c>
      <c r="P297" s="32">
        <f t="shared" si="57"/>
        <v>0.74459954561465</v>
      </c>
      <c r="Q297" s="32">
        <f t="shared" si="58"/>
        <v>0.861000535523027</v>
      </c>
      <c r="R297" s="42">
        <f t="shared" si="59"/>
        <v>0.0526315461122839</v>
      </c>
      <c r="S297" s="42">
        <f t="shared" si="60"/>
        <v>0.0104170035647391</v>
      </c>
      <c r="T297" s="42">
        <f t="shared" si="64"/>
        <v>0.0515460163383299</v>
      </c>
      <c r="U297" s="42">
        <f t="shared" si="65"/>
        <v>0.0824746030122319</v>
      </c>
    </row>
    <row r="298" spans="2:21">
      <c r="B298" s="13">
        <v>43761</v>
      </c>
      <c r="C298" s="15">
        <v>21717340</v>
      </c>
      <c r="D298" s="15">
        <v>5320748</v>
      </c>
      <c r="E298" s="15">
        <v>2085733</v>
      </c>
      <c r="F298" s="15">
        <v>1568262</v>
      </c>
      <c r="G298" s="15">
        <v>1324554</v>
      </c>
      <c r="H298" s="32">
        <f t="shared" si="53"/>
        <v>0.0609906185564162</v>
      </c>
      <c r="I298" s="36">
        <f t="shared" si="54"/>
        <v>43754</v>
      </c>
      <c r="J298" s="37">
        <f t="shared" si="61"/>
        <v>1308161</v>
      </c>
      <c r="K298" s="32">
        <f t="shared" si="62"/>
        <v>0.0125313321525409</v>
      </c>
      <c r="L298" s="32">
        <f>VLOOKUP(B298,'Channel wise traffic'!$B$2:$H$368,6,FALSE)/VLOOKUP(B298,'Channel wise traffic'!$B$2:$H$368,7,FALSE)-1</f>
        <v>0.052631533028763</v>
      </c>
      <c r="M298" s="38">
        <f t="shared" si="63"/>
        <v>-0.0380952344550861</v>
      </c>
      <c r="N298" s="32">
        <f t="shared" si="55"/>
        <v>0.244999986186154</v>
      </c>
      <c r="O298" s="32">
        <f t="shared" si="56"/>
        <v>0.391999959404204</v>
      </c>
      <c r="P298" s="32">
        <f t="shared" si="57"/>
        <v>0.751899691858929</v>
      </c>
      <c r="Q298" s="32">
        <f t="shared" si="58"/>
        <v>0.844599945672343</v>
      </c>
      <c r="R298" s="42">
        <f t="shared" si="59"/>
        <v>-0.0576923643358178</v>
      </c>
      <c r="S298" s="42">
        <f t="shared" si="60"/>
        <v>-0.0666664070506829</v>
      </c>
      <c r="T298" s="42">
        <f t="shared" si="64"/>
        <v>0.0299995027365725</v>
      </c>
      <c r="U298" s="42">
        <f t="shared" si="65"/>
        <v>0.0618555800467866</v>
      </c>
    </row>
    <row r="299" spans="2:21">
      <c r="B299" s="13">
        <v>43762</v>
      </c>
      <c r="C299" s="15">
        <v>21065820</v>
      </c>
      <c r="D299" s="15">
        <v>5319119</v>
      </c>
      <c r="E299" s="15">
        <v>2234030</v>
      </c>
      <c r="F299" s="15">
        <v>1663458</v>
      </c>
      <c r="G299" s="15">
        <v>1309474</v>
      </c>
      <c r="H299" s="32">
        <f t="shared" si="53"/>
        <v>0.0621610741950705</v>
      </c>
      <c r="I299" s="36">
        <f t="shared" si="54"/>
        <v>43755</v>
      </c>
      <c r="J299" s="37">
        <f t="shared" si="61"/>
        <v>1196493</v>
      </c>
      <c r="K299" s="32">
        <f t="shared" si="62"/>
        <v>0.0944267956436018</v>
      </c>
      <c r="L299" s="32">
        <f>VLOOKUP(B299,'Channel wise traffic'!$B$2:$H$368,6,FALSE)/VLOOKUP(B299,'Channel wise traffic'!$B$2:$H$368,7,FALSE)-1</f>
        <v>-0.0490195666830763</v>
      </c>
      <c r="M299" s="38">
        <f t="shared" si="63"/>
        <v>0.15084054746077</v>
      </c>
      <c r="N299" s="32">
        <f t="shared" si="55"/>
        <v>0.252499973891356</v>
      </c>
      <c r="O299" s="32">
        <f t="shared" si="56"/>
        <v>0.420000003760021</v>
      </c>
      <c r="P299" s="32">
        <f t="shared" si="57"/>
        <v>0.744599669655287</v>
      </c>
      <c r="Q299" s="32">
        <f t="shared" si="58"/>
        <v>0.787199917280749</v>
      </c>
      <c r="R299" s="42">
        <f t="shared" si="59"/>
        <v>-0.0098039915255449</v>
      </c>
      <c r="S299" s="42">
        <f t="shared" si="60"/>
        <v>0.105263373755371</v>
      </c>
      <c r="T299" s="42">
        <f t="shared" si="64"/>
        <v>0.0624993862227381</v>
      </c>
      <c r="U299" s="42">
        <f t="shared" si="65"/>
        <v>-0.0103092364366169</v>
      </c>
    </row>
    <row r="300" spans="2:21">
      <c r="B300" s="13">
        <v>43763</v>
      </c>
      <c r="C300" s="15">
        <v>21500167</v>
      </c>
      <c r="D300" s="15">
        <v>5321291</v>
      </c>
      <c r="E300" s="15">
        <v>2107231</v>
      </c>
      <c r="F300" s="15">
        <v>1507513</v>
      </c>
      <c r="G300" s="15">
        <v>1186714</v>
      </c>
      <c r="H300" s="32">
        <f t="shared" si="53"/>
        <v>0.0551955712716092</v>
      </c>
      <c r="I300" s="36">
        <f t="shared" si="54"/>
        <v>43756</v>
      </c>
      <c r="J300" s="37">
        <f t="shared" si="61"/>
        <v>1323473</v>
      </c>
      <c r="K300" s="32">
        <f t="shared" si="62"/>
        <v>-0.10333342652249</v>
      </c>
      <c r="L300" s="32">
        <f>VLOOKUP(B300,'Channel wise traffic'!$B$2:$H$368,6,FALSE)/VLOOKUP(B300,'Channel wise traffic'!$B$2:$H$368,7,FALSE)-1</f>
        <v>0.031250040470256</v>
      </c>
      <c r="M300" s="38">
        <f t="shared" si="63"/>
        <v>-0.130505173728856</v>
      </c>
      <c r="N300" s="32">
        <f t="shared" si="55"/>
        <v>0.247499984535004</v>
      </c>
      <c r="O300" s="32">
        <f t="shared" si="56"/>
        <v>0.39599995564986</v>
      </c>
      <c r="P300" s="32">
        <f t="shared" si="57"/>
        <v>0.715399972760462</v>
      </c>
      <c r="Q300" s="32">
        <f t="shared" si="58"/>
        <v>0.787199845042796</v>
      </c>
      <c r="R300" s="42">
        <f t="shared" si="59"/>
        <v>-0.02941169208063</v>
      </c>
      <c r="S300" s="42">
        <f t="shared" si="60"/>
        <v>-0.0388348625125485</v>
      </c>
      <c r="T300" s="42">
        <f t="shared" si="64"/>
        <v>3.41648207502487e-8</v>
      </c>
      <c r="U300" s="42">
        <f t="shared" si="65"/>
        <v>-0.067961350488563</v>
      </c>
    </row>
    <row r="301" spans="2:21">
      <c r="B301" s="13">
        <v>43764</v>
      </c>
      <c r="C301" s="15">
        <v>43991955</v>
      </c>
      <c r="D301" s="15">
        <v>9330693</v>
      </c>
      <c r="E301" s="15">
        <v>3204160</v>
      </c>
      <c r="F301" s="15">
        <v>2069887</v>
      </c>
      <c r="G301" s="15">
        <v>1582222</v>
      </c>
      <c r="H301" s="32">
        <f t="shared" si="53"/>
        <v>0.0359661669957609</v>
      </c>
      <c r="I301" s="36">
        <f t="shared" si="54"/>
        <v>43757</v>
      </c>
      <c r="J301" s="37">
        <f t="shared" si="61"/>
        <v>1697790</v>
      </c>
      <c r="K301" s="32">
        <f t="shared" si="62"/>
        <v>-0.0680696670377373</v>
      </c>
      <c r="L301" s="32">
        <f>VLOOKUP(B301,'Channel wise traffic'!$B$2:$H$368,6,FALSE)/VLOOKUP(B301,'Channel wise traffic'!$B$2:$H$368,7,FALSE)-1</f>
        <v>-0.0485436584532966</v>
      </c>
      <c r="M301" s="38">
        <f t="shared" si="63"/>
        <v>-0.0205221904782208</v>
      </c>
      <c r="N301" s="32">
        <f t="shared" si="55"/>
        <v>0.212099985099548</v>
      </c>
      <c r="O301" s="32">
        <f t="shared" si="56"/>
        <v>0.343400002550722</v>
      </c>
      <c r="P301" s="32">
        <f t="shared" si="57"/>
        <v>0.64599988764606</v>
      </c>
      <c r="Q301" s="32">
        <f t="shared" si="58"/>
        <v>0.76440018223217</v>
      </c>
      <c r="R301" s="42">
        <f t="shared" si="59"/>
        <v>0.0412370887972904</v>
      </c>
      <c r="S301" s="42">
        <f t="shared" si="60"/>
        <v>0.0100001399717704</v>
      </c>
      <c r="T301" s="42">
        <f t="shared" si="64"/>
        <v>-0.0686277199810441</v>
      </c>
      <c r="U301" s="42">
        <f t="shared" si="65"/>
        <v>5.29601128285151e-7</v>
      </c>
    </row>
    <row r="302" spans="2:21">
      <c r="B302" s="13">
        <v>43765</v>
      </c>
      <c r="C302" s="15">
        <v>43094160</v>
      </c>
      <c r="D302" s="15">
        <v>9321266</v>
      </c>
      <c r="E302" s="15">
        <v>3137538</v>
      </c>
      <c r="F302" s="15">
        <v>2154861</v>
      </c>
      <c r="G302" s="15">
        <v>1613560</v>
      </c>
      <c r="H302" s="32">
        <f t="shared" si="53"/>
        <v>0.0374426604440138</v>
      </c>
      <c r="I302" s="36">
        <f t="shared" si="54"/>
        <v>43758</v>
      </c>
      <c r="J302" s="37">
        <f t="shared" si="61"/>
        <v>1694736</v>
      </c>
      <c r="K302" s="32">
        <f t="shared" si="62"/>
        <v>-0.0478989057882762</v>
      </c>
      <c r="L302" s="32">
        <f>VLOOKUP(B302,'Channel wise traffic'!$B$2:$H$368,6,FALSE)/VLOOKUP(B302,'Channel wise traffic'!$B$2:$H$368,7,FALSE)-1</f>
        <v>0</v>
      </c>
      <c r="M302" s="38">
        <f t="shared" si="63"/>
        <v>-0.0478989057882762</v>
      </c>
      <c r="N302" s="32">
        <f t="shared" si="55"/>
        <v>0.21629998125036</v>
      </c>
      <c r="O302" s="32">
        <f t="shared" si="56"/>
        <v>0.33659998545262</v>
      </c>
      <c r="P302" s="32">
        <f t="shared" si="57"/>
        <v>0.68679996863783</v>
      </c>
      <c r="Q302" s="32">
        <f t="shared" si="58"/>
        <v>0.748800038610379</v>
      </c>
      <c r="R302" s="42">
        <f t="shared" si="59"/>
        <v>0.0198019292863416</v>
      </c>
      <c r="S302" s="42">
        <f t="shared" si="60"/>
        <v>-0.0294118119198842</v>
      </c>
      <c r="T302" s="42">
        <f t="shared" si="64"/>
        <v>0.0520835236431847</v>
      </c>
      <c r="U302" s="42">
        <f t="shared" si="65"/>
        <v>-0.0857141171866933</v>
      </c>
    </row>
    <row r="303" spans="2:21">
      <c r="B303" s="13">
        <v>43766</v>
      </c>
      <c r="C303" s="15">
        <v>21065820</v>
      </c>
      <c r="D303" s="15">
        <v>5424448</v>
      </c>
      <c r="E303" s="15">
        <v>2104686</v>
      </c>
      <c r="F303" s="15">
        <v>1490328</v>
      </c>
      <c r="G303" s="15">
        <v>1222069</v>
      </c>
      <c r="H303" s="32">
        <f t="shared" si="53"/>
        <v>0.0580119359227412</v>
      </c>
      <c r="I303" s="36">
        <f t="shared" si="54"/>
        <v>43759</v>
      </c>
      <c r="J303" s="37">
        <f t="shared" si="61"/>
        <v>1462471</v>
      </c>
      <c r="K303" s="32">
        <f t="shared" si="62"/>
        <v>-0.16438069541208</v>
      </c>
      <c r="L303" s="32">
        <f>VLOOKUP(B303,'Channel wise traffic'!$B$2:$H$368,6,FALSE)/VLOOKUP(B303,'Channel wise traffic'!$B$2:$H$368,7,FALSE)-1</f>
        <v>-0.0761904302487304</v>
      </c>
      <c r="M303" s="38">
        <f t="shared" si="63"/>
        <v>-0.0954636479513075</v>
      </c>
      <c r="N303" s="32">
        <f t="shared" si="55"/>
        <v>0.25749996914433</v>
      </c>
      <c r="O303" s="32">
        <f t="shared" si="56"/>
        <v>0.388000032445698</v>
      </c>
      <c r="P303" s="32">
        <f t="shared" si="57"/>
        <v>0.708099925594602</v>
      </c>
      <c r="Q303" s="32">
        <f t="shared" si="58"/>
        <v>0.820000026839729</v>
      </c>
      <c r="R303" s="42">
        <f t="shared" si="59"/>
        <v>0.0300000120845754</v>
      </c>
      <c r="S303" s="42">
        <f t="shared" si="60"/>
        <v>-0.0673075293632996</v>
      </c>
      <c r="T303" s="42">
        <f t="shared" si="64"/>
        <v>-0.0396039070253015</v>
      </c>
      <c r="U303" s="42">
        <f t="shared" si="65"/>
        <v>-0.0196075908991709</v>
      </c>
    </row>
    <row r="304" spans="2:21">
      <c r="B304" s="13">
        <v>43767</v>
      </c>
      <c r="C304" s="15">
        <v>22151687</v>
      </c>
      <c r="D304" s="15">
        <v>5261025</v>
      </c>
      <c r="E304" s="15">
        <v>2020233</v>
      </c>
      <c r="F304" s="15">
        <v>1430527</v>
      </c>
      <c r="G304" s="15">
        <v>1173032</v>
      </c>
      <c r="H304" s="32">
        <f t="shared" si="53"/>
        <v>0.0529545221544526</v>
      </c>
      <c r="I304" s="36">
        <f t="shared" si="54"/>
        <v>43760</v>
      </c>
      <c r="J304" s="37">
        <f t="shared" si="61"/>
        <v>1350531</v>
      </c>
      <c r="K304" s="32">
        <f t="shared" si="62"/>
        <v>-0.13142904531625</v>
      </c>
      <c r="L304" s="32">
        <f>VLOOKUP(B304,'Channel wise traffic'!$B$2:$H$368,6,FALSE)/VLOOKUP(B304,'Channel wise traffic'!$B$2:$H$368,7,FALSE)-1</f>
        <v>0.0200000110510781</v>
      </c>
      <c r="M304" s="38">
        <f t="shared" si="63"/>
        <v>-0.148459856037529</v>
      </c>
      <c r="N304" s="32">
        <f t="shared" si="55"/>
        <v>0.237499970092571</v>
      </c>
      <c r="O304" s="32">
        <f t="shared" si="56"/>
        <v>0.383999885953783</v>
      </c>
      <c r="P304" s="32">
        <f t="shared" si="57"/>
        <v>0.708100006286404</v>
      </c>
      <c r="Q304" s="32">
        <f t="shared" si="58"/>
        <v>0.819999902133969</v>
      </c>
      <c r="R304" s="42">
        <f t="shared" si="59"/>
        <v>-0.0500001196297148</v>
      </c>
      <c r="S304" s="42">
        <f t="shared" si="60"/>
        <v>-0.0103095816802378</v>
      </c>
      <c r="T304" s="42">
        <f t="shared" si="64"/>
        <v>-0.0490190190730194</v>
      </c>
      <c r="U304" s="42">
        <f t="shared" si="65"/>
        <v>-0.0476197536441162</v>
      </c>
    </row>
    <row r="305" spans="2:21">
      <c r="B305" s="13">
        <v>43768</v>
      </c>
      <c r="C305" s="15">
        <v>21500167</v>
      </c>
      <c r="D305" s="15">
        <v>5643793</v>
      </c>
      <c r="E305" s="15">
        <v>2325243</v>
      </c>
      <c r="F305" s="15">
        <v>1629530</v>
      </c>
      <c r="G305" s="15">
        <v>1376301</v>
      </c>
      <c r="H305" s="32">
        <f t="shared" si="53"/>
        <v>0.0640135027788389</v>
      </c>
      <c r="I305" s="36">
        <f t="shared" si="54"/>
        <v>43761</v>
      </c>
      <c r="J305" s="37">
        <f t="shared" si="61"/>
        <v>1324554</v>
      </c>
      <c r="K305" s="32">
        <f t="shared" si="62"/>
        <v>0.0390674898871619</v>
      </c>
      <c r="L305" s="32">
        <f>VLOOKUP(B305,'Channel wise traffic'!$B$2:$H$368,6,FALSE)/VLOOKUP(B305,'Channel wise traffic'!$B$2:$H$368,7,FALSE)-1</f>
        <v>-0.00999993645630048</v>
      </c>
      <c r="M305" s="38">
        <f t="shared" si="63"/>
        <v>0.0495631015715394</v>
      </c>
      <c r="N305" s="32">
        <f t="shared" si="55"/>
        <v>0.262499961046814</v>
      </c>
      <c r="O305" s="32">
        <f t="shared" si="56"/>
        <v>0.412000050320768</v>
      </c>
      <c r="P305" s="32">
        <f t="shared" si="57"/>
        <v>0.700799873389577</v>
      </c>
      <c r="Q305" s="32">
        <f t="shared" si="58"/>
        <v>0.844599976680393</v>
      </c>
      <c r="R305" s="42">
        <f t="shared" si="59"/>
        <v>0.0714284728463779</v>
      </c>
      <c r="S305" s="42">
        <f t="shared" si="60"/>
        <v>0.0510206453770101</v>
      </c>
      <c r="T305" s="42">
        <f t="shared" si="64"/>
        <v>-0.0679609514708241</v>
      </c>
      <c r="U305" s="42">
        <f t="shared" si="65"/>
        <v>3.67132981793361e-8</v>
      </c>
    </row>
    <row r="306" spans="2:21">
      <c r="B306" s="13">
        <v>43769</v>
      </c>
      <c r="C306" s="15">
        <v>20631473</v>
      </c>
      <c r="D306" s="15">
        <v>5003132</v>
      </c>
      <c r="E306" s="15">
        <v>1921202</v>
      </c>
      <c r="F306" s="15">
        <v>1332354</v>
      </c>
      <c r="G306" s="15">
        <v>1070679</v>
      </c>
      <c r="H306" s="32">
        <f t="shared" si="53"/>
        <v>0.0518954221058283</v>
      </c>
      <c r="I306" s="36">
        <f t="shared" si="54"/>
        <v>43762</v>
      </c>
      <c r="J306" s="37">
        <f t="shared" si="61"/>
        <v>1309474</v>
      </c>
      <c r="K306" s="32">
        <f t="shared" si="62"/>
        <v>-0.182359481746106</v>
      </c>
      <c r="L306" s="32">
        <f>VLOOKUP(B306,'Channel wise traffic'!$B$2:$H$368,6,FALSE)/VLOOKUP(B306,'Channel wise traffic'!$B$2:$H$368,7,FALSE)-1</f>
        <v>-0.0206185669780985</v>
      </c>
      <c r="M306" s="38">
        <f t="shared" si="63"/>
        <v>-0.165145989225139</v>
      </c>
      <c r="N306" s="32">
        <f t="shared" si="55"/>
        <v>0.242499990184899</v>
      </c>
      <c r="O306" s="32">
        <f t="shared" si="56"/>
        <v>0.383999862486139</v>
      </c>
      <c r="P306" s="32">
        <f t="shared" si="57"/>
        <v>0.693500214969587</v>
      </c>
      <c r="Q306" s="32">
        <f t="shared" si="58"/>
        <v>0.803599493828217</v>
      </c>
      <c r="R306" s="42">
        <f t="shared" si="59"/>
        <v>-0.039603899962223</v>
      </c>
      <c r="S306" s="42">
        <f t="shared" si="60"/>
        <v>-0.0857146213133183</v>
      </c>
      <c r="T306" s="42">
        <f t="shared" si="64"/>
        <v>-0.0686267490682025</v>
      </c>
      <c r="U306" s="42">
        <f t="shared" si="65"/>
        <v>0.0208327976000271</v>
      </c>
    </row>
    <row r="307" spans="2:21">
      <c r="B307" s="13">
        <v>43770</v>
      </c>
      <c r="C307" s="15">
        <v>21065820</v>
      </c>
      <c r="D307" s="15">
        <v>5055796</v>
      </c>
      <c r="E307" s="15">
        <v>2103211</v>
      </c>
      <c r="F307" s="15">
        <v>1581404</v>
      </c>
      <c r="G307" s="15">
        <v>1270816</v>
      </c>
      <c r="H307" s="32">
        <f t="shared" si="53"/>
        <v>0.0603259687968472</v>
      </c>
      <c r="I307" s="36">
        <f t="shared" si="54"/>
        <v>43763</v>
      </c>
      <c r="J307" s="37">
        <f t="shared" si="61"/>
        <v>1186714</v>
      </c>
      <c r="K307" s="32">
        <f t="shared" si="62"/>
        <v>0.0708696450871904</v>
      </c>
      <c r="L307" s="32">
        <f>VLOOKUP(B307,'Channel wise traffic'!$B$2:$H$368,6,FALSE)/VLOOKUP(B307,'Channel wise traffic'!$B$2:$H$368,7,FALSE)-1</f>
        <v>-0.0202020300680469</v>
      </c>
      <c r="M307" s="38">
        <f t="shared" si="63"/>
        <v>0.0929494415410994</v>
      </c>
      <c r="N307" s="32">
        <f t="shared" si="55"/>
        <v>0.23999996202379</v>
      </c>
      <c r="O307" s="32">
        <f t="shared" si="56"/>
        <v>0.41599997310018</v>
      </c>
      <c r="P307" s="32">
        <f t="shared" si="57"/>
        <v>0.751899833159868</v>
      </c>
      <c r="Q307" s="32">
        <f t="shared" si="58"/>
        <v>0.803599839130292</v>
      </c>
      <c r="R307" s="42">
        <f t="shared" si="59"/>
        <v>-0.0303031231509144</v>
      </c>
      <c r="S307" s="42">
        <f t="shared" si="60"/>
        <v>0.0505051002278498</v>
      </c>
      <c r="T307" s="42">
        <f t="shared" si="64"/>
        <v>0.0510202149694912</v>
      </c>
      <c r="U307" s="42">
        <f t="shared" si="65"/>
        <v>0.0208333299234893</v>
      </c>
    </row>
    <row r="308" spans="2:21">
      <c r="B308" s="13">
        <v>43771</v>
      </c>
      <c r="C308" s="15">
        <v>42645263</v>
      </c>
      <c r="D308" s="15">
        <v>9134615</v>
      </c>
      <c r="E308" s="15">
        <v>2981538</v>
      </c>
      <c r="F308" s="15">
        <v>1926073</v>
      </c>
      <c r="G308" s="15">
        <v>1457267</v>
      </c>
      <c r="H308" s="32">
        <f t="shared" si="53"/>
        <v>0.0341718375614192</v>
      </c>
      <c r="I308" s="36">
        <f t="shared" si="54"/>
        <v>43764</v>
      </c>
      <c r="J308" s="37">
        <f t="shared" si="61"/>
        <v>1582222</v>
      </c>
      <c r="K308" s="32">
        <f t="shared" si="62"/>
        <v>-0.0789743790694353</v>
      </c>
      <c r="L308" s="32">
        <f>VLOOKUP(B308,'Channel wise traffic'!$B$2:$H$368,6,FALSE)/VLOOKUP(B308,'Channel wise traffic'!$B$2:$H$368,7,FALSE)-1</f>
        <v>-0.0306122789951027</v>
      </c>
      <c r="M308" s="38">
        <f t="shared" si="63"/>
        <v>-0.0498893706007989</v>
      </c>
      <c r="N308" s="32">
        <f t="shared" si="55"/>
        <v>0.214199992153877</v>
      </c>
      <c r="O308" s="32">
        <f t="shared" si="56"/>
        <v>0.326399963216841</v>
      </c>
      <c r="P308" s="32">
        <f t="shared" si="57"/>
        <v>0.645999816202242</v>
      </c>
      <c r="Q308" s="32">
        <f t="shared" si="58"/>
        <v>0.756600087327947</v>
      </c>
      <c r="R308" s="42">
        <f t="shared" si="59"/>
        <v>0.00990102405402138</v>
      </c>
      <c r="S308" s="42">
        <f t="shared" si="60"/>
        <v>-0.0495050646697943</v>
      </c>
      <c r="T308" s="42">
        <f t="shared" si="64"/>
        <v>-1.10594165048106e-7</v>
      </c>
      <c r="U308" s="42">
        <f t="shared" si="65"/>
        <v>-0.0102042033551668</v>
      </c>
    </row>
    <row r="309" spans="2:21">
      <c r="B309" s="13">
        <v>43772</v>
      </c>
      <c r="C309" s="15">
        <v>45787545</v>
      </c>
      <c r="D309" s="15">
        <v>9711538</v>
      </c>
      <c r="E309" s="15">
        <v>3268903</v>
      </c>
      <c r="F309" s="15">
        <v>2156168</v>
      </c>
      <c r="G309" s="15">
        <v>1648175</v>
      </c>
      <c r="H309" s="32">
        <f t="shared" si="53"/>
        <v>0.0359961426191337</v>
      </c>
      <c r="I309" s="36">
        <f t="shared" si="54"/>
        <v>43765</v>
      </c>
      <c r="J309" s="37">
        <f t="shared" si="61"/>
        <v>1613560</v>
      </c>
      <c r="K309" s="32">
        <f t="shared" si="62"/>
        <v>0.0214525645157293</v>
      </c>
      <c r="L309" s="32">
        <f>VLOOKUP(B309,'Channel wise traffic'!$B$2:$H$368,6,FALSE)/VLOOKUP(B309,'Channel wise traffic'!$B$2:$H$368,7,FALSE)-1</f>
        <v>0.0625000261056268</v>
      </c>
      <c r="M309" s="38">
        <f t="shared" si="63"/>
        <v>-0.0386328804557842</v>
      </c>
      <c r="N309" s="32">
        <f t="shared" si="55"/>
        <v>0.21209999356812</v>
      </c>
      <c r="O309" s="32">
        <f t="shared" si="56"/>
        <v>0.336599928868115</v>
      </c>
      <c r="P309" s="32">
        <f t="shared" si="57"/>
        <v>0.659599871883626</v>
      </c>
      <c r="Q309" s="32">
        <f t="shared" si="58"/>
        <v>0.764400083852464</v>
      </c>
      <c r="R309" s="42">
        <f t="shared" si="59"/>
        <v>-0.0194174204637514</v>
      </c>
      <c r="S309" s="42">
        <f t="shared" si="60"/>
        <v>-1.68106080944419e-7</v>
      </c>
      <c r="T309" s="42">
        <f t="shared" si="64"/>
        <v>-0.0396041030813553</v>
      </c>
      <c r="U309" s="42">
        <f t="shared" si="65"/>
        <v>0.0208333926785522</v>
      </c>
    </row>
    <row r="310" spans="2:21">
      <c r="B310" s="13">
        <v>43773</v>
      </c>
      <c r="C310" s="15">
        <v>21282993</v>
      </c>
      <c r="D310" s="15">
        <v>5107918</v>
      </c>
      <c r="E310" s="15">
        <v>1941009</v>
      </c>
      <c r="F310" s="15">
        <v>1360259</v>
      </c>
      <c r="G310" s="15">
        <v>1070795</v>
      </c>
      <c r="H310" s="32">
        <f t="shared" si="53"/>
        <v>0.0503122375692178</v>
      </c>
      <c r="I310" s="36">
        <f t="shared" si="54"/>
        <v>43766</v>
      </c>
      <c r="J310" s="37">
        <f t="shared" si="61"/>
        <v>1222069</v>
      </c>
      <c r="K310" s="32">
        <f t="shared" si="62"/>
        <v>-0.123785154520735</v>
      </c>
      <c r="L310" s="32">
        <f>VLOOKUP(B310,'Channel wise traffic'!$B$2:$H$368,6,FALSE)/VLOOKUP(B310,'Channel wise traffic'!$B$2:$H$368,7,FALSE)-1</f>
        <v>0.0103092597539169</v>
      </c>
      <c r="M310" s="38">
        <f t="shared" si="63"/>
        <v>-0.13272610594788</v>
      </c>
      <c r="N310" s="32">
        <f t="shared" si="55"/>
        <v>0.239999984964521</v>
      </c>
      <c r="O310" s="32">
        <f t="shared" si="56"/>
        <v>0.380000031323917</v>
      </c>
      <c r="P310" s="32">
        <f t="shared" si="57"/>
        <v>0.700799944770993</v>
      </c>
      <c r="Q310" s="32">
        <f t="shared" si="58"/>
        <v>0.78719934953564</v>
      </c>
      <c r="R310" s="42">
        <f t="shared" si="59"/>
        <v>-0.0679611117545417</v>
      </c>
      <c r="S310" s="42">
        <f t="shared" si="60"/>
        <v>-0.0206185578680338</v>
      </c>
      <c r="T310" s="42">
        <f t="shared" si="64"/>
        <v>-0.0103092523523132</v>
      </c>
      <c r="U310" s="42">
        <f t="shared" si="65"/>
        <v>-0.0400008246713148</v>
      </c>
    </row>
    <row r="311" spans="2:21">
      <c r="B311" s="13">
        <v>43774</v>
      </c>
      <c r="C311" s="15">
        <v>20848646</v>
      </c>
      <c r="D311" s="15">
        <v>5420648</v>
      </c>
      <c r="E311" s="15">
        <v>2168259</v>
      </c>
      <c r="F311" s="15">
        <v>1567000</v>
      </c>
      <c r="G311" s="15">
        <v>1259241</v>
      </c>
      <c r="H311" s="32">
        <f t="shared" si="53"/>
        <v>0.0603991741238256</v>
      </c>
      <c r="I311" s="36">
        <f t="shared" si="54"/>
        <v>43767</v>
      </c>
      <c r="J311" s="37">
        <f t="shared" si="61"/>
        <v>1173032</v>
      </c>
      <c r="K311" s="32">
        <f t="shared" si="62"/>
        <v>0.0734924537438024</v>
      </c>
      <c r="L311" s="32">
        <f>VLOOKUP(B311,'Channel wise traffic'!$B$2:$H$368,6,FALSE)/VLOOKUP(B311,'Channel wise traffic'!$B$2:$H$368,7,FALSE)-1</f>
        <v>-0.0588235161343257</v>
      </c>
      <c r="M311" s="38">
        <f t="shared" si="63"/>
        <v>0.14058576428391</v>
      </c>
      <c r="N311" s="32">
        <f t="shared" si="55"/>
        <v>0.26000000191859</v>
      </c>
      <c r="O311" s="32">
        <f t="shared" si="56"/>
        <v>0.399999963104042</v>
      </c>
      <c r="P311" s="32">
        <f t="shared" si="57"/>
        <v>0.722699640587218</v>
      </c>
      <c r="Q311" s="32">
        <f t="shared" si="58"/>
        <v>0.803599872367581</v>
      </c>
      <c r="R311" s="42">
        <f t="shared" si="59"/>
        <v>0.0947369880394031</v>
      </c>
      <c r="S311" s="42">
        <f t="shared" si="60"/>
        <v>0.0416668799536706</v>
      </c>
      <c r="T311" s="42">
        <f t="shared" si="64"/>
        <v>0.0206180400666585</v>
      </c>
      <c r="U311" s="42">
        <f t="shared" si="65"/>
        <v>-0.0200000386874535</v>
      </c>
    </row>
    <row r="312" spans="2:21">
      <c r="B312" s="13">
        <v>43775</v>
      </c>
      <c r="C312" s="15">
        <v>21500167</v>
      </c>
      <c r="D312" s="15">
        <v>5106289</v>
      </c>
      <c r="E312" s="15">
        <v>2022090</v>
      </c>
      <c r="F312" s="15">
        <v>1461364</v>
      </c>
      <c r="G312" s="15">
        <v>1162369</v>
      </c>
      <c r="H312" s="32">
        <f t="shared" si="53"/>
        <v>0.0540632544854186</v>
      </c>
      <c r="I312" s="36">
        <f t="shared" si="54"/>
        <v>43768</v>
      </c>
      <c r="J312" s="37">
        <f t="shared" si="61"/>
        <v>1376301</v>
      </c>
      <c r="K312" s="32">
        <f t="shared" si="62"/>
        <v>-0.155439834745452</v>
      </c>
      <c r="L312" s="32">
        <f>VLOOKUP(B312,'Channel wise traffic'!$B$2:$H$368,6,FALSE)/VLOOKUP(B312,'Channel wise traffic'!$B$2:$H$368,7,FALSE)-1</f>
        <v>0</v>
      </c>
      <c r="M312" s="38">
        <f t="shared" si="63"/>
        <v>-0.155439834745452</v>
      </c>
      <c r="N312" s="32">
        <f t="shared" si="55"/>
        <v>0.237499969186286</v>
      </c>
      <c r="O312" s="32">
        <f t="shared" si="56"/>
        <v>0.3959999130484</v>
      </c>
      <c r="P312" s="32">
        <f t="shared" si="57"/>
        <v>0.722699780919741</v>
      </c>
      <c r="Q312" s="32">
        <f t="shared" si="58"/>
        <v>0.79540005091134</v>
      </c>
      <c r="R312" s="42">
        <f t="shared" si="59"/>
        <v>-0.0952380783632567</v>
      </c>
      <c r="S312" s="42">
        <f t="shared" si="60"/>
        <v>-0.0388352798984162</v>
      </c>
      <c r="T312" s="42">
        <f t="shared" si="64"/>
        <v>0.0312498736968096</v>
      </c>
      <c r="U312" s="42">
        <f t="shared" si="65"/>
        <v>-0.0582523409039474</v>
      </c>
    </row>
    <row r="313" spans="2:21">
      <c r="B313" s="13">
        <v>43776</v>
      </c>
      <c r="C313" s="15">
        <v>20848646</v>
      </c>
      <c r="D313" s="15">
        <v>5264283</v>
      </c>
      <c r="E313" s="15">
        <v>2000427</v>
      </c>
      <c r="F313" s="15">
        <v>1489518</v>
      </c>
      <c r="G313" s="15">
        <v>1209191</v>
      </c>
      <c r="H313" s="32">
        <f t="shared" si="53"/>
        <v>0.0579985386101332</v>
      </c>
      <c r="I313" s="36">
        <f t="shared" si="54"/>
        <v>43769</v>
      </c>
      <c r="J313" s="37">
        <f t="shared" si="61"/>
        <v>1070679</v>
      </c>
      <c r="K313" s="32">
        <f t="shared" si="62"/>
        <v>0.129368372780264</v>
      </c>
      <c r="L313" s="32">
        <f>VLOOKUP(B313,'Channel wise traffic'!$B$2:$H$368,6,FALSE)/VLOOKUP(B313,'Channel wise traffic'!$B$2:$H$368,7,FALSE)-1</f>
        <v>0.0105262969118247</v>
      </c>
      <c r="M313" s="38">
        <f t="shared" si="63"/>
        <v>0.117604140339375</v>
      </c>
      <c r="N313" s="32">
        <f t="shared" si="55"/>
        <v>0.252499994484054</v>
      </c>
      <c r="O313" s="32">
        <f t="shared" si="56"/>
        <v>0.379999897421928</v>
      </c>
      <c r="P313" s="32">
        <f t="shared" si="57"/>
        <v>0.744600027894045</v>
      </c>
      <c r="Q313" s="32">
        <f t="shared" si="58"/>
        <v>0.811800193082595</v>
      </c>
      <c r="R313" s="42">
        <f t="shared" si="59"/>
        <v>0.0412371327995973</v>
      </c>
      <c r="S313" s="42">
        <f t="shared" si="60"/>
        <v>-0.0104165794183193</v>
      </c>
      <c r="T313" s="42">
        <f t="shared" si="64"/>
        <v>0.0736839179302906</v>
      </c>
      <c r="U313" s="42">
        <f t="shared" si="65"/>
        <v>0.0102049582128418</v>
      </c>
    </row>
    <row r="314" spans="2:21">
      <c r="B314" s="13">
        <v>43777</v>
      </c>
      <c r="C314" s="15">
        <v>21065820</v>
      </c>
      <c r="D314" s="15">
        <v>5108461</v>
      </c>
      <c r="E314" s="15">
        <v>2084252</v>
      </c>
      <c r="F314" s="15">
        <v>1445428</v>
      </c>
      <c r="G314" s="15">
        <v>1232661</v>
      </c>
      <c r="H314" s="32">
        <f t="shared" si="53"/>
        <v>0.0585147409405378</v>
      </c>
      <c r="I314" s="36">
        <f t="shared" si="54"/>
        <v>43770</v>
      </c>
      <c r="J314" s="37">
        <f t="shared" si="61"/>
        <v>1270816</v>
      </c>
      <c r="K314" s="32">
        <f t="shared" si="62"/>
        <v>-0.0300240160652683</v>
      </c>
      <c r="L314" s="32">
        <f>VLOOKUP(B314,'Channel wise traffic'!$B$2:$H$368,6,FALSE)/VLOOKUP(B314,'Channel wise traffic'!$B$2:$H$368,7,FALSE)-1</f>
        <v>0</v>
      </c>
      <c r="M314" s="38">
        <f t="shared" si="63"/>
        <v>-0.0300240160652683</v>
      </c>
      <c r="N314" s="32">
        <f t="shared" si="55"/>
        <v>0.242499983385408</v>
      </c>
      <c r="O314" s="32">
        <f t="shared" si="56"/>
        <v>0.407999982773677</v>
      </c>
      <c r="P314" s="32">
        <f t="shared" si="57"/>
        <v>0.693499634401214</v>
      </c>
      <c r="Q314" s="32">
        <f t="shared" si="58"/>
        <v>0.852800001106939</v>
      </c>
      <c r="R314" s="42">
        <f t="shared" si="59"/>
        <v>0.0104167573216958</v>
      </c>
      <c r="S314" s="42">
        <f t="shared" si="60"/>
        <v>-0.0192307472206905</v>
      </c>
      <c r="T314" s="42">
        <f t="shared" si="64"/>
        <v>-0.0776701844888387</v>
      </c>
      <c r="U314" s="42">
        <f t="shared" si="65"/>
        <v>0.0612247036160365</v>
      </c>
    </row>
    <row r="315" spans="2:21">
      <c r="B315" s="13">
        <v>43778</v>
      </c>
      <c r="C315" s="15">
        <v>45787545</v>
      </c>
      <c r="D315" s="15">
        <v>9711538</v>
      </c>
      <c r="E315" s="15">
        <v>3367961</v>
      </c>
      <c r="F315" s="15">
        <v>2290213</v>
      </c>
      <c r="G315" s="15">
        <v>1839957</v>
      </c>
      <c r="H315" s="32">
        <f t="shared" si="53"/>
        <v>0.0401846615711762</v>
      </c>
      <c r="I315" s="36">
        <f t="shared" si="54"/>
        <v>43771</v>
      </c>
      <c r="J315" s="37">
        <f t="shared" si="61"/>
        <v>1457267</v>
      </c>
      <c r="K315" s="32">
        <f t="shared" si="62"/>
        <v>0.262608018983481</v>
      </c>
      <c r="L315" s="32">
        <f>VLOOKUP(B315,'Channel wise traffic'!$B$2:$H$368,6,FALSE)/VLOOKUP(B315,'Channel wise traffic'!$B$2:$H$368,7,FALSE)-1</f>
        <v>0.0736842248427088</v>
      </c>
      <c r="M315" s="38">
        <f t="shared" si="63"/>
        <v>0.175958462840922</v>
      </c>
      <c r="N315" s="32">
        <f t="shared" si="55"/>
        <v>0.21209999356812</v>
      </c>
      <c r="O315" s="32">
        <f t="shared" si="56"/>
        <v>0.346799961036038</v>
      </c>
      <c r="P315" s="32">
        <f t="shared" si="57"/>
        <v>0.679999857480535</v>
      </c>
      <c r="Q315" s="32">
        <f t="shared" si="58"/>
        <v>0.803399945769236</v>
      </c>
      <c r="R315" s="42">
        <f t="shared" si="59"/>
        <v>-0.00980391532530034</v>
      </c>
      <c r="S315" s="42">
        <f t="shared" si="60"/>
        <v>0.0625000003619629</v>
      </c>
      <c r="T315" s="42">
        <f t="shared" si="64"/>
        <v>0.0526316578202379</v>
      </c>
      <c r="U315" s="42">
        <f t="shared" si="65"/>
        <v>0.0618554758651573</v>
      </c>
    </row>
    <row r="316" spans="2:21">
      <c r="B316" s="13">
        <v>43779</v>
      </c>
      <c r="C316" s="15">
        <v>47134238</v>
      </c>
      <c r="D316" s="15">
        <v>10096153</v>
      </c>
      <c r="E316" s="15">
        <v>3261057</v>
      </c>
      <c r="F316" s="15">
        <v>2173168</v>
      </c>
      <c r="G316" s="15">
        <v>1627268</v>
      </c>
      <c r="H316" s="32">
        <f t="shared" si="53"/>
        <v>0.034524118115583</v>
      </c>
      <c r="I316" s="36">
        <f t="shared" si="54"/>
        <v>43772</v>
      </c>
      <c r="J316" s="37">
        <f t="shared" si="61"/>
        <v>1648175</v>
      </c>
      <c r="K316" s="32">
        <f t="shared" si="62"/>
        <v>-0.0126849394026727</v>
      </c>
      <c r="L316" s="32">
        <f>VLOOKUP(B316,'Channel wise traffic'!$B$2:$H$368,6,FALSE)/VLOOKUP(B316,'Channel wise traffic'!$B$2:$H$368,7,FALSE)-1</f>
        <v>0.0294117544282348</v>
      </c>
      <c r="M316" s="38">
        <f t="shared" si="63"/>
        <v>-0.040893951308222</v>
      </c>
      <c r="N316" s="32">
        <f t="shared" si="55"/>
        <v>0.214199983460006</v>
      </c>
      <c r="O316" s="32">
        <f t="shared" si="56"/>
        <v>0.322999958499044</v>
      </c>
      <c r="P316" s="32">
        <f t="shared" si="57"/>
        <v>0.666399882001449</v>
      </c>
      <c r="Q316" s="32">
        <f t="shared" si="58"/>
        <v>0.748799908704711</v>
      </c>
      <c r="R316" s="42">
        <f t="shared" si="59"/>
        <v>0.0099009427419523</v>
      </c>
      <c r="S316" s="42">
        <f t="shared" si="60"/>
        <v>-0.0404039609123029</v>
      </c>
      <c r="T316" s="42">
        <f t="shared" si="64"/>
        <v>0.0103092956922575</v>
      </c>
      <c r="U316" s="42">
        <f t="shared" si="65"/>
        <v>-0.0204083901575864</v>
      </c>
    </row>
    <row r="317" spans="2:21">
      <c r="B317" s="13">
        <v>43780</v>
      </c>
      <c r="C317" s="15">
        <v>21500167</v>
      </c>
      <c r="D317" s="15">
        <v>5482542</v>
      </c>
      <c r="E317" s="15">
        <v>2083366</v>
      </c>
      <c r="F317" s="15">
        <v>1566483</v>
      </c>
      <c r="G317" s="15">
        <v>1245980</v>
      </c>
      <c r="H317" s="32">
        <f t="shared" si="53"/>
        <v>0.0579521079999053</v>
      </c>
      <c r="I317" s="36">
        <f t="shared" si="54"/>
        <v>43773</v>
      </c>
      <c r="J317" s="37">
        <f t="shared" si="61"/>
        <v>1070795</v>
      </c>
      <c r="K317" s="32">
        <f t="shared" si="62"/>
        <v>0.163602743755808</v>
      </c>
      <c r="L317" s="32">
        <f>VLOOKUP(B317,'Channel wise traffic'!$B$2:$H$368,6,FALSE)/VLOOKUP(B317,'Channel wise traffic'!$B$2:$H$368,7,FALSE)-1</f>
        <v>0.0102041103995152</v>
      </c>
      <c r="M317" s="38">
        <f t="shared" si="63"/>
        <v>0.151849148433854</v>
      </c>
      <c r="N317" s="32">
        <f t="shared" si="55"/>
        <v>0.254999972790909</v>
      </c>
      <c r="O317" s="32">
        <f t="shared" si="56"/>
        <v>0.380000007295886</v>
      </c>
      <c r="P317" s="32">
        <f t="shared" si="57"/>
        <v>0.751900050207213</v>
      </c>
      <c r="Q317" s="32">
        <f t="shared" si="58"/>
        <v>0.795399630892898</v>
      </c>
      <c r="R317" s="42">
        <f t="shared" si="59"/>
        <v>0.0624999531921042</v>
      </c>
      <c r="S317" s="42">
        <f t="shared" si="60"/>
        <v>-6.32316562443336e-8</v>
      </c>
      <c r="T317" s="42">
        <f t="shared" si="64"/>
        <v>0.0729168228643602</v>
      </c>
      <c r="U317" s="42">
        <f t="shared" si="65"/>
        <v>0.0104170326894906</v>
      </c>
    </row>
    <row r="318" spans="2:21">
      <c r="B318" s="13">
        <v>43781</v>
      </c>
      <c r="C318" s="15">
        <v>20631473</v>
      </c>
      <c r="D318" s="15">
        <v>4899974</v>
      </c>
      <c r="E318" s="15">
        <v>2018789</v>
      </c>
      <c r="F318" s="15">
        <v>1547402</v>
      </c>
      <c r="G318" s="15">
        <v>1230803</v>
      </c>
      <c r="H318" s="32">
        <f t="shared" si="53"/>
        <v>0.0596565742058262</v>
      </c>
      <c r="I318" s="36">
        <f t="shared" si="54"/>
        <v>43774</v>
      </c>
      <c r="J318" s="37">
        <f t="shared" si="61"/>
        <v>1259241</v>
      </c>
      <c r="K318" s="32">
        <f t="shared" si="62"/>
        <v>-0.0225834451070128</v>
      </c>
      <c r="L318" s="32">
        <f>VLOOKUP(B318,'Channel wise traffic'!$B$2:$H$368,6,FALSE)/VLOOKUP(B318,'Channel wise traffic'!$B$2:$H$368,7,FALSE)-1</f>
        <v>-0.0104166481802535</v>
      </c>
      <c r="M318" s="38">
        <f t="shared" si="63"/>
        <v>-0.01229486874236</v>
      </c>
      <c r="N318" s="32">
        <f t="shared" si="55"/>
        <v>0.237499959406679</v>
      </c>
      <c r="O318" s="32">
        <f t="shared" si="56"/>
        <v>0.411999941224178</v>
      </c>
      <c r="P318" s="32">
        <f t="shared" si="57"/>
        <v>0.766500114672707</v>
      </c>
      <c r="Q318" s="32">
        <f t="shared" si="58"/>
        <v>0.795399644048541</v>
      </c>
      <c r="R318" s="42">
        <f t="shared" si="59"/>
        <v>-0.0865386244072245</v>
      </c>
      <c r="S318" s="42">
        <f t="shared" si="60"/>
        <v>0.0299999480675315</v>
      </c>
      <c r="T318" s="42">
        <f t="shared" si="64"/>
        <v>0.0606067467390743</v>
      </c>
      <c r="U318" s="42">
        <f t="shared" si="65"/>
        <v>-0.0102043673736296</v>
      </c>
    </row>
    <row r="319" spans="2:21">
      <c r="B319" s="13">
        <v>43782</v>
      </c>
      <c r="C319" s="15">
        <v>21500167</v>
      </c>
      <c r="D319" s="15">
        <v>5643793</v>
      </c>
      <c r="E319" s="15">
        <v>2302667</v>
      </c>
      <c r="F319" s="15">
        <v>1748185</v>
      </c>
      <c r="G319" s="15">
        <v>1361836</v>
      </c>
      <c r="H319" s="32">
        <f t="shared" si="53"/>
        <v>0.0633407173069865</v>
      </c>
      <c r="I319" s="36">
        <f t="shared" si="54"/>
        <v>43775</v>
      </c>
      <c r="J319" s="37">
        <f t="shared" si="61"/>
        <v>1162369</v>
      </c>
      <c r="K319" s="32">
        <f t="shared" si="62"/>
        <v>0.171603853853639</v>
      </c>
      <c r="L319" s="32">
        <f>VLOOKUP(B319,'Channel wise traffic'!$B$2:$H$368,6,FALSE)/VLOOKUP(B319,'Channel wise traffic'!$B$2:$H$368,7,FALSE)-1</f>
        <v>0</v>
      </c>
      <c r="M319" s="38">
        <f t="shared" si="63"/>
        <v>0.171603853853638</v>
      </c>
      <c r="N319" s="32">
        <f t="shared" si="55"/>
        <v>0.262499961046814</v>
      </c>
      <c r="O319" s="32">
        <f t="shared" si="56"/>
        <v>0.407999903610923</v>
      </c>
      <c r="P319" s="32">
        <f t="shared" si="57"/>
        <v>0.759200092762002</v>
      </c>
      <c r="Q319" s="32">
        <f t="shared" si="58"/>
        <v>0.778999934217488</v>
      </c>
      <c r="R319" s="42">
        <f t="shared" si="59"/>
        <v>0.105263137280322</v>
      </c>
      <c r="S319" s="42">
        <f t="shared" si="60"/>
        <v>0.0303030131247939</v>
      </c>
      <c r="T319" s="42">
        <f t="shared" si="64"/>
        <v>0.0505054973114953</v>
      </c>
      <c r="U319" s="42">
        <f t="shared" si="65"/>
        <v>-0.0206187020921877</v>
      </c>
    </row>
    <row r="320" spans="2:21">
      <c r="B320" s="13">
        <v>43783</v>
      </c>
      <c r="C320" s="15">
        <v>20848646</v>
      </c>
      <c r="D320" s="15">
        <v>5160040</v>
      </c>
      <c r="E320" s="15">
        <v>2125936</v>
      </c>
      <c r="F320" s="15">
        <v>1629530</v>
      </c>
      <c r="G320" s="15">
        <v>1349577</v>
      </c>
      <c r="H320" s="32">
        <f t="shared" si="53"/>
        <v>0.0647321173758718</v>
      </c>
      <c r="I320" s="36">
        <f t="shared" si="54"/>
        <v>43776</v>
      </c>
      <c r="J320" s="37">
        <f t="shared" si="61"/>
        <v>1209191</v>
      </c>
      <c r="K320" s="32">
        <f t="shared" si="62"/>
        <v>0.116099110893151</v>
      </c>
      <c r="L320" s="32">
        <f>VLOOKUP(B320,'Channel wise traffic'!$B$2:$H$368,6,FALSE)/VLOOKUP(B320,'Channel wise traffic'!$B$2:$H$368,7,FALSE)-1</f>
        <v>0</v>
      </c>
      <c r="M320" s="38">
        <f t="shared" si="63"/>
        <v>0.116099110893151</v>
      </c>
      <c r="N320" s="32">
        <f t="shared" si="55"/>
        <v>0.247500005515946</v>
      </c>
      <c r="O320" s="32">
        <f t="shared" si="56"/>
        <v>0.411999906977465</v>
      </c>
      <c r="P320" s="32">
        <f t="shared" si="57"/>
        <v>0.766500026341339</v>
      </c>
      <c r="Q320" s="32">
        <f t="shared" si="58"/>
        <v>0.828200155873166</v>
      </c>
      <c r="R320" s="42">
        <f t="shared" si="59"/>
        <v>-0.0198019369399404</v>
      </c>
      <c r="S320" s="42">
        <f t="shared" si="60"/>
        <v>0.0842105741939356</v>
      </c>
      <c r="T320" s="42">
        <f t="shared" si="64"/>
        <v>0.0294117615187766</v>
      </c>
      <c r="U320" s="42">
        <f t="shared" si="65"/>
        <v>0.0202019695613731</v>
      </c>
    </row>
    <row r="321" spans="2:21">
      <c r="B321" s="13">
        <v>43784</v>
      </c>
      <c r="C321" s="15">
        <v>21717340</v>
      </c>
      <c r="D321" s="15">
        <v>5212161</v>
      </c>
      <c r="E321" s="15">
        <v>2126561</v>
      </c>
      <c r="F321" s="15">
        <v>1567914</v>
      </c>
      <c r="G321" s="15">
        <v>1324260</v>
      </c>
      <c r="H321" s="32">
        <f t="shared" si="53"/>
        <v>0.060977080986898</v>
      </c>
      <c r="I321" s="36">
        <f t="shared" si="54"/>
        <v>43777</v>
      </c>
      <c r="J321" s="37">
        <f t="shared" si="61"/>
        <v>1232661</v>
      </c>
      <c r="K321" s="32">
        <f t="shared" si="62"/>
        <v>0.0743099684341437</v>
      </c>
      <c r="L321" s="32">
        <f>VLOOKUP(B321,'Channel wise traffic'!$B$2:$H$368,6,FALSE)/VLOOKUP(B321,'Channel wise traffic'!$B$2:$H$368,7,FALSE)-1</f>
        <v>0.0309277792617511</v>
      </c>
      <c r="M321" s="38">
        <f t="shared" si="63"/>
        <v>0.0420806792746879</v>
      </c>
      <c r="N321" s="32">
        <f t="shared" si="55"/>
        <v>0.239999972372307</v>
      </c>
      <c r="O321" s="32">
        <f t="shared" si="56"/>
        <v>0.407999868001008</v>
      </c>
      <c r="P321" s="32">
        <f t="shared" si="57"/>
        <v>0.737300270248537</v>
      </c>
      <c r="Q321" s="32">
        <f t="shared" si="58"/>
        <v>0.84459989514731</v>
      </c>
      <c r="R321" s="42">
        <f t="shared" si="59"/>
        <v>-0.0103093244716962</v>
      </c>
      <c r="S321" s="42">
        <f t="shared" si="60"/>
        <v>-2.81305573612833e-7</v>
      </c>
      <c r="T321" s="42">
        <f t="shared" si="64"/>
        <v>0.0631588448999567</v>
      </c>
      <c r="U321" s="42">
        <f t="shared" si="65"/>
        <v>-0.00961550885199858</v>
      </c>
    </row>
    <row r="322" spans="2:21">
      <c r="B322" s="13">
        <v>43785</v>
      </c>
      <c r="C322" s="15">
        <v>47134238</v>
      </c>
      <c r="D322" s="15">
        <v>9403280</v>
      </c>
      <c r="E322" s="15">
        <v>3037259</v>
      </c>
      <c r="F322" s="15">
        <v>2003376</v>
      </c>
      <c r="G322" s="15">
        <v>1547007</v>
      </c>
      <c r="H322" s="32">
        <f t="shared" si="53"/>
        <v>0.032821300728358</v>
      </c>
      <c r="I322" s="36">
        <f t="shared" si="54"/>
        <v>43778</v>
      </c>
      <c r="J322" s="37">
        <f t="shared" si="61"/>
        <v>1839957</v>
      </c>
      <c r="K322" s="32">
        <f t="shared" si="62"/>
        <v>-0.159215677322894</v>
      </c>
      <c r="L322" s="32">
        <f>VLOOKUP(B322,'Channel wise traffic'!$B$2:$H$368,6,FALSE)/VLOOKUP(B322,'Channel wise traffic'!$B$2:$H$368,7,FALSE)-1</f>
        <v>0.0294117544282348</v>
      </c>
      <c r="M322" s="38">
        <f t="shared" si="63"/>
        <v>-0.18323809520645</v>
      </c>
      <c r="N322" s="32">
        <f t="shared" si="55"/>
        <v>0.199499989795104</v>
      </c>
      <c r="O322" s="32">
        <f t="shared" si="56"/>
        <v>0.322999953207817</v>
      </c>
      <c r="P322" s="32">
        <f t="shared" si="57"/>
        <v>0.65959998801551</v>
      </c>
      <c r="Q322" s="32">
        <f t="shared" si="58"/>
        <v>0.772200026355512</v>
      </c>
      <c r="R322" s="42">
        <f t="shared" si="59"/>
        <v>-0.0594059601843846</v>
      </c>
      <c r="S322" s="42">
        <f t="shared" si="60"/>
        <v>-0.0686274812636088</v>
      </c>
      <c r="T322" s="42">
        <f t="shared" si="64"/>
        <v>-0.0299998143243859</v>
      </c>
      <c r="U322" s="42">
        <f t="shared" si="65"/>
        <v>-0.0388348537711828</v>
      </c>
    </row>
    <row r="323" spans="2:21">
      <c r="B323" s="13">
        <v>43786</v>
      </c>
      <c r="C323" s="15">
        <v>43991955</v>
      </c>
      <c r="D323" s="15">
        <v>9330693</v>
      </c>
      <c r="E323" s="15">
        <v>1268974</v>
      </c>
      <c r="F323" s="15">
        <v>906047</v>
      </c>
      <c r="G323" s="15">
        <v>699650</v>
      </c>
      <c r="H323" s="32">
        <f t="shared" si="53"/>
        <v>0.0159040442735496</v>
      </c>
      <c r="I323" s="36">
        <f t="shared" si="54"/>
        <v>43779</v>
      </c>
      <c r="J323" s="37">
        <f t="shared" si="61"/>
        <v>1627268</v>
      </c>
      <c r="K323" s="32">
        <f t="shared" si="62"/>
        <v>-0.570046237005828</v>
      </c>
      <c r="L323" s="32">
        <f>VLOOKUP(B323,'Channel wise traffic'!$B$2:$H$368,6,FALSE)/VLOOKUP(B323,'Channel wise traffic'!$B$2:$H$368,7,FALSE)-1</f>
        <v>-0.0666666369642652</v>
      </c>
      <c r="M323" s="38">
        <f t="shared" si="63"/>
        <v>-0.539335249048084</v>
      </c>
      <c r="N323" s="32">
        <f t="shared" si="55"/>
        <v>0.212099985099548</v>
      </c>
      <c r="O323" s="32">
        <f t="shared" si="56"/>
        <v>0.135999973421052</v>
      </c>
      <c r="P323" s="32">
        <f t="shared" si="57"/>
        <v>0.71399965641534</v>
      </c>
      <c r="Q323" s="32">
        <f t="shared" si="58"/>
        <v>0.772200559132142</v>
      </c>
      <c r="R323" s="42">
        <f t="shared" si="59"/>
        <v>-0.00980391467140374</v>
      </c>
      <c r="S323" s="42">
        <f t="shared" si="60"/>
        <v>-0.57894739660948</v>
      </c>
      <c r="T323" s="42">
        <f t="shared" si="64"/>
        <v>0.0714282455617055</v>
      </c>
      <c r="U323" s="42">
        <f t="shared" si="65"/>
        <v>0.0312508724365497</v>
      </c>
    </row>
    <row r="324" spans="2:21">
      <c r="B324" s="13">
        <v>43787</v>
      </c>
      <c r="C324" s="15">
        <v>22803207</v>
      </c>
      <c r="D324" s="15">
        <v>5985841</v>
      </c>
      <c r="E324" s="15">
        <v>2298563</v>
      </c>
      <c r="F324" s="15">
        <v>1761848</v>
      </c>
      <c r="G324" s="15">
        <v>1459163</v>
      </c>
      <c r="H324" s="32">
        <f t="shared" ref="H324:H368" si="66">G324/C324</f>
        <v>0.0639893765819869</v>
      </c>
      <c r="I324" s="36">
        <f t="shared" ref="I324:I368" si="67">DATE(YEAR(B324),MONTH(B324),DAY(B324)-7)</f>
        <v>43780</v>
      </c>
      <c r="J324" s="37">
        <f t="shared" si="61"/>
        <v>1245980</v>
      </c>
      <c r="K324" s="32">
        <f t="shared" si="62"/>
        <v>0.171096646816161</v>
      </c>
      <c r="L324" s="32">
        <f>VLOOKUP(B324,'Channel wise traffic'!$B$2:$H$368,6,FALSE)/VLOOKUP(B324,'Channel wise traffic'!$B$2:$H$368,7,FALSE)-1</f>
        <v>0.0606059971816031</v>
      </c>
      <c r="M324" s="38">
        <f t="shared" si="63"/>
        <v>0.104176858969332</v>
      </c>
      <c r="N324" s="32">
        <f t="shared" ref="N324:N368" si="68">D324/C324</f>
        <v>0.26249996327271</v>
      </c>
      <c r="O324" s="32">
        <f t="shared" ref="O324:O368" si="69">E324/D324</f>
        <v>0.384000009355411</v>
      </c>
      <c r="P324" s="32">
        <f t="shared" ref="P324:P368" si="70">F324/E324</f>
        <v>0.766499765288139</v>
      </c>
      <c r="Q324" s="32">
        <f t="shared" ref="Q324:Q368" si="71">G324/F324</f>
        <v>0.828200276073759</v>
      </c>
      <c r="R324" s="42">
        <f t="shared" si="59"/>
        <v>0.0294117305179109</v>
      </c>
      <c r="S324" s="42">
        <f t="shared" si="60"/>
        <v>0.0105263210071738</v>
      </c>
      <c r="T324" s="42">
        <f t="shared" si="64"/>
        <v>0.019417095499465</v>
      </c>
      <c r="U324" s="42">
        <f t="shared" si="65"/>
        <v>0.0412379436787509</v>
      </c>
    </row>
    <row r="325" spans="2:21">
      <c r="B325" s="13">
        <v>43788</v>
      </c>
      <c r="C325" s="15">
        <v>21282993</v>
      </c>
      <c r="D325" s="15">
        <v>5373955</v>
      </c>
      <c r="E325" s="15">
        <v>2149582</v>
      </c>
      <c r="F325" s="15">
        <v>1537811</v>
      </c>
      <c r="G325" s="15">
        <v>1197954</v>
      </c>
      <c r="H325" s="32">
        <f t="shared" si="66"/>
        <v>0.0562869141572334</v>
      </c>
      <c r="I325" s="36">
        <f t="shared" si="67"/>
        <v>43781</v>
      </c>
      <c r="J325" s="37">
        <f t="shared" si="61"/>
        <v>1230803</v>
      </c>
      <c r="K325" s="32">
        <f t="shared" si="62"/>
        <v>-0.0266890802183615</v>
      </c>
      <c r="L325" s="32">
        <f>VLOOKUP(B325,'Channel wise traffic'!$B$2:$H$368,6,FALSE)/VLOOKUP(B325,'Channel wise traffic'!$B$2:$H$368,7,FALSE)-1</f>
        <v>0.0315789392051133</v>
      </c>
      <c r="M325" s="38">
        <f t="shared" si="63"/>
        <v>-0.0564843035901934</v>
      </c>
      <c r="N325" s="32">
        <f t="shared" si="68"/>
        <v>0.252499965582848</v>
      </c>
      <c r="O325" s="32">
        <f t="shared" si="69"/>
        <v>0.4</v>
      </c>
      <c r="P325" s="32">
        <f t="shared" si="70"/>
        <v>0.71540001730569</v>
      </c>
      <c r="Q325" s="32">
        <f t="shared" si="71"/>
        <v>0.778999499938549</v>
      </c>
      <c r="R325" s="42">
        <f t="shared" si="59"/>
        <v>0.0631579315366699</v>
      </c>
      <c r="S325" s="42">
        <f t="shared" si="60"/>
        <v>-0.0291260750875896</v>
      </c>
      <c r="T325" s="42">
        <f t="shared" si="64"/>
        <v>-0.0666667837210131</v>
      </c>
      <c r="U325" s="42">
        <f t="shared" si="65"/>
        <v>-0.0206187471074488</v>
      </c>
    </row>
    <row r="326" spans="2:21">
      <c r="B326" s="13">
        <v>43789</v>
      </c>
      <c r="C326" s="15">
        <v>22368860</v>
      </c>
      <c r="D326" s="15">
        <v>5648137</v>
      </c>
      <c r="E326" s="15">
        <v>2281847</v>
      </c>
      <c r="F326" s="15">
        <v>1649091</v>
      </c>
      <c r="G326" s="15">
        <v>1338732</v>
      </c>
      <c r="H326" s="32">
        <f t="shared" si="66"/>
        <v>0.05984802086472</v>
      </c>
      <c r="I326" s="36">
        <f t="shared" si="67"/>
        <v>43782</v>
      </c>
      <c r="J326" s="37">
        <f t="shared" si="61"/>
        <v>1361836</v>
      </c>
      <c r="K326" s="32">
        <f t="shared" si="62"/>
        <v>-0.0169653320957883</v>
      </c>
      <c r="L326" s="32">
        <f>VLOOKUP(B326,'Channel wise traffic'!$B$2:$H$368,6,FALSE)/VLOOKUP(B326,'Channel wise traffic'!$B$2:$H$368,7,FALSE)-1</f>
        <v>0.0404039671135563</v>
      </c>
      <c r="M326" s="38">
        <f t="shared" si="63"/>
        <v>-0.0551414096771096</v>
      </c>
      <c r="N326" s="32">
        <f t="shared" si="68"/>
        <v>0.252499993294249</v>
      </c>
      <c r="O326" s="32">
        <f t="shared" si="69"/>
        <v>0.403999938386764</v>
      </c>
      <c r="P326" s="32">
        <f t="shared" si="70"/>
        <v>0.7227000758596</v>
      </c>
      <c r="Q326" s="32">
        <f t="shared" si="71"/>
        <v>0.811799955248073</v>
      </c>
      <c r="R326" s="42">
        <f t="shared" si="59"/>
        <v>-0.0380951209009192</v>
      </c>
      <c r="S326" s="42">
        <f t="shared" si="60"/>
        <v>-0.00980383864985779</v>
      </c>
      <c r="T326" s="42">
        <f t="shared" si="64"/>
        <v>-0.0480769394661338</v>
      </c>
      <c r="U326" s="42">
        <f t="shared" si="65"/>
        <v>0.0421052937103679</v>
      </c>
    </row>
    <row r="327" spans="2:21">
      <c r="B327" s="13">
        <v>43790</v>
      </c>
      <c r="C327" s="15">
        <v>21282993</v>
      </c>
      <c r="D327" s="15">
        <v>5054710</v>
      </c>
      <c r="E327" s="15">
        <v>2102759</v>
      </c>
      <c r="F327" s="15">
        <v>1550364</v>
      </c>
      <c r="G327" s="15">
        <v>1220447</v>
      </c>
      <c r="H327" s="32">
        <f t="shared" si="66"/>
        <v>0.0573437673921144</v>
      </c>
      <c r="I327" s="36">
        <f t="shared" si="67"/>
        <v>43783</v>
      </c>
      <c r="J327" s="37">
        <f t="shared" si="61"/>
        <v>1349577</v>
      </c>
      <c r="K327" s="32">
        <f t="shared" si="62"/>
        <v>-0.0956818321592617</v>
      </c>
      <c r="L327" s="32">
        <f>VLOOKUP(B327,'Channel wise traffic'!$B$2:$H$368,6,FALSE)/VLOOKUP(B327,'Channel wise traffic'!$B$2:$H$368,7,FALSE)-1</f>
        <v>0.0208333443252546</v>
      </c>
      <c r="M327" s="38">
        <f t="shared" si="63"/>
        <v>-0.114137313643803</v>
      </c>
      <c r="N327" s="32">
        <f t="shared" si="68"/>
        <v>0.237499960649332</v>
      </c>
      <c r="O327" s="32">
        <f t="shared" si="69"/>
        <v>0.415999928779297</v>
      </c>
      <c r="P327" s="32">
        <f t="shared" si="70"/>
        <v>0.737299899798313</v>
      </c>
      <c r="Q327" s="32">
        <f t="shared" si="71"/>
        <v>0.787200296188508</v>
      </c>
      <c r="R327" s="42">
        <f t="shared" si="59"/>
        <v>-0.0404042207828147</v>
      </c>
      <c r="S327" s="42">
        <f t="shared" si="60"/>
        <v>0.00970879297322358</v>
      </c>
      <c r="T327" s="42">
        <f t="shared" si="64"/>
        <v>-0.038095401878072</v>
      </c>
      <c r="U327" s="42">
        <f t="shared" si="65"/>
        <v>-0.0495047717558469</v>
      </c>
    </row>
    <row r="328" spans="2:21">
      <c r="B328" s="13">
        <v>43791</v>
      </c>
      <c r="C328" s="15">
        <v>22803207</v>
      </c>
      <c r="D328" s="15">
        <v>5529777</v>
      </c>
      <c r="E328" s="15">
        <v>2300387</v>
      </c>
      <c r="F328" s="15">
        <v>1763247</v>
      </c>
      <c r="G328" s="15">
        <v>1518155</v>
      </c>
      <c r="H328" s="32">
        <f t="shared" si="66"/>
        <v>0.0665763811204275</v>
      </c>
      <c r="I328" s="36">
        <f t="shared" si="67"/>
        <v>43784</v>
      </c>
      <c r="J328" s="37">
        <f t="shared" si="61"/>
        <v>1324260</v>
      </c>
      <c r="K328" s="32">
        <f t="shared" si="62"/>
        <v>0.146417621917146</v>
      </c>
      <c r="L328" s="32">
        <f>VLOOKUP(B328,'Channel wise traffic'!$B$2:$H$368,6,FALSE)/VLOOKUP(B328,'Channel wise traffic'!$B$2:$H$368,7,FALSE)-1</f>
        <v>0.0500000046046158</v>
      </c>
      <c r="M328" s="38">
        <f t="shared" si="63"/>
        <v>0.0918263065877583</v>
      </c>
      <c r="N328" s="32">
        <f t="shared" si="68"/>
        <v>0.242499969412197</v>
      </c>
      <c r="O328" s="32">
        <f t="shared" si="69"/>
        <v>0.415999958045324</v>
      </c>
      <c r="P328" s="32">
        <f t="shared" si="70"/>
        <v>0.7665001584516</v>
      </c>
      <c r="Q328" s="32">
        <f t="shared" si="71"/>
        <v>0.86099962172061</v>
      </c>
      <c r="R328" s="42">
        <f t="shared" si="59"/>
        <v>0.0104166555319924</v>
      </c>
      <c r="S328" s="42">
        <f t="shared" si="60"/>
        <v>0.0196080701778487</v>
      </c>
      <c r="T328" s="42">
        <f t="shared" si="64"/>
        <v>0.0396037942495522</v>
      </c>
      <c r="U328" s="42">
        <f t="shared" si="65"/>
        <v>0.0194171544035522</v>
      </c>
    </row>
    <row r="329" spans="2:21">
      <c r="B329" s="13">
        <v>43792</v>
      </c>
      <c r="C329" s="15">
        <v>45787545</v>
      </c>
      <c r="D329" s="15">
        <v>9519230</v>
      </c>
      <c r="E329" s="15">
        <v>3268903</v>
      </c>
      <c r="F329" s="15">
        <v>2133940</v>
      </c>
      <c r="G329" s="15">
        <v>1631184</v>
      </c>
      <c r="H329" s="32">
        <f t="shared" si="66"/>
        <v>0.035625059172751</v>
      </c>
      <c r="I329" s="36">
        <f t="shared" si="67"/>
        <v>43785</v>
      </c>
      <c r="J329" s="37">
        <f t="shared" si="61"/>
        <v>1547007</v>
      </c>
      <c r="K329" s="32">
        <f t="shared" si="62"/>
        <v>0.0544128113188886</v>
      </c>
      <c r="L329" s="32">
        <f>VLOOKUP(B329,'Channel wise traffic'!$B$2:$H$368,6,FALSE)/VLOOKUP(B329,'Channel wise traffic'!$B$2:$H$368,7,FALSE)-1</f>
        <v>-0.0285714188726852</v>
      </c>
      <c r="M329" s="38">
        <f t="shared" si="63"/>
        <v>0.0854249643424556</v>
      </c>
      <c r="N329" s="32">
        <f t="shared" si="68"/>
        <v>0.20789998677588</v>
      </c>
      <c r="O329" s="32">
        <f t="shared" si="69"/>
        <v>0.343399938860601</v>
      </c>
      <c r="P329" s="32">
        <f t="shared" si="70"/>
        <v>0.652800037199024</v>
      </c>
      <c r="Q329" s="32">
        <f t="shared" si="71"/>
        <v>0.764400123714819</v>
      </c>
      <c r="R329" s="42">
        <f t="shared" si="59"/>
        <v>0.0421052501777219</v>
      </c>
      <c r="S329" s="42">
        <f t="shared" si="60"/>
        <v>0.0631578594677351</v>
      </c>
      <c r="T329" s="42">
        <f t="shared" si="64"/>
        <v>-0.0103092039721602</v>
      </c>
      <c r="U329" s="42">
        <f t="shared" si="65"/>
        <v>-0.0101008836758344</v>
      </c>
    </row>
    <row r="330" spans="2:21">
      <c r="B330" s="13">
        <v>43793</v>
      </c>
      <c r="C330" s="15">
        <v>46236443</v>
      </c>
      <c r="D330" s="15">
        <v>9709653</v>
      </c>
      <c r="E330" s="15">
        <v>3301282</v>
      </c>
      <c r="F330" s="15">
        <v>2177525</v>
      </c>
      <c r="G330" s="15">
        <v>1647515</v>
      </c>
      <c r="H330" s="32">
        <f t="shared" si="66"/>
        <v>0.0356323906663841</v>
      </c>
      <c r="I330" s="36">
        <f t="shared" si="67"/>
        <v>43786</v>
      </c>
      <c r="J330" s="37">
        <f t="shared" si="61"/>
        <v>699650</v>
      </c>
      <c r="K330" s="32">
        <f t="shared" si="62"/>
        <v>1.35477024226399</v>
      </c>
      <c r="L330" s="32">
        <f>VLOOKUP(B330,'Channel wise traffic'!$B$2:$H$368,6,FALSE)/VLOOKUP(B330,'Channel wise traffic'!$B$2:$H$368,7,FALSE)-1</f>
        <v>0.0510203740661219</v>
      </c>
      <c r="M330" s="38">
        <f t="shared" si="63"/>
        <v>1.24046098297433</v>
      </c>
      <c r="N330" s="32">
        <f t="shared" si="68"/>
        <v>0.209999999351161</v>
      </c>
      <c r="O330" s="32">
        <f t="shared" si="69"/>
        <v>0.339999997940194</v>
      </c>
      <c r="P330" s="32">
        <f t="shared" si="70"/>
        <v>0.659599816071453</v>
      </c>
      <c r="Q330" s="32">
        <f t="shared" si="71"/>
        <v>0.756599809416654</v>
      </c>
      <c r="R330" s="42">
        <f t="shared" ref="R330:R393" si="72">N330/N323-1</f>
        <v>-0.0099009236016756</v>
      </c>
      <c r="S330" s="42">
        <f t="shared" ref="S330:S368" si="73">O330/O323-1</f>
        <v>1.50000047343806</v>
      </c>
      <c r="T330" s="42">
        <f t="shared" si="64"/>
        <v>-0.0761902892460804</v>
      </c>
      <c r="U330" s="42">
        <f t="shared" si="65"/>
        <v>-0.0202029764560403</v>
      </c>
    </row>
    <row r="331" spans="2:21">
      <c r="B331" s="13">
        <v>43794</v>
      </c>
      <c r="C331" s="15">
        <v>22151687</v>
      </c>
      <c r="D331" s="15">
        <v>5593301</v>
      </c>
      <c r="E331" s="15">
        <v>2237320</v>
      </c>
      <c r="F331" s="15">
        <v>1698573</v>
      </c>
      <c r="G331" s="15">
        <v>1364973</v>
      </c>
      <c r="H331" s="32">
        <f t="shared" si="66"/>
        <v>0.0616193701184023</v>
      </c>
      <c r="I331" s="36">
        <f t="shared" si="67"/>
        <v>43787</v>
      </c>
      <c r="J331" s="37">
        <f t="shared" ref="J331:J368" si="74">G324</f>
        <v>1459163</v>
      </c>
      <c r="K331" s="32">
        <f t="shared" ref="K331:K368" si="75">G331/J331-1</f>
        <v>-0.0645507047533415</v>
      </c>
      <c r="L331" s="32">
        <f>VLOOKUP(B331,'Channel wise traffic'!$B$2:$H$368,6,FALSE)/VLOOKUP(B331,'Channel wise traffic'!$B$2:$H$368,7,FALSE)-1</f>
        <v>-0.028571422306645</v>
      </c>
      <c r="M331" s="38">
        <f t="shared" ref="M331:M368" si="76">H331/H324-1</f>
        <v>-0.0370374988815223</v>
      </c>
      <c r="N331" s="32">
        <f t="shared" si="68"/>
        <v>0.252500001467157</v>
      </c>
      <c r="O331" s="32">
        <f t="shared" si="69"/>
        <v>0.39999992848588</v>
      </c>
      <c r="P331" s="32">
        <f t="shared" si="70"/>
        <v>0.759199846244614</v>
      </c>
      <c r="Q331" s="32">
        <f t="shared" si="71"/>
        <v>0.803599845281893</v>
      </c>
      <c r="R331" s="42">
        <f t="shared" si="72"/>
        <v>-0.0380950979226007</v>
      </c>
      <c r="S331" s="42">
        <f t="shared" si="73"/>
        <v>0.0416664550538084</v>
      </c>
      <c r="T331" s="42">
        <f t="shared" ref="T331:T394" si="77">P331/P324-1</f>
        <v>-0.0095237068217241</v>
      </c>
      <c r="U331" s="42">
        <f t="shared" ref="U331:U394" si="78">Q331/Q324-1</f>
        <v>-0.0297034805500058</v>
      </c>
    </row>
    <row r="332" spans="2:21">
      <c r="B332" s="13">
        <v>43795</v>
      </c>
      <c r="C332" s="15">
        <v>21065820</v>
      </c>
      <c r="D332" s="15">
        <v>5424448</v>
      </c>
      <c r="E332" s="15">
        <v>2191477</v>
      </c>
      <c r="F332" s="15">
        <v>1519789</v>
      </c>
      <c r="G332" s="15">
        <v>1258689</v>
      </c>
      <c r="H332" s="32">
        <f t="shared" si="66"/>
        <v>0.0597502969264904</v>
      </c>
      <c r="I332" s="36">
        <f t="shared" si="67"/>
        <v>43788</v>
      </c>
      <c r="J332" s="37">
        <f t="shared" si="74"/>
        <v>1197954</v>
      </c>
      <c r="K332" s="32">
        <f t="shared" si="75"/>
        <v>0.050698941695591</v>
      </c>
      <c r="L332" s="32">
        <f>VLOOKUP(B332,'Channel wise traffic'!$B$2:$H$368,6,FALSE)/VLOOKUP(B332,'Channel wise traffic'!$B$2:$H$368,7,FALSE)-1</f>
        <v>-0.0102040634136403</v>
      </c>
      <c r="M332" s="38">
        <f t="shared" si="76"/>
        <v>0.061530869494502</v>
      </c>
      <c r="N332" s="32">
        <f t="shared" si="68"/>
        <v>0.25749996914433</v>
      </c>
      <c r="O332" s="32">
        <f t="shared" si="69"/>
        <v>0.404000001474804</v>
      </c>
      <c r="P332" s="32">
        <f t="shared" si="70"/>
        <v>0.693499863334181</v>
      </c>
      <c r="Q332" s="32">
        <f t="shared" si="71"/>
        <v>0.828199835635078</v>
      </c>
      <c r="R332" s="42">
        <f t="shared" si="72"/>
        <v>0.0198019970020182</v>
      </c>
      <c r="S332" s="42">
        <f t="shared" si="73"/>
        <v>0.0100000036870109</v>
      </c>
      <c r="T332" s="42">
        <f t="shared" si="77"/>
        <v>-0.0306124593818001</v>
      </c>
      <c r="U332" s="42">
        <f t="shared" si="78"/>
        <v>0.0631583662125719</v>
      </c>
    </row>
    <row r="333" spans="2:21">
      <c r="B333" s="13">
        <v>43796</v>
      </c>
      <c r="C333" s="15">
        <v>22803207</v>
      </c>
      <c r="D333" s="15">
        <v>5985841</v>
      </c>
      <c r="E333" s="15">
        <v>2442223</v>
      </c>
      <c r="F333" s="15">
        <v>1729338</v>
      </c>
      <c r="G333" s="15">
        <v>1347154</v>
      </c>
      <c r="H333" s="32">
        <f t="shared" si="66"/>
        <v>0.0590773920527933</v>
      </c>
      <c r="I333" s="36">
        <f t="shared" si="67"/>
        <v>43789</v>
      </c>
      <c r="J333" s="37">
        <f t="shared" si="74"/>
        <v>1338732</v>
      </c>
      <c r="K333" s="32">
        <f t="shared" si="75"/>
        <v>0.0062910276291297</v>
      </c>
      <c r="L333" s="32">
        <f>VLOOKUP(B333,'Channel wise traffic'!$B$2:$H$368,6,FALSE)/VLOOKUP(B333,'Channel wise traffic'!$B$2:$H$368,7,FALSE)-1</f>
        <v>0.0194174865788856</v>
      </c>
      <c r="M333" s="38">
        <f t="shared" si="76"/>
        <v>-0.0128764293420599</v>
      </c>
      <c r="N333" s="32">
        <f t="shared" si="68"/>
        <v>0.26249996327271</v>
      </c>
      <c r="O333" s="32">
        <f t="shared" si="69"/>
        <v>0.407999978616204</v>
      </c>
      <c r="P333" s="32">
        <f t="shared" si="70"/>
        <v>0.708099956474081</v>
      </c>
      <c r="Q333" s="32">
        <f t="shared" si="71"/>
        <v>0.778999825366701</v>
      </c>
      <c r="R333" s="42">
        <f t="shared" si="72"/>
        <v>0.0396038425506302</v>
      </c>
      <c r="S333" s="42">
        <f t="shared" si="73"/>
        <v>0.00990109118682958</v>
      </c>
      <c r="T333" s="42">
        <f t="shared" si="77"/>
        <v>-0.0202021832752027</v>
      </c>
      <c r="U333" s="42">
        <f t="shared" si="78"/>
        <v>-0.0404042026232299</v>
      </c>
    </row>
    <row r="334" spans="2:21">
      <c r="B334" s="13">
        <v>43797</v>
      </c>
      <c r="C334" s="15">
        <v>22803207</v>
      </c>
      <c r="D334" s="15">
        <v>5472769</v>
      </c>
      <c r="E334" s="15">
        <v>2123434</v>
      </c>
      <c r="F334" s="15">
        <v>1519105</v>
      </c>
      <c r="G334" s="15">
        <v>1295492</v>
      </c>
      <c r="H334" s="32">
        <f t="shared" si="66"/>
        <v>0.0568118335285032</v>
      </c>
      <c r="I334" s="36">
        <f t="shared" si="67"/>
        <v>43790</v>
      </c>
      <c r="J334" s="37">
        <f t="shared" si="74"/>
        <v>1220447</v>
      </c>
      <c r="K334" s="32">
        <f t="shared" si="75"/>
        <v>0.0614897656350502</v>
      </c>
      <c r="L334" s="32">
        <f>VLOOKUP(B334,'Channel wise traffic'!$B$2:$H$368,6,FALSE)/VLOOKUP(B334,'Channel wise traffic'!$B$2:$H$368,7,FALSE)-1</f>
        <v>0.0714285378672321</v>
      </c>
      <c r="M334" s="38">
        <f t="shared" si="76"/>
        <v>-0.00927622805062422</v>
      </c>
      <c r="N334" s="32">
        <f t="shared" si="68"/>
        <v>0.239999970179633</v>
      </c>
      <c r="O334" s="32">
        <f t="shared" si="69"/>
        <v>0.387999932027096</v>
      </c>
      <c r="P334" s="32">
        <f t="shared" si="70"/>
        <v>0.715400149003925</v>
      </c>
      <c r="Q334" s="32">
        <f t="shared" si="71"/>
        <v>0.852799510237936</v>
      </c>
      <c r="R334" s="42">
        <f t="shared" si="72"/>
        <v>0.0105263576611396</v>
      </c>
      <c r="S334" s="42">
        <f t="shared" si="73"/>
        <v>-0.0673076960238029</v>
      </c>
      <c r="T334" s="42">
        <f t="shared" si="77"/>
        <v>-0.0297026363361482</v>
      </c>
      <c r="U334" s="42">
        <f t="shared" si="78"/>
        <v>0.083332303566257</v>
      </c>
    </row>
    <row r="335" spans="2:21">
      <c r="B335" s="13">
        <v>43798</v>
      </c>
      <c r="C335" s="15">
        <v>21717340</v>
      </c>
      <c r="D335" s="15">
        <v>5537921</v>
      </c>
      <c r="E335" s="15">
        <v>2170865</v>
      </c>
      <c r="F335" s="15">
        <v>1584731</v>
      </c>
      <c r="G335" s="15">
        <v>1364454</v>
      </c>
      <c r="H335" s="32">
        <f t="shared" si="66"/>
        <v>0.0628278601338838</v>
      </c>
      <c r="I335" s="36">
        <f t="shared" si="67"/>
        <v>43791</v>
      </c>
      <c r="J335" s="37">
        <f t="shared" si="74"/>
        <v>1518155</v>
      </c>
      <c r="K335" s="32">
        <f t="shared" si="75"/>
        <v>-0.101241968046741</v>
      </c>
      <c r="L335" s="32">
        <f>VLOOKUP(B335,'Channel wise traffic'!$B$2:$H$368,6,FALSE)/VLOOKUP(B335,'Channel wise traffic'!$B$2:$H$368,7,FALSE)-1</f>
        <v>-0.0476190517955699</v>
      </c>
      <c r="M335" s="38">
        <f t="shared" si="76"/>
        <v>-0.0563040664490779</v>
      </c>
      <c r="N335" s="32">
        <f t="shared" si="68"/>
        <v>0.254999967767692</v>
      </c>
      <c r="O335" s="32">
        <f t="shared" si="69"/>
        <v>0.391999994221658</v>
      </c>
      <c r="P335" s="32">
        <f t="shared" si="70"/>
        <v>0.729999792709358</v>
      </c>
      <c r="Q335" s="32">
        <f t="shared" si="71"/>
        <v>0.86100038429235</v>
      </c>
      <c r="R335" s="42">
        <f t="shared" si="72"/>
        <v>0.0515463914729293</v>
      </c>
      <c r="S335" s="42">
        <f t="shared" si="73"/>
        <v>-0.0576922265483769</v>
      </c>
      <c r="T335" s="42">
        <f t="shared" si="77"/>
        <v>-0.0476195149339251</v>
      </c>
      <c r="U335" s="42">
        <f t="shared" si="78"/>
        <v>8.85681852746956e-7</v>
      </c>
    </row>
    <row r="336" spans="2:21">
      <c r="B336" s="13">
        <v>43799</v>
      </c>
      <c r="C336" s="15">
        <v>47134238</v>
      </c>
      <c r="D336" s="15">
        <v>10195135</v>
      </c>
      <c r="E336" s="15">
        <v>3327692</v>
      </c>
      <c r="F336" s="15">
        <v>2308087</v>
      </c>
      <c r="G336" s="15">
        <v>1728295</v>
      </c>
      <c r="H336" s="32">
        <f t="shared" si="66"/>
        <v>0.0366675069617122</v>
      </c>
      <c r="I336" s="36">
        <f t="shared" si="67"/>
        <v>43792</v>
      </c>
      <c r="J336" s="37">
        <f t="shared" si="74"/>
        <v>1631184</v>
      </c>
      <c r="K336" s="32">
        <f t="shared" si="75"/>
        <v>0.0595340562438083</v>
      </c>
      <c r="L336" s="32">
        <f>VLOOKUP(B336,'Channel wise traffic'!$B$2:$H$368,6,FALSE)/VLOOKUP(B336,'Channel wise traffic'!$B$2:$H$368,7,FALSE)-1</f>
        <v>0.0294117544282348</v>
      </c>
      <c r="M336" s="38">
        <f t="shared" si="76"/>
        <v>0.0292616437184345</v>
      </c>
      <c r="N336" s="32">
        <f t="shared" si="68"/>
        <v>0.21629998558585</v>
      </c>
      <c r="O336" s="32">
        <f t="shared" si="69"/>
        <v>0.326399993722496</v>
      </c>
      <c r="P336" s="32">
        <f t="shared" si="70"/>
        <v>0.693599948552931</v>
      </c>
      <c r="Q336" s="32">
        <f t="shared" si="71"/>
        <v>0.748799763613763</v>
      </c>
      <c r="R336" s="42">
        <f t="shared" si="72"/>
        <v>0.0404040372500123</v>
      </c>
      <c r="S336" s="42">
        <f t="shared" si="73"/>
        <v>-0.0495047995480452</v>
      </c>
      <c r="T336" s="42">
        <f t="shared" si="77"/>
        <v>0.0624998606448737</v>
      </c>
      <c r="U336" s="42">
        <f t="shared" si="78"/>
        <v>-0.0204086310520739</v>
      </c>
    </row>
    <row r="337" spans="2:21">
      <c r="B337" s="13">
        <v>43800</v>
      </c>
      <c r="C337" s="15">
        <v>46685340</v>
      </c>
      <c r="D337" s="15">
        <v>10196078</v>
      </c>
      <c r="E337" s="15">
        <v>3501333</v>
      </c>
      <c r="F337" s="15">
        <v>2452333</v>
      </c>
      <c r="G337" s="15">
        <v>1989333</v>
      </c>
      <c r="H337" s="32">
        <f t="shared" si="66"/>
        <v>0.042611513592918</v>
      </c>
      <c r="I337" s="36">
        <f t="shared" si="67"/>
        <v>43793</v>
      </c>
      <c r="J337" s="37">
        <f t="shared" si="74"/>
        <v>1647515</v>
      </c>
      <c r="K337" s="32">
        <f t="shared" si="75"/>
        <v>0.207474894007035</v>
      </c>
      <c r="L337" s="32">
        <f>VLOOKUP(B337,'Channel wise traffic'!$B$2:$H$368,6,FALSE)/VLOOKUP(B337,'Channel wise traffic'!$B$2:$H$368,7,FALSE)-1</f>
        <v>0.0097087489930292</v>
      </c>
      <c r="M337" s="38">
        <f t="shared" si="76"/>
        <v>0.195864571419793</v>
      </c>
      <c r="N337" s="32">
        <f t="shared" si="68"/>
        <v>0.21839999451648</v>
      </c>
      <c r="O337" s="32">
        <f t="shared" si="69"/>
        <v>0.343399981836153</v>
      </c>
      <c r="P337" s="32">
        <f t="shared" si="70"/>
        <v>0.700399819154591</v>
      </c>
      <c r="Q337" s="32">
        <f t="shared" si="71"/>
        <v>0.811200191817343</v>
      </c>
      <c r="R337" s="42">
        <f t="shared" si="72"/>
        <v>0.0399999771012967</v>
      </c>
      <c r="S337" s="42">
        <f t="shared" si="73"/>
        <v>0.00999995269575549</v>
      </c>
      <c r="T337" s="42">
        <f t="shared" si="77"/>
        <v>0.0618556920257196</v>
      </c>
      <c r="U337" s="42">
        <f t="shared" si="78"/>
        <v>0.0721654720515805</v>
      </c>
    </row>
    <row r="338" spans="2:21">
      <c r="B338" s="13">
        <v>43801</v>
      </c>
      <c r="C338" s="15">
        <v>21500167</v>
      </c>
      <c r="D338" s="15">
        <v>5643793</v>
      </c>
      <c r="E338" s="15">
        <v>2212367</v>
      </c>
      <c r="F338" s="15">
        <v>1582727</v>
      </c>
      <c r="G338" s="15">
        <v>1310814</v>
      </c>
      <c r="H338" s="32">
        <f t="shared" si="66"/>
        <v>0.0609676194608163</v>
      </c>
      <c r="I338" s="36">
        <f t="shared" si="67"/>
        <v>43794</v>
      </c>
      <c r="J338" s="37">
        <f t="shared" si="74"/>
        <v>1364973</v>
      </c>
      <c r="K338" s="32">
        <f t="shared" si="75"/>
        <v>-0.0396777079107059</v>
      </c>
      <c r="L338" s="32">
        <f>VLOOKUP(B338,'Channel wise traffic'!$B$2:$H$368,6,FALSE)/VLOOKUP(B338,'Channel wise traffic'!$B$2:$H$368,7,FALSE)-1</f>
        <v>-0.0294117129238701</v>
      </c>
      <c r="M338" s="38">
        <f t="shared" si="76"/>
        <v>-0.0105770418674135</v>
      </c>
      <c r="N338" s="32">
        <f t="shared" si="68"/>
        <v>0.262499961046814</v>
      </c>
      <c r="O338" s="32">
        <f t="shared" si="69"/>
        <v>0.392000025514756</v>
      </c>
      <c r="P338" s="32">
        <f t="shared" si="70"/>
        <v>0.715399840984791</v>
      </c>
      <c r="Q338" s="32">
        <f t="shared" si="71"/>
        <v>0.828199683205</v>
      </c>
      <c r="R338" s="42">
        <f t="shared" si="72"/>
        <v>0.0396038000853556</v>
      </c>
      <c r="S338" s="42">
        <f t="shared" si="73"/>
        <v>-0.0199997610034733</v>
      </c>
      <c r="T338" s="42">
        <f t="shared" si="77"/>
        <v>-0.0576923263044371</v>
      </c>
      <c r="U338" s="42">
        <f t="shared" si="78"/>
        <v>0.0306120491032176</v>
      </c>
    </row>
    <row r="339" spans="2:21">
      <c r="B339" s="13">
        <v>43802</v>
      </c>
      <c r="C339" s="15">
        <v>20848646</v>
      </c>
      <c r="D339" s="15">
        <v>5420648</v>
      </c>
      <c r="E339" s="15">
        <v>2254989</v>
      </c>
      <c r="F339" s="15">
        <v>1580296</v>
      </c>
      <c r="G339" s="15">
        <v>1282884</v>
      </c>
      <c r="H339" s="32">
        <f t="shared" si="66"/>
        <v>0.0615332046023516</v>
      </c>
      <c r="I339" s="36">
        <f t="shared" si="67"/>
        <v>43795</v>
      </c>
      <c r="J339" s="37">
        <f t="shared" si="74"/>
        <v>1258689</v>
      </c>
      <c r="K339" s="32">
        <f t="shared" si="75"/>
        <v>0.0192223813825336</v>
      </c>
      <c r="L339" s="32">
        <f>VLOOKUP(B339,'Channel wise traffic'!$B$2:$H$368,6,FALSE)/VLOOKUP(B339,'Channel wise traffic'!$B$2:$H$368,7,FALSE)-1</f>
        <v>-0.0103093072241816</v>
      </c>
      <c r="M339" s="38">
        <f t="shared" si="76"/>
        <v>0.0298393107243418</v>
      </c>
      <c r="N339" s="32">
        <f t="shared" si="68"/>
        <v>0.26000000191859</v>
      </c>
      <c r="O339" s="32">
        <f t="shared" si="69"/>
        <v>0.41599989521548</v>
      </c>
      <c r="P339" s="32">
        <f t="shared" si="70"/>
        <v>0.700799870864115</v>
      </c>
      <c r="Q339" s="32">
        <f t="shared" si="71"/>
        <v>0.811799814718255</v>
      </c>
      <c r="R339" s="42">
        <f t="shared" si="72"/>
        <v>0.00970886630615087</v>
      </c>
      <c r="S339" s="42">
        <f t="shared" si="73"/>
        <v>0.0297027071704694</v>
      </c>
      <c r="T339" s="42">
        <f t="shared" si="77"/>
        <v>0.0105263287217359</v>
      </c>
      <c r="U339" s="42">
        <f t="shared" si="78"/>
        <v>-0.0198020093836979</v>
      </c>
    </row>
    <row r="340" spans="2:21">
      <c r="B340" s="13">
        <v>43803</v>
      </c>
      <c r="C340" s="15">
        <v>22368860</v>
      </c>
      <c r="D340" s="15">
        <v>5759981</v>
      </c>
      <c r="E340" s="15">
        <v>2280952</v>
      </c>
      <c r="F340" s="15">
        <v>1581840</v>
      </c>
      <c r="G340" s="15">
        <v>1336022</v>
      </c>
      <c r="H340" s="32">
        <f t="shared" si="66"/>
        <v>0.0597268703009452</v>
      </c>
      <c r="I340" s="36">
        <f t="shared" si="67"/>
        <v>43796</v>
      </c>
      <c r="J340" s="37">
        <f t="shared" si="74"/>
        <v>1347154</v>
      </c>
      <c r="K340" s="32">
        <f t="shared" si="75"/>
        <v>-0.0082633462840922</v>
      </c>
      <c r="L340" s="32">
        <f>VLOOKUP(B340,'Channel wise traffic'!$B$2:$H$368,6,FALSE)/VLOOKUP(B340,'Channel wise traffic'!$B$2:$H$368,7,FALSE)-1</f>
        <v>-0.0190476294889249</v>
      </c>
      <c r="M340" s="38">
        <f t="shared" si="76"/>
        <v>0.0109936851574539</v>
      </c>
      <c r="N340" s="32">
        <f t="shared" si="68"/>
        <v>0.257499979882748</v>
      </c>
      <c r="O340" s="32">
        <f t="shared" si="69"/>
        <v>0.395999917360839</v>
      </c>
      <c r="P340" s="32">
        <f t="shared" si="70"/>
        <v>0.693499907056352</v>
      </c>
      <c r="Q340" s="32">
        <f t="shared" si="71"/>
        <v>0.844599959540788</v>
      </c>
      <c r="R340" s="42">
        <f t="shared" si="72"/>
        <v>-0.0190475584362947</v>
      </c>
      <c r="S340" s="42">
        <f t="shared" si="73"/>
        <v>-0.0294119163830989</v>
      </c>
      <c r="T340" s="42">
        <f t="shared" si="77"/>
        <v>-0.0206186277576247</v>
      </c>
      <c r="U340" s="42">
        <f t="shared" si="78"/>
        <v>0.0842107174327116</v>
      </c>
    </row>
    <row r="341" spans="2:21">
      <c r="B341" s="13">
        <v>43804</v>
      </c>
      <c r="C341" s="15">
        <v>22586034</v>
      </c>
      <c r="D341" s="15">
        <v>5815903</v>
      </c>
      <c r="E341" s="15">
        <v>2419415</v>
      </c>
      <c r="F341" s="15">
        <v>1783835</v>
      </c>
      <c r="G341" s="15">
        <v>1418862</v>
      </c>
      <c r="H341" s="32">
        <f t="shared" si="66"/>
        <v>0.0628203251620005</v>
      </c>
      <c r="I341" s="36">
        <f t="shared" si="67"/>
        <v>43797</v>
      </c>
      <c r="J341" s="37">
        <f t="shared" si="74"/>
        <v>1295492</v>
      </c>
      <c r="K341" s="32">
        <f t="shared" si="75"/>
        <v>0.0952302291330243</v>
      </c>
      <c r="L341" s="32">
        <f>VLOOKUP(B341,'Channel wise traffic'!$B$2:$H$368,6,FALSE)/VLOOKUP(B341,'Channel wise traffic'!$B$2:$H$368,7,FALSE)-1</f>
        <v>-0.00952379281772009</v>
      </c>
      <c r="M341" s="38">
        <f t="shared" si="76"/>
        <v>0.105761269445436</v>
      </c>
      <c r="N341" s="32">
        <f t="shared" si="68"/>
        <v>0.257499966572263</v>
      </c>
      <c r="O341" s="32">
        <f t="shared" si="69"/>
        <v>0.41599988858136</v>
      </c>
      <c r="P341" s="32">
        <f t="shared" si="70"/>
        <v>0.737300132470039</v>
      </c>
      <c r="Q341" s="32">
        <f t="shared" si="71"/>
        <v>0.795399798748203</v>
      </c>
      <c r="R341" s="42">
        <f t="shared" si="72"/>
        <v>0.0729166606959655</v>
      </c>
      <c r="S341" s="42">
        <f t="shared" si="73"/>
        <v>0.0721648491224702</v>
      </c>
      <c r="T341" s="42">
        <f t="shared" si="77"/>
        <v>0.0306122154106432</v>
      </c>
      <c r="U341" s="42">
        <f t="shared" si="78"/>
        <v>-0.0673073926528389</v>
      </c>
    </row>
    <row r="342" spans="2:21">
      <c r="B342" s="13">
        <v>43805</v>
      </c>
      <c r="C342" s="15">
        <v>21065820</v>
      </c>
      <c r="D342" s="15">
        <v>5108461</v>
      </c>
      <c r="E342" s="15">
        <v>2125119</v>
      </c>
      <c r="F342" s="15">
        <v>1582364</v>
      </c>
      <c r="G342" s="15">
        <v>1336464</v>
      </c>
      <c r="H342" s="32">
        <f t="shared" si="66"/>
        <v>0.0634422965733116</v>
      </c>
      <c r="I342" s="36">
        <f t="shared" si="67"/>
        <v>43798</v>
      </c>
      <c r="J342" s="37">
        <f t="shared" si="74"/>
        <v>1364454</v>
      </c>
      <c r="K342" s="32">
        <f t="shared" si="75"/>
        <v>-0.0205136999854887</v>
      </c>
      <c r="L342" s="32">
        <f>VLOOKUP(B342,'Channel wise traffic'!$B$2:$H$368,6,FALSE)/VLOOKUP(B342,'Channel wise traffic'!$B$2:$H$368,7,FALSE)-1</f>
        <v>-0.0299999475073787</v>
      </c>
      <c r="M342" s="38">
        <f t="shared" si="76"/>
        <v>0.00977968114970795</v>
      </c>
      <c r="N342" s="32">
        <f t="shared" si="68"/>
        <v>0.242499983385408</v>
      </c>
      <c r="O342" s="32">
        <f t="shared" si="69"/>
        <v>0.41599984809515</v>
      </c>
      <c r="P342" s="32">
        <f t="shared" si="70"/>
        <v>0.744600184742596</v>
      </c>
      <c r="Q342" s="32">
        <f t="shared" si="71"/>
        <v>0.844599599080869</v>
      </c>
      <c r="R342" s="42">
        <f t="shared" si="72"/>
        <v>-0.0490195527933206</v>
      </c>
      <c r="S342" s="42">
        <f t="shared" si="73"/>
        <v>0.061224117926699</v>
      </c>
      <c r="T342" s="42">
        <f t="shared" si="77"/>
        <v>0.0200005427111825</v>
      </c>
      <c r="U342" s="42">
        <f t="shared" si="78"/>
        <v>-0.0190485225218113</v>
      </c>
    </row>
    <row r="343" spans="2:21">
      <c r="B343" s="13">
        <v>43806</v>
      </c>
      <c r="C343" s="15">
        <v>43991955</v>
      </c>
      <c r="D343" s="15">
        <v>9145927</v>
      </c>
      <c r="E343" s="15">
        <v>3140711</v>
      </c>
      <c r="F343" s="15">
        <v>2157040</v>
      </c>
      <c r="G343" s="15">
        <v>1665666</v>
      </c>
      <c r="H343" s="32">
        <f t="shared" si="66"/>
        <v>0.0378629683541002</v>
      </c>
      <c r="I343" s="36">
        <f t="shared" si="67"/>
        <v>43799</v>
      </c>
      <c r="J343" s="37">
        <f t="shared" si="74"/>
        <v>1728295</v>
      </c>
      <c r="K343" s="32">
        <f t="shared" si="75"/>
        <v>-0.0362374478893939</v>
      </c>
      <c r="L343" s="32">
        <f>VLOOKUP(B343,'Channel wise traffic'!$B$2:$H$368,6,FALSE)/VLOOKUP(B343,'Channel wise traffic'!$B$2:$H$368,7,FALSE)-1</f>
        <v>-0.0666666369642652</v>
      </c>
      <c r="M343" s="38">
        <f t="shared" si="76"/>
        <v>0.0326027453580708</v>
      </c>
      <c r="N343" s="32">
        <f t="shared" si="68"/>
        <v>0.20789998989588</v>
      </c>
      <c r="O343" s="32">
        <f t="shared" si="69"/>
        <v>0.343399963721556</v>
      </c>
      <c r="P343" s="32">
        <f t="shared" si="70"/>
        <v>0.686799899767919</v>
      </c>
      <c r="Q343" s="32">
        <f t="shared" si="71"/>
        <v>0.7721998664837</v>
      </c>
      <c r="R343" s="42">
        <f t="shared" si="72"/>
        <v>-0.0388349341180872</v>
      </c>
      <c r="S343" s="42">
        <f t="shared" si="73"/>
        <v>0.0520832424203823</v>
      </c>
      <c r="T343" s="42">
        <f t="shared" si="77"/>
        <v>-0.00980399263177456</v>
      </c>
      <c r="U343" s="42">
        <f t="shared" si="78"/>
        <v>0.0312501472449804</v>
      </c>
    </row>
    <row r="344" spans="2:21">
      <c r="B344" s="13">
        <v>43807</v>
      </c>
      <c r="C344" s="15">
        <v>43991955</v>
      </c>
      <c r="D344" s="15">
        <v>9238310</v>
      </c>
      <c r="E344" s="15">
        <v>3078205</v>
      </c>
      <c r="F344" s="15">
        <v>2093179</v>
      </c>
      <c r="G344" s="15">
        <v>1632680</v>
      </c>
      <c r="H344" s="32">
        <f t="shared" si="66"/>
        <v>0.0371131494383462</v>
      </c>
      <c r="I344" s="36">
        <f t="shared" si="67"/>
        <v>43800</v>
      </c>
      <c r="J344" s="37">
        <f t="shared" si="74"/>
        <v>1989333</v>
      </c>
      <c r="K344" s="32">
        <f t="shared" si="75"/>
        <v>-0.179282704303402</v>
      </c>
      <c r="L344" s="32">
        <f>VLOOKUP(B344,'Channel wise traffic'!$B$2:$H$368,6,FALSE)/VLOOKUP(B344,'Channel wise traffic'!$B$2:$H$368,7,FALSE)-1</f>
        <v>-0.0576922875080761</v>
      </c>
      <c r="M344" s="38">
        <f t="shared" si="76"/>
        <v>-0.129034706607692</v>
      </c>
      <c r="N344" s="32">
        <f t="shared" si="68"/>
        <v>0.209999987497714</v>
      </c>
      <c r="O344" s="32">
        <f t="shared" si="69"/>
        <v>0.33320001169045</v>
      </c>
      <c r="P344" s="32">
        <f t="shared" si="70"/>
        <v>0.679999870054139</v>
      </c>
      <c r="Q344" s="32">
        <f t="shared" si="71"/>
        <v>0.780000181542047</v>
      </c>
      <c r="R344" s="42">
        <f t="shared" si="72"/>
        <v>-0.038461571564426</v>
      </c>
      <c r="S344" s="42">
        <f t="shared" si="73"/>
        <v>-0.0297028849307567</v>
      </c>
      <c r="T344" s="42">
        <f t="shared" si="77"/>
        <v>-0.0291261484405799</v>
      </c>
      <c r="U344" s="42">
        <f t="shared" si="78"/>
        <v>-0.0384615420336605</v>
      </c>
    </row>
    <row r="345" spans="2:21">
      <c r="B345" s="13">
        <v>43808</v>
      </c>
      <c r="C345" s="15">
        <v>22586034</v>
      </c>
      <c r="D345" s="15">
        <v>5533578</v>
      </c>
      <c r="E345" s="15">
        <v>2257699</v>
      </c>
      <c r="F345" s="15">
        <v>1582196</v>
      </c>
      <c r="G345" s="15">
        <v>1245504</v>
      </c>
      <c r="H345" s="32">
        <f t="shared" si="66"/>
        <v>0.055144874040303</v>
      </c>
      <c r="I345" s="36">
        <f t="shared" si="67"/>
        <v>43801</v>
      </c>
      <c r="J345" s="37">
        <f t="shared" si="74"/>
        <v>1310814</v>
      </c>
      <c r="K345" s="32">
        <f t="shared" si="75"/>
        <v>-0.0498240024900558</v>
      </c>
      <c r="L345" s="32">
        <f>VLOOKUP(B345,'Channel wise traffic'!$B$2:$H$368,6,FALSE)/VLOOKUP(B345,'Channel wise traffic'!$B$2:$H$368,7,FALSE)-1</f>
        <v>0.0505050054032141</v>
      </c>
      <c r="M345" s="38">
        <f t="shared" si="76"/>
        <v>-0.0955055400228573</v>
      </c>
      <c r="N345" s="32">
        <f t="shared" si="68"/>
        <v>0.244999985389201</v>
      </c>
      <c r="O345" s="32">
        <f t="shared" si="69"/>
        <v>0.407999851090922</v>
      </c>
      <c r="P345" s="32">
        <f t="shared" si="70"/>
        <v>0.700800239535917</v>
      </c>
      <c r="Q345" s="32">
        <f t="shared" si="71"/>
        <v>0.787199563138827</v>
      </c>
      <c r="R345" s="42">
        <f t="shared" si="72"/>
        <v>-0.0666665838266243</v>
      </c>
      <c r="S345" s="42">
        <f t="shared" si="73"/>
        <v>0.0408158789152007</v>
      </c>
      <c r="T345" s="42">
        <f t="shared" si="77"/>
        <v>-0.0204076106989027</v>
      </c>
      <c r="U345" s="42">
        <f t="shared" si="78"/>
        <v>-0.0495051144037012</v>
      </c>
    </row>
    <row r="346" spans="2:21">
      <c r="B346" s="13">
        <v>43809</v>
      </c>
      <c r="C346" s="15">
        <v>21500167</v>
      </c>
      <c r="D346" s="15">
        <v>5213790</v>
      </c>
      <c r="E346" s="15">
        <v>2106371</v>
      </c>
      <c r="F346" s="15">
        <v>1522274</v>
      </c>
      <c r="G346" s="15">
        <v>1235782</v>
      </c>
      <c r="H346" s="32">
        <f t="shared" si="66"/>
        <v>0.0574777861027777</v>
      </c>
      <c r="I346" s="36">
        <f t="shared" si="67"/>
        <v>43802</v>
      </c>
      <c r="J346" s="37">
        <f t="shared" si="74"/>
        <v>1282884</v>
      </c>
      <c r="K346" s="32">
        <f t="shared" si="75"/>
        <v>-0.0367157124104751</v>
      </c>
      <c r="L346" s="32">
        <f>VLOOKUP(B346,'Channel wise traffic'!$B$2:$H$368,6,FALSE)/VLOOKUP(B346,'Channel wise traffic'!$B$2:$H$368,7,FALSE)-1</f>
        <v>0.031250040470256</v>
      </c>
      <c r="M346" s="38">
        <f t="shared" si="76"/>
        <v>-0.0659061806675177</v>
      </c>
      <c r="N346" s="32">
        <f t="shared" si="68"/>
        <v>0.242499976860645</v>
      </c>
      <c r="O346" s="32">
        <f t="shared" si="69"/>
        <v>0.403999969312151</v>
      </c>
      <c r="P346" s="32">
        <f t="shared" si="70"/>
        <v>0.722699847272869</v>
      </c>
      <c r="Q346" s="32">
        <f t="shared" si="71"/>
        <v>0.811799978190523</v>
      </c>
      <c r="R346" s="42">
        <f t="shared" si="72"/>
        <v>-0.0673077881877266</v>
      </c>
      <c r="S346" s="42">
        <f t="shared" si="73"/>
        <v>-0.0288459829950509</v>
      </c>
      <c r="T346" s="42">
        <f t="shared" si="77"/>
        <v>0.0312499720951007</v>
      </c>
      <c r="U346" s="42">
        <f t="shared" si="78"/>
        <v>2.01370170982429e-7</v>
      </c>
    </row>
    <row r="347" spans="2:21">
      <c r="B347" s="13">
        <v>43810</v>
      </c>
      <c r="C347" s="15">
        <v>22586034</v>
      </c>
      <c r="D347" s="15">
        <v>5477113</v>
      </c>
      <c r="E347" s="15">
        <v>2212753</v>
      </c>
      <c r="F347" s="15">
        <v>1566850</v>
      </c>
      <c r="G347" s="15">
        <v>1246273</v>
      </c>
      <c r="H347" s="32">
        <f t="shared" si="66"/>
        <v>0.0551789216291802</v>
      </c>
      <c r="I347" s="36">
        <f t="shared" si="67"/>
        <v>43803</v>
      </c>
      <c r="J347" s="37">
        <f t="shared" si="74"/>
        <v>1336022</v>
      </c>
      <c r="K347" s="32">
        <f t="shared" si="75"/>
        <v>-0.0671762890132048</v>
      </c>
      <c r="L347" s="32">
        <f>VLOOKUP(B347,'Channel wise traffic'!$B$2:$H$368,6,FALSE)/VLOOKUP(B347,'Channel wise traffic'!$B$2:$H$368,7,FALSE)-1</f>
        <v>0.00970876564194745</v>
      </c>
      <c r="M347" s="38">
        <f t="shared" si="76"/>
        <v>-0.0761457723943884</v>
      </c>
      <c r="N347" s="32">
        <f t="shared" si="68"/>
        <v>0.242499989152589</v>
      </c>
      <c r="O347" s="32">
        <f t="shared" si="69"/>
        <v>0.403999880959184</v>
      </c>
      <c r="P347" s="32">
        <f t="shared" si="70"/>
        <v>0.708099819546059</v>
      </c>
      <c r="Q347" s="32">
        <f t="shared" si="71"/>
        <v>0.795400325493825</v>
      </c>
      <c r="R347" s="42">
        <f t="shared" si="72"/>
        <v>-0.0582523957360664</v>
      </c>
      <c r="S347" s="42">
        <f t="shared" si="73"/>
        <v>0.020201932494486</v>
      </c>
      <c r="T347" s="42">
        <f t="shared" si="77"/>
        <v>0.0210525082139925</v>
      </c>
      <c r="U347" s="42">
        <f t="shared" si="78"/>
        <v>-0.0582519966893116</v>
      </c>
    </row>
    <row r="348" spans="2:21">
      <c r="B348" s="13">
        <v>43811</v>
      </c>
      <c r="C348" s="15">
        <v>21934513</v>
      </c>
      <c r="D348" s="15">
        <v>5648137</v>
      </c>
      <c r="E348" s="15">
        <v>2259254</v>
      </c>
      <c r="F348" s="15">
        <v>1682241</v>
      </c>
      <c r="G348" s="15">
        <v>1379437</v>
      </c>
      <c r="H348" s="32">
        <f t="shared" si="66"/>
        <v>0.0628888820098262</v>
      </c>
      <c r="I348" s="36">
        <f t="shared" si="67"/>
        <v>43804</v>
      </c>
      <c r="J348" s="37">
        <f t="shared" si="74"/>
        <v>1418862</v>
      </c>
      <c r="K348" s="32">
        <f t="shared" si="75"/>
        <v>-0.0277863527249302</v>
      </c>
      <c r="L348" s="32">
        <f>VLOOKUP(B348,'Channel wise traffic'!$B$2:$H$368,6,FALSE)/VLOOKUP(B348,'Channel wise traffic'!$B$2:$H$368,7,FALSE)-1</f>
        <v>-0.028846191309744</v>
      </c>
      <c r="M348" s="38">
        <f t="shared" si="76"/>
        <v>0.00109131634783655</v>
      </c>
      <c r="N348" s="32">
        <f t="shared" si="68"/>
        <v>0.25749999555495</v>
      </c>
      <c r="O348" s="32">
        <f t="shared" si="69"/>
        <v>0.399999858360376</v>
      </c>
      <c r="P348" s="32">
        <f t="shared" si="70"/>
        <v>0.744600208741469</v>
      </c>
      <c r="Q348" s="32">
        <f t="shared" si="71"/>
        <v>0.819999631444008</v>
      </c>
      <c r="R348" s="42">
        <f t="shared" si="72"/>
        <v>1.1255413934208e-7</v>
      </c>
      <c r="S348" s="42">
        <f t="shared" si="73"/>
        <v>-0.0384616214094371</v>
      </c>
      <c r="T348" s="42">
        <f t="shared" si="77"/>
        <v>0.00990109176703147</v>
      </c>
      <c r="U348" s="42">
        <f t="shared" si="78"/>
        <v>0.0309276325371477</v>
      </c>
    </row>
    <row r="349" spans="2:21">
      <c r="B349" s="13">
        <v>43812</v>
      </c>
      <c r="C349" s="15">
        <v>22803207</v>
      </c>
      <c r="D349" s="15">
        <v>5928833</v>
      </c>
      <c r="E349" s="15">
        <v>2276672</v>
      </c>
      <c r="F349" s="15">
        <v>1661970</v>
      </c>
      <c r="G349" s="15">
        <v>1308303</v>
      </c>
      <c r="H349" s="32">
        <f t="shared" si="66"/>
        <v>0.0573736404708338</v>
      </c>
      <c r="I349" s="36">
        <f t="shared" si="67"/>
        <v>43805</v>
      </c>
      <c r="J349" s="37">
        <f t="shared" si="74"/>
        <v>1336464</v>
      </c>
      <c r="K349" s="32">
        <f t="shared" si="75"/>
        <v>-0.0210712746471285</v>
      </c>
      <c r="L349" s="32">
        <f>VLOOKUP(B349,'Channel wise traffic'!$B$2:$H$368,6,FALSE)/VLOOKUP(B349,'Channel wise traffic'!$B$2:$H$368,7,FALSE)-1</f>
        <v>0.082474172971865</v>
      </c>
      <c r="M349" s="38">
        <f t="shared" si="76"/>
        <v>-0.0956563118024133</v>
      </c>
      <c r="N349" s="32">
        <f t="shared" si="68"/>
        <v>0.259999964040146</v>
      </c>
      <c r="O349" s="32">
        <f t="shared" si="69"/>
        <v>0.384000021589409</v>
      </c>
      <c r="P349" s="32">
        <f t="shared" si="70"/>
        <v>0.729999754026931</v>
      </c>
      <c r="Q349" s="32">
        <f t="shared" si="71"/>
        <v>0.787200129966245</v>
      </c>
      <c r="R349" s="42">
        <f t="shared" si="72"/>
        <v>0.0721648736236185</v>
      </c>
      <c r="S349" s="42">
        <f t="shared" si="73"/>
        <v>-0.0769226879583432</v>
      </c>
      <c r="T349" s="42">
        <f t="shared" si="77"/>
        <v>-0.0196084167246243</v>
      </c>
      <c r="U349" s="42">
        <f t="shared" si="78"/>
        <v>-0.0679605687441583</v>
      </c>
    </row>
    <row r="350" spans="2:21">
      <c r="B350" s="13">
        <v>43813</v>
      </c>
      <c r="C350" s="15">
        <v>45787545</v>
      </c>
      <c r="D350" s="15">
        <v>9230769</v>
      </c>
      <c r="E350" s="15">
        <v>3232615</v>
      </c>
      <c r="F350" s="15">
        <v>2220160</v>
      </c>
      <c r="G350" s="15">
        <v>1783676</v>
      </c>
      <c r="H350" s="32">
        <f t="shared" si="66"/>
        <v>0.0389554845100343</v>
      </c>
      <c r="I350" s="36">
        <f t="shared" si="67"/>
        <v>43806</v>
      </c>
      <c r="J350" s="37">
        <f t="shared" si="74"/>
        <v>1665666</v>
      </c>
      <c r="K350" s="32">
        <f t="shared" si="75"/>
        <v>0.0708485374618921</v>
      </c>
      <c r="L350" s="32">
        <f>VLOOKUP(B350,'Channel wise traffic'!$B$2:$H$368,6,FALSE)/VLOOKUP(B350,'Channel wise traffic'!$B$2:$H$368,7,FALSE)-1</f>
        <v>0.0408163037991833</v>
      </c>
      <c r="M350" s="38">
        <f t="shared" si="76"/>
        <v>0.0288544771692689</v>
      </c>
      <c r="N350" s="32">
        <f t="shared" si="68"/>
        <v>0.20159999842752</v>
      </c>
      <c r="O350" s="32">
        <f t="shared" si="69"/>
        <v>0.350199967088333</v>
      </c>
      <c r="P350" s="32">
        <f t="shared" si="70"/>
        <v>0.686800005568247</v>
      </c>
      <c r="Q350" s="32">
        <f t="shared" si="71"/>
        <v>0.803399754972615</v>
      </c>
      <c r="R350" s="42">
        <f t="shared" si="72"/>
        <v>-0.0303029907385518</v>
      </c>
      <c r="S350" s="42">
        <f t="shared" si="73"/>
        <v>0.0198019920942396</v>
      </c>
      <c r="T350" s="42">
        <f t="shared" si="77"/>
        <v>1.54048258593775e-7</v>
      </c>
      <c r="U350" s="42">
        <f t="shared" si="78"/>
        <v>0.0404039029830283</v>
      </c>
    </row>
    <row r="351" spans="2:21">
      <c r="B351" s="13">
        <v>43814</v>
      </c>
      <c r="C351" s="15">
        <v>43094160</v>
      </c>
      <c r="D351" s="15">
        <v>8687782</v>
      </c>
      <c r="E351" s="15">
        <v>2806153</v>
      </c>
      <c r="F351" s="15">
        <v>1812775</v>
      </c>
      <c r="G351" s="15">
        <v>1385685</v>
      </c>
      <c r="H351" s="32">
        <f t="shared" si="66"/>
        <v>0.0321548209780629</v>
      </c>
      <c r="I351" s="36">
        <f t="shared" si="67"/>
        <v>43807</v>
      </c>
      <c r="J351" s="37">
        <f t="shared" si="74"/>
        <v>1632680</v>
      </c>
      <c r="K351" s="32">
        <f t="shared" si="75"/>
        <v>-0.151281941347968</v>
      </c>
      <c r="L351" s="32">
        <f>VLOOKUP(B351,'Channel wise traffic'!$B$2:$H$368,6,FALSE)/VLOOKUP(B351,'Channel wise traffic'!$B$2:$H$368,7,FALSE)-1</f>
        <v>-0.0204082087281641</v>
      </c>
      <c r="M351" s="38">
        <f t="shared" si="76"/>
        <v>-0.13360031512605</v>
      </c>
      <c r="N351" s="32">
        <f t="shared" si="68"/>
        <v>0.20159998477752</v>
      </c>
      <c r="O351" s="32">
        <f t="shared" si="69"/>
        <v>0.322999932548952</v>
      </c>
      <c r="P351" s="32">
        <f t="shared" si="70"/>
        <v>0.646000057730281</v>
      </c>
      <c r="Q351" s="32">
        <f t="shared" si="71"/>
        <v>0.764399884155507</v>
      </c>
      <c r="R351" s="42">
        <f t="shared" si="72"/>
        <v>-0.0400000153346951</v>
      </c>
      <c r="S351" s="42">
        <f t="shared" si="73"/>
        <v>-0.0306124813434097</v>
      </c>
      <c r="T351" s="42">
        <f t="shared" si="77"/>
        <v>-0.0499997335604655</v>
      </c>
      <c r="U351" s="42">
        <f t="shared" si="78"/>
        <v>-0.020000376609782</v>
      </c>
    </row>
    <row r="352" spans="2:21">
      <c r="B352" s="13">
        <v>43815</v>
      </c>
      <c r="C352" s="15">
        <v>21282993</v>
      </c>
      <c r="D352" s="15">
        <v>5427163</v>
      </c>
      <c r="E352" s="15">
        <v>2214282</v>
      </c>
      <c r="F352" s="15">
        <v>1584097</v>
      </c>
      <c r="G352" s="15">
        <v>1324939</v>
      </c>
      <c r="H352" s="32">
        <f t="shared" si="66"/>
        <v>0.0622534152033974</v>
      </c>
      <c r="I352" s="36">
        <f t="shared" si="67"/>
        <v>43808</v>
      </c>
      <c r="J352" s="37">
        <f t="shared" si="74"/>
        <v>1245504</v>
      </c>
      <c r="K352" s="32">
        <f t="shared" si="75"/>
        <v>0.063777394532655</v>
      </c>
      <c r="L352" s="32">
        <f>VLOOKUP(B352,'Channel wise traffic'!$B$2:$H$368,6,FALSE)/VLOOKUP(B352,'Channel wise traffic'!$B$2:$H$368,7,FALSE)-1</f>
        <v>-0.057692294069184</v>
      </c>
      <c r="M352" s="38">
        <f t="shared" si="76"/>
        <v>0.128906653370884</v>
      </c>
      <c r="N352" s="32">
        <f t="shared" si="68"/>
        <v>0.254999989898037</v>
      </c>
      <c r="O352" s="32">
        <f t="shared" si="69"/>
        <v>0.407999907133801</v>
      </c>
      <c r="P352" s="32">
        <f t="shared" si="70"/>
        <v>0.715399845186837</v>
      </c>
      <c r="Q352" s="32">
        <f t="shared" si="71"/>
        <v>0.836400169939088</v>
      </c>
      <c r="R352" s="42">
        <f t="shared" si="72"/>
        <v>0.0408163473681455</v>
      </c>
      <c r="S352" s="42">
        <f t="shared" si="73"/>
        <v>1.37360048224622e-7</v>
      </c>
      <c r="T352" s="42">
        <f t="shared" si="77"/>
        <v>0.020832763499893</v>
      </c>
      <c r="U352" s="42">
        <f t="shared" si="78"/>
        <v>0.0625008055188467</v>
      </c>
    </row>
    <row r="353" spans="2:21">
      <c r="B353" s="13">
        <v>43816</v>
      </c>
      <c r="C353" s="15">
        <v>21065820</v>
      </c>
      <c r="D353" s="15">
        <v>5108461</v>
      </c>
      <c r="E353" s="15">
        <v>2022950</v>
      </c>
      <c r="F353" s="15">
        <v>1402916</v>
      </c>
      <c r="G353" s="15">
        <v>1104375</v>
      </c>
      <c r="H353" s="32">
        <f t="shared" si="66"/>
        <v>0.0524249708769941</v>
      </c>
      <c r="I353" s="36">
        <f t="shared" si="67"/>
        <v>43809</v>
      </c>
      <c r="J353" s="37">
        <f t="shared" si="74"/>
        <v>1235782</v>
      </c>
      <c r="K353" s="32">
        <f t="shared" si="75"/>
        <v>-0.106335097937986</v>
      </c>
      <c r="L353" s="32">
        <f>VLOOKUP(B353,'Channel wise traffic'!$B$2:$H$368,6,FALSE)/VLOOKUP(B353,'Channel wise traffic'!$B$2:$H$368,7,FALSE)-1</f>
        <v>-0.0202020300680469</v>
      </c>
      <c r="M353" s="38">
        <f t="shared" si="76"/>
        <v>-0.0879090091735357</v>
      </c>
      <c r="N353" s="32">
        <f t="shared" si="68"/>
        <v>0.242499983385408</v>
      </c>
      <c r="O353" s="32">
        <f t="shared" si="69"/>
        <v>0.395999891160958</v>
      </c>
      <c r="P353" s="32">
        <f t="shared" si="70"/>
        <v>0.693500086507328</v>
      </c>
      <c r="Q353" s="32">
        <f t="shared" si="71"/>
        <v>0.78719966127694</v>
      </c>
      <c r="R353" s="42">
        <f t="shared" si="72"/>
        <v>2.69062432334266e-8</v>
      </c>
      <c r="S353" s="42">
        <f t="shared" si="73"/>
        <v>-0.01980217514574</v>
      </c>
      <c r="T353" s="42">
        <f t="shared" si="77"/>
        <v>-0.0404037179137738</v>
      </c>
      <c r="U353" s="42">
        <f t="shared" si="78"/>
        <v>-0.0303034215009662</v>
      </c>
    </row>
    <row r="354" spans="2:21">
      <c r="B354" s="13">
        <v>43817</v>
      </c>
      <c r="C354" s="15">
        <v>22368860</v>
      </c>
      <c r="D354" s="15">
        <v>5424448</v>
      </c>
      <c r="E354" s="15">
        <v>2104686</v>
      </c>
      <c r="F354" s="15">
        <v>1597877</v>
      </c>
      <c r="G354" s="15">
        <v>1284054</v>
      </c>
      <c r="H354" s="32">
        <f t="shared" si="66"/>
        <v>0.0574036405967939</v>
      </c>
      <c r="I354" s="36">
        <f t="shared" si="67"/>
        <v>43810</v>
      </c>
      <c r="J354" s="37">
        <f t="shared" si="74"/>
        <v>1246273</v>
      </c>
      <c r="K354" s="32">
        <f t="shared" si="75"/>
        <v>0.0303151877638366</v>
      </c>
      <c r="L354" s="32">
        <f>VLOOKUP(B354,'Channel wise traffic'!$B$2:$H$368,6,FALSE)/VLOOKUP(B354,'Channel wise traffic'!$B$2:$H$368,7,FALSE)-1</f>
        <v>-0.00961541186163195</v>
      </c>
      <c r="M354" s="38">
        <f t="shared" si="76"/>
        <v>0.0403182755647984</v>
      </c>
      <c r="N354" s="32">
        <f t="shared" si="68"/>
        <v>0.242499975412247</v>
      </c>
      <c r="O354" s="32">
        <f t="shared" si="69"/>
        <v>0.388000032445698</v>
      </c>
      <c r="P354" s="32">
        <f t="shared" si="70"/>
        <v>0.759199709600387</v>
      </c>
      <c r="Q354" s="32">
        <f t="shared" si="71"/>
        <v>0.803600026785541</v>
      </c>
      <c r="R354" s="42">
        <f t="shared" si="72"/>
        <v>-5.66612046171144e-8</v>
      </c>
      <c r="S354" s="42">
        <f t="shared" si="73"/>
        <v>-0.039603597098839</v>
      </c>
      <c r="T354" s="42">
        <f t="shared" si="77"/>
        <v>0.0721648115756996</v>
      </c>
      <c r="U354" s="42">
        <f t="shared" si="78"/>
        <v>0.0103088985871675</v>
      </c>
    </row>
    <row r="355" spans="2:21">
      <c r="B355" s="13">
        <v>43818</v>
      </c>
      <c r="C355" s="15">
        <v>21065820</v>
      </c>
      <c r="D355" s="15">
        <v>5213790</v>
      </c>
      <c r="E355" s="15">
        <v>2064661</v>
      </c>
      <c r="F355" s="15">
        <v>1507202</v>
      </c>
      <c r="G355" s="15">
        <v>1211187</v>
      </c>
      <c r="H355" s="32">
        <f t="shared" si="66"/>
        <v>0.0574953645288909</v>
      </c>
      <c r="I355" s="36">
        <f t="shared" si="67"/>
        <v>43811</v>
      </c>
      <c r="J355" s="37">
        <f t="shared" si="74"/>
        <v>1379437</v>
      </c>
      <c r="K355" s="32">
        <f t="shared" si="75"/>
        <v>-0.12197005010015</v>
      </c>
      <c r="L355" s="32">
        <f>VLOOKUP(B355,'Channel wise traffic'!$B$2:$H$368,6,FALSE)/VLOOKUP(B355,'Channel wise traffic'!$B$2:$H$368,7,FALSE)-1</f>
        <v>-0.0396038917849594</v>
      </c>
      <c r="M355" s="38">
        <f t="shared" si="76"/>
        <v>-0.085762654837665</v>
      </c>
      <c r="N355" s="32">
        <f t="shared" si="68"/>
        <v>0.247499978638382</v>
      </c>
      <c r="O355" s="32">
        <f t="shared" si="69"/>
        <v>0.396000030687849</v>
      </c>
      <c r="P355" s="32">
        <f t="shared" si="70"/>
        <v>0.729999743299263</v>
      </c>
      <c r="Q355" s="32">
        <f t="shared" si="71"/>
        <v>0.803599650212778</v>
      </c>
      <c r="R355" s="42">
        <f t="shared" si="72"/>
        <v>-0.0388350178221046</v>
      </c>
      <c r="S355" s="42">
        <f t="shared" si="73"/>
        <v>-0.00999957272215735</v>
      </c>
      <c r="T355" s="42">
        <f t="shared" si="77"/>
        <v>-0.0196084627304687</v>
      </c>
      <c r="U355" s="42">
        <f t="shared" si="78"/>
        <v>-0.0199999861004203</v>
      </c>
    </row>
    <row r="356" spans="2:21">
      <c r="B356" s="13">
        <v>43819</v>
      </c>
      <c r="C356" s="15">
        <v>22151687</v>
      </c>
      <c r="D356" s="15">
        <v>5261025</v>
      </c>
      <c r="E356" s="15">
        <v>2062322</v>
      </c>
      <c r="F356" s="15">
        <v>1430220</v>
      </c>
      <c r="G356" s="15">
        <v>1231419</v>
      </c>
      <c r="H356" s="32">
        <f t="shared" si="66"/>
        <v>0.0555903033480023</v>
      </c>
      <c r="I356" s="36">
        <f t="shared" si="67"/>
        <v>43812</v>
      </c>
      <c r="J356" s="37">
        <f t="shared" si="74"/>
        <v>1308303</v>
      </c>
      <c r="K356" s="32">
        <f t="shared" si="75"/>
        <v>-0.0587662032419095</v>
      </c>
      <c r="L356" s="32">
        <f>VLOOKUP(B356,'Channel wise traffic'!$B$2:$H$368,6,FALSE)/VLOOKUP(B356,'Channel wise traffic'!$B$2:$H$368,7,FALSE)-1</f>
        <v>-0.028571422306645</v>
      </c>
      <c r="M356" s="38">
        <f t="shared" si="76"/>
        <v>-0.0310828650264575</v>
      </c>
      <c r="N356" s="32">
        <f t="shared" si="68"/>
        <v>0.237499970092571</v>
      </c>
      <c r="O356" s="32">
        <f t="shared" si="69"/>
        <v>0.392000038015406</v>
      </c>
      <c r="P356" s="32">
        <f t="shared" si="70"/>
        <v>0.693499851138668</v>
      </c>
      <c r="Q356" s="32">
        <f t="shared" si="71"/>
        <v>0.860999706338885</v>
      </c>
      <c r="R356" s="42">
        <f t="shared" si="72"/>
        <v>-0.0865384502287866</v>
      </c>
      <c r="S356" s="42">
        <f t="shared" si="73"/>
        <v>0.0208333749380638</v>
      </c>
      <c r="T356" s="42">
        <f t="shared" si="77"/>
        <v>-0.0499998838176541</v>
      </c>
      <c r="U356" s="42">
        <f t="shared" si="78"/>
        <v>0.0937494463775108</v>
      </c>
    </row>
    <row r="357" spans="2:21">
      <c r="B357" s="13">
        <v>43820</v>
      </c>
      <c r="C357" s="15">
        <v>46236443</v>
      </c>
      <c r="D357" s="15">
        <v>9321266</v>
      </c>
      <c r="E357" s="15">
        <v>3042461</v>
      </c>
      <c r="F357" s="15">
        <v>1965430</v>
      </c>
      <c r="G357" s="15">
        <v>1502374</v>
      </c>
      <c r="H357" s="32">
        <f t="shared" si="66"/>
        <v>0.0324932867348814</v>
      </c>
      <c r="I357" s="36">
        <f t="shared" si="67"/>
        <v>43813</v>
      </c>
      <c r="J357" s="37">
        <f t="shared" si="74"/>
        <v>1783676</v>
      </c>
      <c r="K357" s="32">
        <f t="shared" si="75"/>
        <v>-0.157709135515643</v>
      </c>
      <c r="L357" s="32">
        <f>VLOOKUP(B357,'Channel wise traffic'!$B$2:$H$368,6,FALSE)/VLOOKUP(B357,'Channel wise traffic'!$B$2:$H$368,7,FALSE)-1</f>
        <v>0.00980391086274457</v>
      </c>
      <c r="M357" s="38">
        <f t="shared" si="76"/>
        <v>-0.165886725744314</v>
      </c>
      <c r="N357" s="32">
        <f t="shared" si="68"/>
        <v>0.201599980344509</v>
      </c>
      <c r="O357" s="32">
        <f t="shared" si="69"/>
        <v>0.32639997614058</v>
      </c>
      <c r="P357" s="32">
        <f t="shared" si="70"/>
        <v>0.64600006376417</v>
      </c>
      <c r="Q357" s="32">
        <f t="shared" si="71"/>
        <v>0.764399647914197</v>
      </c>
      <c r="R357" s="42">
        <f t="shared" si="72"/>
        <v>-8.96974768904713e-8</v>
      </c>
      <c r="S357" s="42">
        <f t="shared" si="73"/>
        <v>-0.0679611455867136</v>
      </c>
      <c r="T357" s="42">
        <f t="shared" si="77"/>
        <v>-0.059405855377535</v>
      </c>
      <c r="U357" s="42">
        <f t="shared" si="78"/>
        <v>-0.048543837382359</v>
      </c>
    </row>
    <row r="358" spans="2:21">
      <c r="B358" s="13">
        <v>43821</v>
      </c>
      <c r="C358" s="15">
        <v>43094160</v>
      </c>
      <c r="D358" s="15">
        <v>9140271</v>
      </c>
      <c r="E358" s="15">
        <v>3263076</v>
      </c>
      <c r="F358" s="15">
        <v>2107947</v>
      </c>
      <c r="G358" s="15">
        <v>1677083</v>
      </c>
      <c r="H358" s="32">
        <f t="shared" si="66"/>
        <v>0.0389167116843674</v>
      </c>
      <c r="I358" s="36">
        <f t="shared" si="67"/>
        <v>43814</v>
      </c>
      <c r="J358" s="37">
        <f t="shared" si="74"/>
        <v>1385685</v>
      </c>
      <c r="K358" s="32">
        <f t="shared" si="75"/>
        <v>0.210291660803141</v>
      </c>
      <c r="L358" s="32">
        <f>VLOOKUP(B358,'Channel wise traffic'!$B$2:$H$368,6,FALSE)/VLOOKUP(B358,'Channel wise traffic'!$B$2:$H$368,7,FALSE)-1</f>
        <v>0</v>
      </c>
      <c r="M358" s="38">
        <f t="shared" si="76"/>
        <v>0.210291660803141</v>
      </c>
      <c r="N358" s="32">
        <f t="shared" si="68"/>
        <v>0.21209999220312</v>
      </c>
      <c r="O358" s="32">
        <f t="shared" si="69"/>
        <v>0.356999918273758</v>
      </c>
      <c r="P358" s="32">
        <f t="shared" si="70"/>
        <v>0.645999970579907</v>
      </c>
      <c r="Q358" s="32">
        <f t="shared" si="71"/>
        <v>0.79560017400817</v>
      </c>
      <c r="R358" s="42">
        <f t="shared" si="72"/>
        <v>0.0520833740993962</v>
      </c>
      <c r="S358" s="42">
        <f t="shared" si="73"/>
        <v>0.10526313568085</v>
      </c>
      <c r="T358" s="42">
        <f t="shared" si="77"/>
        <v>-1.34907687354691e-7</v>
      </c>
      <c r="U358" s="42">
        <f t="shared" si="78"/>
        <v>0.0408167119061407</v>
      </c>
    </row>
    <row r="359" spans="2:21">
      <c r="B359" s="13">
        <v>43822</v>
      </c>
      <c r="C359" s="15">
        <v>21500167</v>
      </c>
      <c r="D359" s="15">
        <v>5106289</v>
      </c>
      <c r="E359" s="15">
        <v>1940390</v>
      </c>
      <c r="F359" s="15">
        <v>1430649</v>
      </c>
      <c r="G359" s="15">
        <v>1196595</v>
      </c>
      <c r="H359" s="32">
        <f t="shared" si="66"/>
        <v>0.055655149097214</v>
      </c>
      <c r="I359" s="36">
        <f t="shared" si="67"/>
        <v>43815</v>
      </c>
      <c r="J359" s="37">
        <f t="shared" si="74"/>
        <v>1324939</v>
      </c>
      <c r="K359" s="32">
        <f t="shared" si="75"/>
        <v>-0.0968678558031728</v>
      </c>
      <c r="L359" s="32">
        <f>VLOOKUP(B359,'Channel wise traffic'!$B$2:$H$368,6,FALSE)/VLOOKUP(B359,'Channel wise traffic'!$B$2:$H$368,7,FALSE)-1</f>
        <v>0.0102041103995152</v>
      </c>
      <c r="M359" s="38">
        <f t="shared" si="76"/>
        <v>-0.105990427748023</v>
      </c>
      <c r="N359" s="32">
        <f t="shared" si="68"/>
        <v>0.237499969186286</v>
      </c>
      <c r="O359" s="32">
        <f t="shared" si="69"/>
        <v>0.380000035250649</v>
      </c>
      <c r="P359" s="32">
        <f t="shared" si="70"/>
        <v>0.737299718097908</v>
      </c>
      <c r="Q359" s="32">
        <f t="shared" si="71"/>
        <v>0.836400123300684</v>
      </c>
      <c r="R359" s="42">
        <f t="shared" si="72"/>
        <v>-0.0686275349216638</v>
      </c>
      <c r="S359" s="42">
        <f t="shared" si="73"/>
        <v>-0.0686271525889581</v>
      </c>
      <c r="T359" s="42">
        <f t="shared" si="77"/>
        <v>0.0306120738750673</v>
      </c>
      <c r="U359" s="42">
        <f t="shared" si="78"/>
        <v>-5.57608740292537e-8</v>
      </c>
    </row>
    <row r="360" spans="2:21">
      <c r="B360" s="13">
        <v>43823</v>
      </c>
      <c r="C360" s="15">
        <v>21282993</v>
      </c>
      <c r="D360" s="15">
        <v>5320748</v>
      </c>
      <c r="E360" s="15">
        <v>2107016</v>
      </c>
      <c r="F360" s="15">
        <v>1568884</v>
      </c>
      <c r="G360" s="15">
        <v>1312214</v>
      </c>
      <c r="H360" s="32">
        <f t="shared" si="66"/>
        <v>0.0616555199731542</v>
      </c>
      <c r="I360" s="36">
        <f t="shared" si="67"/>
        <v>43816</v>
      </c>
      <c r="J360" s="37">
        <f t="shared" si="74"/>
        <v>1104375</v>
      </c>
      <c r="K360" s="32">
        <f t="shared" si="75"/>
        <v>0.188196038483305</v>
      </c>
      <c r="L360" s="32">
        <f>VLOOKUP(B360,'Channel wise traffic'!$B$2:$H$368,6,FALSE)/VLOOKUP(B360,'Channel wise traffic'!$B$2:$H$368,7,FALSE)-1</f>
        <v>0.0103092597539169</v>
      </c>
      <c r="M360" s="38">
        <f t="shared" si="76"/>
        <v>0.176071611328462</v>
      </c>
      <c r="N360" s="32">
        <f t="shared" si="68"/>
        <v>0.249999988253532</v>
      </c>
      <c r="O360" s="32">
        <f t="shared" si="69"/>
        <v>0.395999960907752</v>
      </c>
      <c r="P360" s="32">
        <f t="shared" si="70"/>
        <v>0.74459994608489</v>
      </c>
      <c r="Q360" s="32">
        <f t="shared" si="71"/>
        <v>0.836399631840212</v>
      </c>
      <c r="R360" s="42">
        <f t="shared" si="72"/>
        <v>0.0309278572452674</v>
      </c>
      <c r="S360" s="42">
        <f t="shared" si="73"/>
        <v>1.76128315709789e-7</v>
      </c>
      <c r="T360" s="42">
        <f t="shared" si="77"/>
        <v>0.0736839988512696</v>
      </c>
      <c r="U360" s="42">
        <f t="shared" si="78"/>
        <v>0.0624999894988056</v>
      </c>
    </row>
    <row r="361" spans="2:21">
      <c r="B361" s="13">
        <v>43824</v>
      </c>
      <c r="C361" s="15">
        <v>20631473</v>
      </c>
      <c r="D361" s="15">
        <v>5261025</v>
      </c>
      <c r="E361" s="15">
        <v>2167542</v>
      </c>
      <c r="F361" s="15">
        <v>1582306</v>
      </c>
      <c r="G361" s="15">
        <v>1258566</v>
      </c>
      <c r="H361" s="32">
        <f t="shared" si="66"/>
        <v>0.0610022367283228</v>
      </c>
      <c r="I361" s="36">
        <f t="shared" si="67"/>
        <v>43817</v>
      </c>
      <c r="J361" s="37">
        <f t="shared" si="74"/>
        <v>1284054</v>
      </c>
      <c r="K361" s="32">
        <f t="shared" si="75"/>
        <v>-0.0198496324920915</v>
      </c>
      <c r="L361" s="32">
        <f>VLOOKUP(B361,'Channel wise traffic'!$B$2:$H$368,6,FALSE)/VLOOKUP(B361,'Channel wise traffic'!$B$2:$H$368,7,FALSE)-1</f>
        <v>-0.0776698569055246</v>
      </c>
      <c r="M361" s="38">
        <f t="shared" si="76"/>
        <v>0.0626893363228576</v>
      </c>
      <c r="N361" s="32">
        <f t="shared" si="68"/>
        <v>0.254999970191173</v>
      </c>
      <c r="O361" s="32">
        <f t="shared" si="69"/>
        <v>0.411999942976891</v>
      </c>
      <c r="P361" s="32">
        <f t="shared" si="70"/>
        <v>0.730000156859706</v>
      </c>
      <c r="Q361" s="32">
        <f t="shared" si="71"/>
        <v>0.795399878405315</v>
      </c>
      <c r="R361" s="42">
        <f t="shared" si="72"/>
        <v>0.0515463754488072</v>
      </c>
      <c r="S361" s="42">
        <f t="shared" si="73"/>
        <v>0.0618554343408531</v>
      </c>
      <c r="T361" s="42">
        <f t="shared" si="77"/>
        <v>-0.0384609640539125</v>
      </c>
      <c r="U361" s="42">
        <f t="shared" si="78"/>
        <v>-0.0102042659369084</v>
      </c>
    </row>
    <row r="362" spans="2:21">
      <c r="B362" s="13">
        <v>43825</v>
      </c>
      <c r="C362" s="15">
        <v>20631473</v>
      </c>
      <c r="D362" s="15">
        <v>5209447</v>
      </c>
      <c r="E362" s="15">
        <v>2146292</v>
      </c>
      <c r="F362" s="15">
        <v>1645132</v>
      </c>
      <c r="G362" s="15">
        <v>1295048</v>
      </c>
      <c r="H362" s="32">
        <f t="shared" si="66"/>
        <v>0.0627705060128281</v>
      </c>
      <c r="I362" s="36">
        <f t="shared" si="67"/>
        <v>43818</v>
      </c>
      <c r="J362" s="37">
        <f t="shared" si="74"/>
        <v>1211187</v>
      </c>
      <c r="K362" s="32">
        <f t="shared" si="75"/>
        <v>0.0692386889885708</v>
      </c>
      <c r="L362" s="32">
        <f>VLOOKUP(B362,'Channel wise traffic'!$B$2:$H$368,6,FALSE)/VLOOKUP(B362,'Channel wise traffic'!$B$2:$H$368,7,FALSE)-1</f>
        <v>-0.0206185669780985</v>
      </c>
      <c r="M362" s="38">
        <f t="shared" si="76"/>
        <v>0.091748987542926</v>
      </c>
      <c r="N362" s="32">
        <f t="shared" si="68"/>
        <v>0.2525000032717</v>
      </c>
      <c r="O362" s="32">
        <f t="shared" si="69"/>
        <v>0.411999968518731</v>
      </c>
      <c r="P362" s="32">
        <f t="shared" si="70"/>
        <v>0.76649961887758</v>
      </c>
      <c r="Q362" s="32">
        <f t="shared" si="71"/>
        <v>0.787200054463715</v>
      </c>
      <c r="R362" s="42">
        <f t="shared" si="72"/>
        <v>0.0202021214742161</v>
      </c>
      <c r="S362" s="42">
        <f t="shared" si="73"/>
        <v>0.0404038802802382</v>
      </c>
      <c r="T362" s="42">
        <f t="shared" si="77"/>
        <v>0.0499998471415273</v>
      </c>
      <c r="U362" s="42">
        <f t="shared" si="78"/>
        <v>-0.0204076690983144</v>
      </c>
    </row>
    <row r="363" spans="2:21">
      <c r="B363" s="13">
        <v>43826</v>
      </c>
      <c r="C363" s="15">
        <v>22368860</v>
      </c>
      <c r="D363" s="15">
        <v>5648137</v>
      </c>
      <c r="E363" s="15">
        <v>2349625</v>
      </c>
      <c r="F363" s="15">
        <v>1629465</v>
      </c>
      <c r="G363" s="15">
        <v>1309438</v>
      </c>
      <c r="H363" s="32">
        <f t="shared" si="66"/>
        <v>0.0585384324458198</v>
      </c>
      <c r="I363" s="36">
        <f t="shared" si="67"/>
        <v>43819</v>
      </c>
      <c r="J363" s="37">
        <f t="shared" si="74"/>
        <v>1231419</v>
      </c>
      <c r="K363" s="32">
        <f t="shared" si="75"/>
        <v>0.0633569889696359</v>
      </c>
      <c r="L363" s="32">
        <f>VLOOKUP(B363,'Channel wise traffic'!$B$2:$H$368,6,FALSE)/VLOOKUP(B363,'Channel wise traffic'!$B$2:$H$368,7,FALSE)-1</f>
        <v>0.00980390430795675</v>
      </c>
      <c r="M363" s="38">
        <f t="shared" si="76"/>
        <v>0.0530331536304409</v>
      </c>
      <c r="N363" s="32">
        <f t="shared" si="68"/>
        <v>0.252499993294249</v>
      </c>
      <c r="O363" s="32">
        <f t="shared" si="69"/>
        <v>0.416000001416396</v>
      </c>
      <c r="P363" s="32">
        <f t="shared" si="70"/>
        <v>0.693500026599989</v>
      </c>
      <c r="Q363" s="32">
        <f t="shared" si="71"/>
        <v>0.803599954586321</v>
      </c>
      <c r="R363" s="42">
        <f t="shared" si="72"/>
        <v>0.063158000381353</v>
      </c>
      <c r="S363" s="42">
        <f t="shared" si="73"/>
        <v>0.0612243904936747</v>
      </c>
      <c r="T363" s="42">
        <f t="shared" si="77"/>
        <v>2.53008448414249e-7</v>
      </c>
      <c r="U363" s="42">
        <f t="shared" si="78"/>
        <v>-0.0666664010800154</v>
      </c>
    </row>
    <row r="364" spans="2:21">
      <c r="B364" s="13">
        <v>43827</v>
      </c>
      <c r="C364" s="15">
        <v>45338648</v>
      </c>
      <c r="D364" s="15">
        <v>9521116</v>
      </c>
      <c r="E364" s="15">
        <v>3269551</v>
      </c>
      <c r="F364" s="15">
        <v>2201061</v>
      </c>
      <c r="G364" s="15">
        <v>1768333</v>
      </c>
      <c r="H364" s="32">
        <f t="shared" si="66"/>
        <v>0.0390027730866611</v>
      </c>
      <c r="I364" s="36">
        <f t="shared" si="67"/>
        <v>43820</v>
      </c>
      <c r="J364" s="37">
        <f t="shared" si="74"/>
        <v>1502374</v>
      </c>
      <c r="K364" s="32">
        <f t="shared" si="75"/>
        <v>0.177025827124271</v>
      </c>
      <c r="L364" s="32">
        <f>VLOOKUP(B364,'Channel wise traffic'!$B$2:$H$368,6,FALSE)/VLOOKUP(B364,'Channel wise traffic'!$B$2:$H$368,7,FALSE)-1</f>
        <v>-0.0194174547301338</v>
      </c>
      <c r="M364" s="38">
        <f t="shared" si="76"/>
        <v>0.200333268988507</v>
      </c>
      <c r="N364" s="32">
        <f t="shared" si="68"/>
        <v>0.209999998235501</v>
      </c>
      <c r="O364" s="32">
        <f t="shared" si="69"/>
        <v>0.343399975381037</v>
      </c>
      <c r="P364" s="32">
        <f t="shared" si="70"/>
        <v>0.673199775749025</v>
      </c>
      <c r="Q364" s="32">
        <f t="shared" si="71"/>
        <v>0.803400269233792</v>
      </c>
      <c r="R364" s="42">
        <f t="shared" si="72"/>
        <v>0.0416667594740716</v>
      </c>
      <c r="S364" s="42">
        <f t="shared" si="73"/>
        <v>0.0520833348135277</v>
      </c>
      <c r="T364" s="42">
        <f t="shared" si="77"/>
        <v>0.0421048131580133</v>
      </c>
      <c r="U364" s="42">
        <f t="shared" si="78"/>
        <v>0.0510212444838452</v>
      </c>
    </row>
    <row r="365" spans="2:21">
      <c r="B365" s="13">
        <v>43828</v>
      </c>
      <c r="C365" s="15">
        <v>43543058</v>
      </c>
      <c r="D365" s="15">
        <v>8778280</v>
      </c>
      <c r="E365" s="15">
        <v>3133846</v>
      </c>
      <c r="F365" s="15">
        <v>2109705</v>
      </c>
      <c r="G365" s="15">
        <v>1596202</v>
      </c>
      <c r="H365" s="32">
        <f t="shared" si="66"/>
        <v>0.0366580133163821</v>
      </c>
      <c r="I365" s="36">
        <f t="shared" si="67"/>
        <v>43821</v>
      </c>
      <c r="J365" s="37">
        <f t="shared" si="74"/>
        <v>1677083</v>
      </c>
      <c r="K365" s="32">
        <f t="shared" si="75"/>
        <v>-0.048227189709752</v>
      </c>
      <c r="L365" s="32">
        <f>VLOOKUP(B365,'Channel wise traffic'!$B$2:$H$368,6,FALSE)/VLOOKUP(B365,'Channel wise traffic'!$B$2:$H$368,7,FALSE)-1</f>
        <v>0.010416678752605</v>
      </c>
      <c r="M365" s="38">
        <f t="shared" si="76"/>
        <v>-0.0580392913539147</v>
      </c>
      <c r="N365" s="32">
        <f t="shared" si="68"/>
        <v>0.201599988682467</v>
      </c>
      <c r="O365" s="32">
        <f t="shared" si="69"/>
        <v>0.357000004556701</v>
      </c>
      <c r="P365" s="32">
        <f t="shared" si="70"/>
        <v>0.673199959410896</v>
      </c>
      <c r="Q365" s="32">
        <f t="shared" si="71"/>
        <v>0.756599619378065</v>
      </c>
      <c r="R365" s="42">
        <f t="shared" si="72"/>
        <v>-0.0495049689138957</v>
      </c>
      <c r="S365" s="42">
        <f t="shared" si="73"/>
        <v>2.4168897216903e-7</v>
      </c>
      <c r="T365" s="42">
        <f t="shared" si="77"/>
        <v>0.0421052477859596</v>
      </c>
      <c r="U365" s="42">
        <f t="shared" si="78"/>
        <v>-0.0490202942435566</v>
      </c>
    </row>
    <row r="366" spans="2:21">
      <c r="B366" s="13">
        <v>43829</v>
      </c>
      <c r="C366" s="15">
        <v>22151687</v>
      </c>
      <c r="D366" s="15">
        <v>5316404</v>
      </c>
      <c r="E366" s="15">
        <v>2041499</v>
      </c>
      <c r="F366" s="15">
        <v>1415779</v>
      </c>
      <c r="G366" s="15">
        <v>1172548</v>
      </c>
      <c r="H366" s="32">
        <f t="shared" si="66"/>
        <v>0.0529326728027531</v>
      </c>
      <c r="I366" s="36">
        <f t="shared" si="67"/>
        <v>43822</v>
      </c>
      <c r="J366" s="37">
        <f t="shared" si="74"/>
        <v>1196595</v>
      </c>
      <c r="K366" s="32">
        <f t="shared" si="75"/>
        <v>-0.02009618960467</v>
      </c>
      <c r="L366" s="32">
        <f>VLOOKUP(B366,'Channel wise traffic'!$B$2:$H$368,6,FALSE)/VLOOKUP(B366,'Channel wise traffic'!$B$2:$H$368,7,FALSE)-1</f>
        <v>0.0303029753351671</v>
      </c>
      <c r="M366" s="38">
        <f t="shared" si="76"/>
        <v>-0.0489168808029865</v>
      </c>
      <c r="N366" s="32">
        <f t="shared" si="68"/>
        <v>0.239999960273906</v>
      </c>
      <c r="O366" s="32">
        <f t="shared" si="69"/>
        <v>0.383999974418799</v>
      </c>
      <c r="P366" s="32">
        <f t="shared" si="70"/>
        <v>0.693499727406185</v>
      </c>
      <c r="Q366" s="32">
        <f t="shared" si="71"/>
        <v>0.828199881478677</v>
      </c>
      <c r="R366" s="42">
        <f t="shared" si="72"/>
        <v>0.0105262796293639</v>
      </c>
      <c r="S366" s="42">
        <f t="shared" si="73"/>
        <v>0.0105261547292008</v>
      </c>
      <c r="T366" s="42">
        <f t="shared" si="77"/>
        <v>-0.0594059506827405</v>
      </c>
      <c r="U366" s="42">
        <f t="shared" si="78"/>
        <v>-0.00980420924574488</v>
      </c>
    </row>
    <row r="367" spans="2:21">
      <c r="B367" s="13">
        <v>43830</v>
      </c>
      <c r="C367" s="15">
        <v>21934513</v>
      </c>
      <c r="D367" s="15">
        <v>5319119</v>
      </c>
      <c r="E367" s="15">
        <v>2106371</v>
      </c>
      <c r="F367" s="15">
        <v>1491521</v>
      </c>
      <c r="G367" s="15">
        <v>1284200</v>
      </c>
      <c r="H367" s="32">
        <f t="shared" si="66"/>
        <v>0.0585470030722816</v>
      </c>
      <c r="I367" s="36">
        <f t="shared" si="67"/>
        <v>43823</v>
      </c>
      <c r="J367" s="37">
        <f t="shared" si="74"/>
        <v>1312214</v>
      </c>
      <c r="K367" s="32">
        <f t="shared" si="75"/>
        <v>-0.0213486519729251</v>
      </c>
      <c r="L367" s="32">
        <f>VLOOKUP(B367,'Channel wise traffic'!$B$2:$H$368,6,FALSE)/VLOOKUP(B367,'Channel wise traffic'!$B$2:$H$368,7,FALSE)-1</f>
        <v>0.0306121902409211</v>
      </c>
      <c r="M367" s="38">
        <f t="shared" si="76"/>
        <v>-0.0504174955012314</v>
      </c>
      <c r="N367" s="32">
        <f t="shared" si="68"/>
        <v>0.242499981649923</v>
      </c>
      <c r="O367" s="32">
        <f t="shared" si="69"/>
        <v>0.395999976687869</v>
      </c>
      <c r="P367" s="32">
        <f t="shared" si="70"/>
        <v>0.708099855153722</v>
      </c>
      <c r="Q367" s="32">
        <f t="shared" si="71"/>
        <v>0.861000280921288</v>
      </c>
      <c r="R367" s="42">
        <f t="shared" si="72"/>
        <v>-0.0300000278240122</v>
      </c>
      <c r="S367" s="42">
        <f t="shared" si="73"/>
        <v>3.98487836061889e-8</v>
      </c>
      <c r="T367" s="42">
        <f t="shared" si="77"/>
        <v>-0.0490197335133929</v>
      </c>
      <c r="U367" s="42">
        <f t="shared" si="78"/>
        <v>0.02941255369392</v>
      </c>
    </row>
    <row r="368" spans="2:21">
      <c r="B368" s="13">
        <v>43831</v>
      </c>
      <c r="C368" s="15">
        <v>21717340</v>
      </c>
      <c r="D368" s="15">
        <v>5375041</v>
      </c>
      <c r="E368" s="15">
        <v>2042515</v>
      </c>
      <c r="F368" s="15">
        <v>1520857</v>
      </c>
      <c r="G368" s="15">
        <v>1284516</v>
      </c>
      <c r="H368" s="32">
        <f t="shared" si="66"/>
        <v>0.0591470226095829</v>
      </c>
      <c r="I368" s="36">
        <f t="shared" si="67"/>
        <v>43824</v>
      </c>
      <c r="J368" s="37">
        <f t="shared" si="74"/>
        <v>1258566</v>
      </c>
      <c r="K368" s="32">
        <f t="shared" si="75"/>
        <v>0.0206187041442403</v>
      </c>
      <c r="L368" s="32">
        <f>VLOOKUP(B368,'Channel wise traffic'!$B$2:$H$368,6,FALSE)/VLOOKUP(B368,'Channel wise traffic'!$B$2:$H$368,7,FALSE)-1</f>
        <v>0.052631533028763</v>
      </c>
      <c r="M368" s="38">
        <f t="shared" si="76"/>
        <v>-0.0304122310629718</v>
      </c>
      <c r="N368" s="32">
        <f t="shared" si="68"/>
        <v>0.247499970069999</v>
      </c>
      <c r="O368" s="32">
        <f t="shared" si="69"/>
        <v>0.379999892093846</v>
      </c>
      <c r="P368" s="32">
        <f t="shared" si="70"/>
        <v>0.744600162055113</v>
      </c>
      <c r="Q368" s="32">
        <f t="shared" si="71"/>
        <v>0.84460011690777</v>
      </c>
      <c r="R368" s="42">
        <f t="shared" si="72"/>
        <v>-0.0294117686192329</v>
      </c>
      <c r="S368" s="42">
        <f t="shared" si="73"/>
        <v>-0.0776700371651262</v>
      </c>
      <c r="T368" s="42">
        <f t="shared" si="77"/>
        <v>0.0200000028194702</v>
      </c>
      <c r="U368" s="42">
        <f t="shared" si="78"/>
        <v>0.0618559794113822</v>
      </c>
    </row>
  </sheetData>
  <sheetProtection password="C78F" sheet="1" objects="1"/>
  <mergeCells count="1">
    <mergeCell ref="R1:U1"/>
  </mergeCells>
  <conditionalFormatting sqref="K3:K9">
    <cfRule type="cellIs" dxfId="0" priority="9" operator="notBetween">
      <formula>-0.2</formula>
      <formula>0.2</formula>
    </cfRule>
  </conditionalFormatting>
  <conditionalFormatting sqref="K10:K368">
    <cfRule type="cellIs" dxfId="1" priority="7" operator="lessThan">
      <formula>-0.2</formula>
    </cfRule>
    <cfRule type="cellIs" dxfId="2" priority="8" operator="greaterThan">
      <formula>0.2</formula>
    </cfRule>
  </conditionalFormatting>
  <conditionalFormatting sqref="L$1:L$1048576">
    <cfRule type="cellIs" priority="12" operator="notBetween">
      <formula>-20</formula>
      <formula>20</formula>
    </cfRule>
  </conditionalFormatting>
  <conditionalFormatting sqref="L10:L368">
    <cfRule type="cellIs" dxfId="1" priority="5" operator="lessThan">
      <formula>-0.2</formula>
    </cfRule>
    <cfRule type="cellIs" dxfId="2" priority="6" operator="greaterThan">
      <formula>0.2</formula>
    </cfRule>
  </conditionalFormatting>
  <conditionalFormatting sqref="M10:M368">
    <cfRule type="cellIs" dxfId="1" priority="3" operator="lessThan">
      <formula>-0.2</formula>
    </cfRule>
    <cfRule type="cellIs" dxfId="2" priority="4" operator="greaterThan">
      <formula>0.2</formula>
    </cfRule>
  </conditionalFormatting>
  <conditionalFormatting sqref="K1:K9 K369:K1048576">
    <cfRule type="expression" dxfId="3" priority="10">
      <formula>AND($K$10&lt;=-20,$K$10&gt;=20)</formula>
    </cfRule>
    <cfRule type="cellIs" priority="11" operator="notBetween">
      <formula>-20</formula>
      <formula>20</formula>
    </cfRule>
  </conditionalFormatting>
  <conditionalFormatting sqref="R10:U368">
    <cfRule type="cellIs" dxfId="2" priority="2" operator="greaterThan">
      <formula>0.2</formula>
    </cfRule>
    <cfRule type="cellIs" dxfId="1" priority="1" operator="lessThan">
      <formula>-0.2</formula>
    </cfRule>
  </conditionalFormatting>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J368"/>
  <sheetViews>
    <sheetView zoomScale="70" zoomScaleNormal="70" workbookViewId="0">
      <selection activeCell="K3" sqref="K3"/>
    </sheetView>
  </sheetViews>
  <sheetFormatPr defaultColWidth="11.2" defaultRowHeight="15.6"/>
  <cols>
    <col min="7" max="7" width="11.2" style="10"/>
    <col min="8" max="8" width="12.8" style="10" customWidth="1"/>
    <col min="9" max="9" width="13.2" style="10" customWidth="1"/>
    <col min="10" max="10" width="74.3" style="28" customWidth="1"/>
  </cols>
  <sheetData>
    <row r="2" spans="2:10">
      <c r="B2" s="11" t="s">
        <v>9</v>
      </c>
      <c r="C2" s="12" t="s">
        <v>25</v>
      </c>
      <c r="D2" s="12" t="s">
        <v>26</v>
      </c>
      <c r="E2" s="12" t="s">
        <v>27</v>
      </c>
      <c r="F2" s="12" t="s">
        <v>28</v>
      </c>
      <c r="G2" s="10" t="s">
        <v>29</v>
      </c>
      <c r="H2" s="10" t="s">
        <v>30</v>
      </c>
      <c r="I2" s="10" t="s">
        <v>31</v>
      </c>
      <c r="J2" s="12" t="s">
        <v>32</v>
      </c>
    </row>
    <row r="3" spans="2:7">
      <c r="B3" s="13">
        <v>43466</v>
      </c>
      <c r="C3" s="15">
        <v>7505512</v>
      </c>
      <c r="D3" s="15">
        <v>5629134</v>
      </c>
      <c r="E3" s="15">
        <v>2293351</v>
      </c>
      <c r="F3" s="15">
        <v>5420648</v>
      </c>
      <c r="G3" s="10">
        <f>SUM(C3:F3)</f>
        <v>20848645</v>
      </c>
    </row>
    <row r="4" spans="2:7">
      <c r="B4" s="13">
        <v>43467</v>
      </c>
      <c r="C4" s="15">
        <v>7896424</v>
      </c>
      <c r="D4" s="15">
        <v>5922318</v>
      </c>
      <c r="E4" s="15">
        <v>2412796</v>
      </c>
      <c r="F4" s="15">
        <v>5702973</v>
      </c>
      <c r="G4" s="10">
        <f t="shared" ref="G4:G67" si="0">SUM(C4:F4)</f>
        <v>21934511</v>
      </c>
    </row>
    <row r="5" spans="2:7">
      <c r="B5" s="13">
        <v>43468</v>
      </c>
      <c r="C5" s="15">
        <v>7505512</v>
      </c>
      <c r="D5" s="15">
        <v>5629134</v>
      </c>
      <c r="E5" s="15">
        <v>2293351</v>
      </c>
      <c r="F5" s="15">
        <v>5420648</v>
      </c>
      <c r="G5" s="10">
        <f t="shared" si="0"/>
        <v>20848645</v>
      </c>
    </row>
    <row r="6" spans="2:7">
      <c r="B6" s="13">
        <v>43469</v>
      </c>
      <c r="C6" s="15">
        <v>7818242</v>
      </c>
      <c r="D6" s="15">
        <v>5863681</v>
      </c>
      <c r="E6" s="15">
        <v>2388907</v>
      </c>
      <c r="F6" s="15">
        <v>5646508</v>
      </c>
      <c r="G6" s="10">
        <f t="shared" si="0"/>
        <v>21717338</v>
      </c>
    </row>
    <row r="7" spans="2:7">
      <c r="B7" s="13">
        <v>43470</v>
      </c>
      <c r="C7" s="15">
        <v>15352294</v>
      </c>
      <c r="D7" s="15">
        <v>11514221</v>
      </c>
      <c r="E7" s="15">
        <v>4690978</v>
      </c>
      <c r="F7" s="15">
        <v>11087768</v>
      </c>
      <c r="G7" s="10">
        <f t="shared" si="0"/>
        <v>42645261</v>
      </c>
    </row>
    <row r="8" spans="2:7">
      <c r="B8" s="13">
        <v>43471</v>
      </c>
      <c r="C8" s="15">
        <v>15675500</v>
      </c>
      <c r="D8" s="15">
        <v>11756625</v>
      </c>
      <c r="E8" s="15">
        <v>4789736</v>
      </c>
      <c r="F8" s="15">
        <v>11321195</v>
      </c>
      <c r="G8" s="10">
        <f t="shared" si="0"/>
        <v>43543056</v>
      </c>
    </row>
    <row r="9" spans="2:7">
      <c r="B9" s="13">
        <v>43472</v>
      </c>
      <c r="C9" s="15">
        <v>8209154</v>
      </c>
      <c r="D9" s="15">
        <v>6156866</v>
      </c>
      <c r="E9" s="15">
        <v>2508352</v>
      </c>
      <c r="F9" s="15">
        <v>5928833</v>
      </c>
      <c r="G9" s="10">
        <f t="shared" si="0"/>
        <v>22803205</v>
      </c>
    </row>
    <row r="10" spans="2:10">
      <c r="B10" s="13">
        <v>43473</v>
      </c>
      <c r="C10" s="15">
        <v>7818242</v>
      </c>
      <c r="D10" s="15">
        <v>5863681</v>
      </c>
      <c r="E10" s="15">
        <v>2388907</v>
      </c>
      <c r="F10" s="15">
        <v>5646508</v>
      </c>
      <c r="G10" s="10">
        <f t="shared" si="0"/>
        <v>21717338</v>
      </c>
      <c r="H10" s="10">
        <f>G3</f>
        <v>20848645</v>
      </c>
      <c r="I10" s="23">
        <f>'Session Details'!L10</f>
        <v>0.0416666406857615</v>
      </c>
      <c r="J10" s="28" t="str">
        <f>IF(OR(I10&lt;-20%,I10&gt;20%)," Drop in traffic due to either platf. down with service OR weekends festivals for high traffic","negligible change")</f>
        <v>negligible change</v>
      </c>
    </row>
    <row r="11" spans="2:10">
      <c r="B11" s="13">
        <v>43474</v>
      </c>
      <c r="C11" s="15">
        <v>8130972</v>
      </c>
      <c r="D11" s="15">
        <v>6098229</v>
      </c>
      <c r="E11" s="15">
        <v>2484463</v>
      </c>
      <c r="F11" s="15">
        <v>5872368</v>
      </c>
      <c r="G11" s="10">
        <f t="shared" si="0"/>
        <v>22586032</v>
      </c>
      <c r="H11" s="10">
        <f t="shared" ref="H11:H74" si="1">G4</f>
        <v>21934511</v>
      </c>
      <c r="I11" s="23">
        <f>'Session Details'!L11</f>
        <v>0.0297030100192341</v>
      </c>
      <c r="J11" s="28" t="str">
        <f t="shared" ref="J11:J74" si="2">IF(OR(I11&lt;-20%,I11&gt;20%)," Drop in traffic due to either platf. down with service OR weekends festivals for high traffic","negligible change")</f>
        <v>negligible change</v>
      </c>
    </row>
    <row r="12" spans="2:10">
      <c r="B12" s="13">
        <v>43475</v>
      </c>
      <c r="C12" s="15">
        <v>387156</v>
      </c>
      <c r="D12" s="15">
        <v>2873204</v>
      </c>
      <c r="E12" s="15">
        <v>1170564</v>
      </c>
      <c r="F12" s="15">
        <v>6210572</v>
      </c>
      <c r="G12" s="10">
        <f t="shared" si="0"/>
        <v>10641496</v>
      </c>
      <c r="H12" s="10">
        <f t="shared" si="1"/>
        <v>20848645</v>
      </c>
      <c r="I12" s="23">
        <f>'Session Details'!L12</f>
        <v>-0.489583327837373</v>
      </c>
      <c r="J12" s="28" t="str">
        <f t="shared" si="2"/>
        <v> Drop in traffic due to either platf. down with service OR weekends festivals for high traffic</v>
      </c>
    </row>
    <row r="13" spans="2:10">
      <c r="B13" s="13">
        <v>43476</v>
      </c>
      <c r="C13" s="15">
        <v>7427330</v>
      </c>
      <c r="D13" s="15">
        <v>5570497</v>
      </c>
      <c r="E13" s="15">
        <v>2269462</v>
      </c>
      <c r="F13" s="15">
        <v>5364183</v>
      </c>
      <c r="G13" s="10">
        <f t="shared" si="0"/>
        <v>20631472</v>
      </c>
      <c r="H13" s="10">
        <f t="shared" si="1"/>
        <v>21717338</v>
      </c>
      <c r="I13" s="23">
        <f>'Session Details'!L13</f>
        <v>-0.0499999585584568</v>
      </c>
      <c r="J13" s="28" t="str">
        <f t="shared" si="2"/>
        <v>negligible change</v>
      </c>
    </row>
    <row r="14" spans="2:10">
      <c r="B14" s="13">
        <v>43477</v>
      </c>
      <c r="C14" s="15">
        <v>15352294</v>
      </c>
      <c r="D14" s="15">
        <v>11514221</v>
      </c>
      <c r="E14" s="15">
        <v>4690978</v>
      </c>
      <c r="F14" s="15">
        <v>11087768</v>
      </c>
      <c r="G14" s="10">
        <f t="shared" si="0"/>
        <v>42645261</v>
      </c>
      <c r="H14" s="10">
        <f t="shared" si="1"/>
        <v>42645261</v>
      </c>
      <c r="I14" s="23">
        <f>'Session Details'!L14</f>
        <v>0</v>
      </c>
      <c r="J14" s="28" t="str">
        <f t="shared" si="2"/>
        <v>negligible change</v>
      </c>
    </row>
    <row r="15" spans="2:10">
      <c r="B15" s="13">
        <v>43478</v>
      </c>
      <c r="C15" s="15">
        <v>16645119</v>
      </c>
      <c r="D15" s="15">
        <v>12483839</v>
      </c>
      <c r="E15" s="15">
        <v>5086008</v>
      </c>
      <c r="F15" s="15">
        <v>12021475</v>
      </c>
      <c r="G15" s="10">
        <f t="shared" si="0"/>
        <v>46236441</v>
      </c>
      <c r="H15" s="10">
        <f t="shared" si="1"/>
        <v>43543056</v>
      </c>
      <c r="I15" s="23">
        <f>'Session Details'!L15</f>
        <v>0.0618556722339378</v>
      </c>
      <c r="J15" s="28" t="str">
        <f t="shared" si="2"/>
        <v>negligible change</v>
      </c>
    </row>
    <row r="16" spans="2:10">
      <c r="B16" s="13">
        <v>43479</v>
      </c>
      <c r="C16" s="15">
        <v>7583695</v>
      </c>
      <c r="D16" s="15">
        <v>5687771</v>
      </c>
      <c r="E16" s="15">
        <v>2317240</v>
      </c>
      <c r="F16" s="15">
        <v>5477113</v>
      </c>
      <c r="G16" s="10">
        <f t="shared" si="0"/>
        <v>21065819</v>
      </c>
      <c r="H16" s="10">
        <f t="shared" si="1"/>
        <v>22803205</v>
      </c>
      <c r="I16" s="23">
        <f>'Session Details'!L16</f>
        <v>-0.0761904302487304</v>
      </c>
      <c r="J16" s="28" t="str">
        <f t="shared" si="2"/>
        <v>negligible change</v>
      </c>
    </row>
    <row r="17" spans="2:10">
      <c r="B17" s="13">
        <v>43480</v>
      </c>
      <c r="C17" s="15">
        <v>7661877</v>
      </c>
      <c r="D17" s="15">
        <v>5746408</v>
      </c>
      <c r="E17" s="15">
        <v>2341129</v>
      </c>
      <c r="F17" s="15">
        <v>5533578</v>
      </c>
      <c r="G17" s="10">
        <f t="shared" si="0"/>
        <v>21282992</v>
      </c>
      <c r="H17" s="10">
        <f t="shared" si="1"/>
        <v>21717338</v>
      </c>
      <c r="I17" s="23">
        <f>'Session Details'!L17</f>
        <v>-0.0199999650049191</v>
      </c>
      <c r="J17" s="28" t="str">
        <f t="shared" si="2"/>
        <v>negligible change</v>
      </c>
    </row>
    <row r="18" spans="2:10">
      <c r="B18" s="13">
        <v>43481</v>
      </c>
      <c r="C18" s="15">
        <v>7583695</v>
      </c>
      <c r="D18" s="15">
        <v>5687771</v>
      </c>
      <c r="E18" s="15">
        <v>2317240</v>
      </c>
      <c r="F18" s="15">
        <v>5477113</v>
      </c>
      <c r="G18" s="10">
        <f t="shared" si="0"/>
        <v>21065819</v>
      </c>
      <c r="H18" s="10">
        <f t="shared" si="1"/>
        <v>22586032</v>
      </c>
      <c r="I18" s="23">
        <f>'Session Details'!L18</f>
        <v>-0.067307661655664</v>
      </c>
      <c r="J18" s="28" t="str">
        <f t="shared" si="2"/>
        <v>negligible change</v>
      </c>
    </row>
    <row r="19" spans="2:10">
      <c r="B19" s="13">
        <v>43482</v>
      </c>
      <c r="C19" s="15">
        <v>8052789</v>
      </c>
      <c r="D19" s="15">
        <v>6039592</v>
      </c>
      <c r="E19" s="15">
        <v>2460574</v>
      </c>
      <c r="F19" s="15">
        <v>5815903</v>
      </c>
      <c r="G19" s="10">
        <f t="shared" si="0"/>
        <v>22368858</v>
      </c>
      <c r="H19" s="10">
        <f t="shared" si="1"/>
        <v>10641496</v>
      </c>
      <c r="I19" s="23">
        <f>'Session Details'!L19</f>
        <v>1.10204072810815</v>
      </c>
      <c r="J19" s="28" t="str">
        <f t="shared" si="2"/>
        <v> Drop in traffic due to either platf. down with service OR weekends festivals for high traffic</v>
      </c>
    </row>
    <row r="20" spans="2:10">
      <c r="B20" s="13">
        <v>43483</v>
      </c>
      <c r="C20" s="15">
        <v>7974607</v>
      </c>
      <c r="D20" s="15">
        <v>5980955</v>
      </c>
      <c r="E20" s="15">
        <v>2436685</v>
      </c>
      <c r="F20" s="15">
        <v>5759438</v>
      </c>
      <c r="G20" s="10">
        <f t="shared" si="0"/>
        <v>22151685</v>
      </c>
      <c r="H20" s="10">
        <f t="shared" si="1"/>
        <v>20631472</v>
      </c>
      <c r="I20" s="23">
        <f>'Session Details'!L20</f>
        <v>0.0736841753220516</v>
      </c>
      <c r="J20" s="28" t="str">
        <f t="shared" si="2"/>
        <v>negligible change</v>
      </c>
    </row>
    <row r="21" spans="2:10">
      <c r="B21" s="13">
        <v>43484</v>
      </c>
      <c r="C21" s="15">
        <v>15352294</v>
      </c>
      <c r="D21" s="15">
        <v>11514221</v>
      </c>
      <c r="E21" s="15">
        <v>4690978</v>
      </c>
      <c r="F21" s="15">
        <v>11087768</v>
      </c>
      <c r="G21" s="10">
        <f t="shared" si="0"/>
        <v>42645261</v>
      </c>
      <c r="H21" s="10">
        <f t="shared" si="1"/>
        <v>42645261</v>
      </c>
      <c r="I21" s="23">
        <f>'Session Details'!L21</f>
        <v>0</v>
      </c>
      <c r="J21" s="28" t="str">
        <f t="shared" si="2"/>
        <v>negligible change</v>
      </c>
    </row>
    <row r="22" spans="2:10">
      <c r="B22" s="13">
        <v>43485</v>
      </c>
      <c r="C22" s="15">
        <v>15998707</v>
      </c>
      <c r="D22" s="15">
        <v>11999030</v>
      </c>
      <c r="E22" s="15">
        <v>4888493</v>
      </c>
      <c r="F22" s="15">
        <v>11554621</v>
      </c>
      <c r="G22" s="10">
        <f t="shared" si="0"/>
        <v>44440851</v>
      </c>
      <c r="H22" s="10">
        <f t="shared" si="1"/>
        <v>46236441</v>
      </c>
      <c r="I22" s="23">
        <f>'Session Details'!L22</f>
        <v>-0.038834952716192</v>
      </c>
      <c r="J22" s="28" t="str">
        <f t="shared" si="2"/>
        <v>negligible change</v>
      </c>
    </row>
    <row r="23" spans="2:10">
      <c r="B23" s="13">
        <v>43486</v>
      </c>
      <c r="C23" s="15">
        <v>7974607</v>
      </c>
      <c r="D23" s="15">
        <v>5980955</v>
      </c>
      <c r="E23" s="15">
        <v>2436685</v>
      </c>
      <c r="F23" s="15">
        <v>5759438</v>
      </c>
      <c r="G23" s="10">
        <f t="shared" si="0"/>
        <v>22151685</v>
      </c>
      <c r="H23" s="10">
        <f t="shared" si="1"/>
        <v>21065819</v>
      </c>
      <c r="I23" s="23">
        <f>'Session Details'!L23</f>
        <v>0.0515463462398495</v>
      </c>
      <c r="J23" s="28" t="str">
        <f t="shared" si="2"/>
        <v>negligible change</v>
      </c>
    </row>
    <row r="24" spans="2:10">
      <c r="B24" s="13">
        <v>43487</v>
      </c>
      <c r="C24" s="15">
        <v>13525559</v>
      </c>
      <c r="D24" s="15">
        <v>2028833</v>
      </c>
      <c r="E24" s="15">
        <v>19827367</v>
      </c>
      <c r="F24" s="15">
        <v>2189238</v>
      </c>
      <c r="G24" s="10">
        <f t="shared" si="0"/>
        <v>37570997</v>
      </c>
      <c r="H24" s="10">
        <f t="shared" si="1"/>
        <v>21282992</v>
      </c>
      <c r="I24" s="23">
        <f>'Session Details'!L24</f>
        <v>0.765306165599273</v>
      </c>
      <c r="J24" s="28" t="str">
        <f t="shared" si="2"/>
        <v> Drop in traffic due to either platf. down with service OR weekends festivals for high traffic</v>
      </c>
    </row>
    <row r="25" spans="2:10">
      <c r="B25" s="13">
        <v>43488</v>
      </c>
      <c r="C25" s="15">
        <v>7740060</v>
      </c>
      <c r="D25" s="15">
        <v>5805045</v>
      </c>
      <c r="E25" s="15">
        <v>2365018</v>
      </c>
      <c r="F25" s="15">
        <v>5590043</v>
      </c>
      <c r="G25" s="10">
        <f t="shared" si="0"/>
        <v>21500166</v>
      </c>
      <c r="H25" s="10">
        <f t="shared" si="1"/>
        <v>21065819</v>
      </c>
      <c r="I25" s="23">
        <f>'Session Details'!L25</f>
        <v>0.0206185669780985</v>
      </c>
      <c r="J25" s="28" t="str">
        <f t="shared" si="2"/>
        <v>negligible change</v>
      </c>
    </row>
    <row r="26" spans="2:10">
      <c r="B26" s="13">
        <v>43489</v>
      </c>
      <c r="C26" s="15">
        <v>7427330</v>
      </c>
      <c r="D26" s="15">
        <v>5570497</v>
      </c>
      <c r="E26" s="15">
        <v>2269462</v>
      </c>
      <c r="F26" s="15">
        <v>5364183</v>
      </c>
      <c r="G26" s="10">
        <f t="shared" si="0"/>
        <v>20631472</v>
      </c>
      <c r="H26" s="10">
        <f t="shared" si="1"/>
        <v>22368858</v>
      </c>
      <c r="I26" s="23">
        <f>'Session Details'!L26</f>
        <v>-0.0776698569055246</v>
      </c>
      <c r="J26" s="28" t="str">
        <f t="shared" si="2"/>
        <v>negligible change</v>
      </c>
    </row>
    <row r="27" spans="2:10">
      <c r="B27" s="13">
        <v>43490</v>
      </c>
      <c r="C27" s="15">
        <v>7427330</v>
      </c>
      <c r="D27" s="15">
        <v>5570497</v>
      </c>
      <c r="E27" s="15">
        <v>2269462</v>
      </c>
      <c r="F27" s="15">
        <v>5364183</v>
      </c>
      <c r="G27" s="10">
        <f t="shared" si="0"/>
        <v>20631472</v>
      </c>
      <c r="H27" s="10">
        <f t="shared" si="1"/>
        <v>22151685</v>
      </c>
      <c r="I27" s="23">
        <f>'Session Details'!L27</f>
        <v>-0.0686274204422824</v>
      </c>
      <c r="J27" s="28" t="str">
        <f t="shared" si="2"/>
        <v>negligible change</v>
      </c>
    </row>
    <row r="28" spans="2:10">
      <c r="B28" s="13">
        <v>43491</v>
      </c>
      <c r="C28" s="15">
        <v>16968325</v>
      </c>
      <c r="D28" s="15">
        <v>12726244</v>
      </c>
      <c r="E28" s="15">
        <v>5184766</v>
      </c>
      <c r="F28" s="15">
        <v>12254901</v>
      </c>
      <c r="G28" s="10">
        <f t="shared" si="0"/>
        <v>47134236</v>
      </c>
      <c r="H28" s="10">
        <f t="shared" si="1"/>
        <v>42645261</v>
      </c>
      <c r="I28" s="23">
        <f>'Session Details'!L28</f>
        <v>0.105263161597252</v>
      </c>
      <c r="J28" s="28" t="str">
        <f t="shared" si="2"/>
        <v>negligible change</v>
      </c>
    </row>
    <row r="29" spans="2:10">
      <c r="B29" s="13">
        <v>43492</v>
      </c>
      <c r="C29" s="15">
        <v>16321913</v>
      </c>
      <c r="D29" s="15">
        <v>12241435</v>
      </c>
      <c r="E29" s="15">
        <v>4987251</v>
      </c>
      <c r="F29" s="15">
        <v>11788048</v>
      </c>
      <c r="G29" s="10">
        <f t="shared" si="0"/>
        <v>45338647</v>
      </c>
      <c r="H29" s="10">
        <f t="shared" si="1"/>
        <v>44440851</v>
      </c>
      <c r="I29" s="23">
        <f>'Session Details'!L29</f>
        <v>0.0202020433857129</v>
      </c>
      <c r="J29" s="28" t="str">
        <f t="shared" si="2"/>
        <v>negligible change</v>
      </c>
    </row>
    <row r="30" spans="2:10">
      <c r="B30" s="13">
        <v>43493</v>
      </c>
      <c r="C30" s="15">
        <v>7661877</v>
      </c>
      <c r="D30" s="15">
        <v>5746408</v>
      </c>
      <c r="E30" s="15">
        <v>2341129</v>
      </c>
      <c r="F30" s="15">
        <v>5533578</v>
      </c>
      <c r="G30" s="10">
        <f t="shared" si="0"/>
        <v>21282992</v>
      </c>
      <c r="H30" s="10">
        <f t="shared" si="1"/>
        <v>22151685</v>
      </c>
      <c r="I30" s="23">
        <f>'Session Details'!L30</f>
        <v>-0.0392156623751195</v>
      </c>
      <c r="J30" s="28" t="str">
        <f t="shared" si="2"/>
        <v>negligible change</v>
      </c>
    </row>
    <row r="31" spans="2:10">
      <c r="B31" s="13">
        <v>43494</v>
      </c>
      <c r="C31" s="15">
        <v>8052789</v>
      </c>
      <c r="D31" s="15">
        <v>6039592</v>
      </c>
      <c r="E31" s="15">
        <v>2460574</v>
      </c>
      <c r="F31" s="15">
        <v>5815903</v>
      </c>
      <c r="G31" s="10">
        <f t="shared" si="0"/>
        <v>22368858</v>
      </c>
      <c r="H31" s="10">
        <f t="shared" si="1"/>
        <v>37570997</v>
      </c>
      <c r="I31" s="23">
        <f>'Session Details'!L31</f>
        <v>-0.404624316996432</v>
      </c>
      <c r="J31" s="28" t="str">
        <f t="shared" si="2"/>
        <v> Drop in traffic due to either platf. down with service OR weekends festivals for high traffic</v>
      </c>
    </row>
    <row r="32" spans="2:10">
      <c r="B32" s="13">
        <v>43495</v>
      </c>
      <c r="C32" s="15">
        <v>8052789</v>
      </c>
      <c r="D32" s="15">
        <v>6039592</v>
      </c>
      <c r="E32" s="15">
        <v>2460574</v>
      </c>
      <c r="F32" s="15">
        <v>5815903</v>
      </c>
      <c r="G32" s="10">
        <f t="shared" si="0"/>
        <v>22368858</v>
      </c>
      <c r="H32" s="10">
        <f t="shared" si="1"/>
        <v>21500166</v>
      </c>
      <c r="I32" s="23">
        <f>'Session Details'!L32</f>
        <v>0.0404039671135563</v>
      </c>
      <c r="J32" s="28" t="str">
        <f t="shared" si="2"/>
        <v>negligible change</v>
      </c>
    </row>
    <row r="33" spans="2:10">
      <c r="B33" s="13">
        <v>43496</v>
      </c>
      <c r="C33" s="15">
        <v>7505512</v>
      </c>
      <c r="D33" s="15">
        <v>5629134</v>
      </c>
      <c r="E33" s="15">
        <v>2293351</v>
      </c>
      <c r="F33" s="15">
        <v>5420648</v>
      </c>
      <c r="G33" s="10">
        <f t="shared" si="0"/>
        <v>20848645</v>
      </c>
      <c r="H33" s="10">
        <f t="shared" si="1"/>
        <v>20631472</v>
      </c>
      <c r="I33" s="23">
        <f>'Session Details'!L33</f>
        <v>0.0105262969118247</v>
      </c>
      <c r="J33" s="28" t="str">
        <f t="shared" si="2"/>
        <v>negligible change</v>
      </c>
    </row>
    <row r="34" spans="2:10">
      <c r="B34" s="13">
        <v>43497</v>
      </c>
      <c r="C34" s="15">
        <v>7427330</v>
      </c>
      <c r="D34" s="15">
        <v>5570497</v>
      </c>
      <c r="E34" s="15">
        <v>2269462</v>
      </c>
      <c r="F34" s="15">
        <v>5364183</v>
      </c>
      <c r="G34" s="10">
        <f t="shared" si="0"/>
        <v>20631472</v>
      </c>
      <c r="H34" s="10">
        <f t="shared" si="1"/>
        <v>20631472</v>
      </c>
      <c r="I34" s="23">
        <f>'Session Details'!L34</f>
        <v>0</v>
      </c>
      <c r="J34" s="28" t="str">
        <f t="shared" si="2"/>
        <v>negligible change</v>
      </c>
    </row>
    <row r="35" spans="2:10">
      <c r="B35" s="13">
        <v>43498</v>
      </c>
      <c r="C35" s="15">
        <v>15675500</v>
      </c>
      <c r="D35" s="15">
        <v>11756625</v>
      </c>
      <c r="E35" s="15">
        <v>4789736</v>
      </c>
      <c r="F35" s="15">
        <v>11321195</v>
      </c>
      <c r="G35" s="10">
        <f t="shared" si="0"/>
        <v>43543056</v>
      </c>
      <c r="H35" s="10">
        <f t="shared" si="1"/>
        <v>47134236</v>
      </c>
      <c r="I35" s="23">
        <f>'Session Details'!L35</f>
        <v>-0.076190478615162</v>
      </c>
      <c r="J35" s="28" t="str">
        <f t="shared" si="2"/>
        <v>negligible change</v>
      </c>
    </row>
    <row r="36" spans="2:10">
      <c r="B36" s="13">
        <v>43499</v>
      </c>
      <c r="C36" s="15">
        <v>16160310</v>
      </c>
      <c r="D36" s="15">
        <v>12120232</v>
      </c>
      <c r="E36" s="15">
        <v>4937872</v>
      </c>
      <c r="F36" s="15">
        <v>11671335</v>
      </c>
      <c r="G36" s="10">
        <f t="shared" si="0"/>
        <v>44889749</v>
      </c>
      <c r="H36" s="10">
        <f t="shared" si="1"/>
        <v>45338647</v>
      </c>
      <c r="I36" s="23">
        <f>'Session Details'!L36</f>
        <v>-0.00990100123631832</v>
      </c>
      <c r="J36" s="28" t="str">
        <f t="shared" si="2"/>
        <v>negligible change</v>
      </c>
    </row>
    <row r="37" spans="2:10">
      <c r="B37" s="13">
        <v>43500</v>
      </c>
      <c r="C37" s="15">
        <v>7661877</v>
      </c>
      <c r="D37" s="15">
        <v>5746408</v>
      </c>
      <c r="E37" s="15">
        <v>2341129</v>
      </c>
      <c r="F37" s="15">
        <v>5533578</v>
      </c>
      <c r="G37" s="10">
        <f t="shared" si="0"/>
        <v>21282992</v>
      </c>
      <c r="H37" s="10">
        <f t="shared" si="1"/>
        <v>21282992</v>
      </c>
      <c r="I37" s="23">
        <f>'Session Details'!L37</f>
        <v>0</v>
      </c>
      <c r="J37" s="28" t="str">
        <f t="shared" si="2"/>
        <v>negligible change</v>
      </c>
    </row>
    <row r="38" spans="2:10">
      <c r="B38" s="13">
        <v>43501</v>
      </c>
      <c r="C38" s="15">
        <v>8052789</v>
      </c>
      <c r="D38" s="15">
        <v>6039592</v>
      </c>
      <c r="E38" s="15">
        <v>2460574</v>
      </c>
      <c r="F38" s="15">
        <v>5815903</v>
      </c>
      <c r="G38" s="10">
        <f t="shared" si="0"/>
        <v>22368858</v>
      </c>
      <c r="H38" s="10">
        <f t="shared" si="1"/>
        <v>22368858</v>
      </c>
      <c r="I38" s="23">
        <f>'Session Details'!L38</f>
        <v>0</v>
      </c>
      <c r="J38" s="28" t="str">
        <f t="shared" si="2"/>
        <v>negligible change</v>
      </c>
    </row>
    <row r="39" spans="2:10">
      <c r="B39" s="13">
        <v>43502</v>
      </c>
      <c r="C39" s="15">
        <v>7427330</v>
      </c>
      <c r="D39" s="15">
        <v>5570497</v>
      </c>
      <c r="E39" s="15">
        <v>2269462</v>
      </c>
      <c r="F39" s="15">
        <v>5364183</v>
      </c>
      <c r="G39" s="10">
        <f t="shared" si="0"/>
        <v>20631472</v>
      </c>
      <c r="H39" s="10">
        <f t="shared" si="1"/>
        <v>22368858</v>
      </c>
      <c r="I39" s="23">
        <f>'Session Details'!L39</f>
        <v>-0.0776698569055246</v>
      </c>
      <c r="J39" s="28" t="str">
        <f t="shared" si="2"/>
        <v>negligible change</v>
      </c>
    </row>
    <row r="40" spans="2:10">
      <c r="B40" s="13">
        <v>43503</v>
      </c>
      <c r="C40" s="15">
        <v>7974607</v>
      </c>
      <c r="D40" s="15">
        <v>5980955</v>
      </c>
      <c r="E40" s="15">
        <v>2436685</v>
      </c>
      <c r="F40" s="15">
        <v>5759438</v>
      </c>
      <c r="G40" s="10">
        <f t="shared" si="0"/>
        <v>22151685</v>
      </c>
      <c r="H40" s="10">
        <f t="shared" si="1"/>
        <v>20848645</v>
      </c>
      <c r="I40" s="23">
        <f>'Session Details'!L40</f>
        <v>0.0624999850110164</v>
      </c>
      <c r="J40" s="28" t="str">
        <f t="shared" si="2"/>
        <v>negligible change</v>
      </c>
    </row>
    <row r="41" spans="2:10">
      <c r="B41" s="13">
        <v>43504</v>
      </c>
      <c r="C41" s="15">
        <v>7896424</v>
      </c>
      <c r="D41" s="15">
        <v>5922318</v>
      </c>
      <c r="E41" s="15">
        <v>2412796</v>
      </c>
      <c r="F41" s="15">
        <v>5702973</v>
      </c>
      <c r="G41" s="10">
        <f t="shared" si="0"/>
        <v>21934511</v>
      </c>
      <c r="H41" s="10">
        <f t="shared" si="1"/>
        <v>20631472</v>
      </c>
      <c r="I41" s="23">
        <f>'Session Details'!L41</f>
        <v>0.0631578299405879</v>
      </c>
      <c r="J41" s="28" t="str">
        <f t="shared" si="2"/>
        <v>negligible change</v>
      </c>
    </row>
    <row r="42" spans="2:10">
      <c r="B42" s="13">
        <v>43505</v>
      </c>
      <c r="C42" s="15">
        <v>15837104</v>
      </c>
      <c r="D42" s="15">
        <v>11877828</v>
      </c>
      <c r="E42" s="15">
        <v>4839115</v>
      </c>
      <c r="F42" s="15">
        <v>11437908</v>
      </c>
      <c r="G42" s="10">
        <f t="shared" si="0"/>
        <v>43991955</v>
      </c>
      <c r="H42" s="10">
        <f t="shared" si="1"/>
        <v>43543056</v>
      </c>
      <c r="I42" s="23">
        <f>'Session Details'!L42</f>
        <v>0.0103093131543179</v>
      </c>
      <c r="J42" s="28" t="str">
        <f t="shared" si="2"/>
        <v>negligible change</v>
      </c>
    </row>
    <row r="43" spans="2:10">
      <c r="B43" s="13">
        <v>43506</v>
      </c>
      <c r="C43" s="15">
        <v>16645119</v>
      </c>
      <c r="D43" s="15">
        <v>12483839</v>
      </c>
      <c r="E43" s="15">
        <v>5086008</v>
      </c>
      <c r="F43" s="15">
        <v>12021475</v>
      </c>
      <c r="G43" s="10">
        <f t="shared" si="0"/>
        <v>46236441</v>
      </c>
      <c r="H43" s="10">
        <f t="shared" si="1"/>
        <v>44889749</v>
      </c>
      <c r="I43" s="23">
        <f>'Session Details'!L43</f>
        <v>0.0299999895299037</v>
      </c>
      <c r="J43" s="28" t="str">
        <f t="shared" si="2"/>
        <v>negligible change</v>
      </c>
    </row>
    <row r="44" spans="2:10">
      <c r="B44" s="13">
        <v>43507</v>
      </c>
      <c r="C44" s="15">
        <v>8052789</v>
      </c>
      <c r="D44" s="15">
        <v>6039592</v>
      </c>
      <c r="E44" s="15">
        <v>2460574</v>
      </c>
      <c r="F44" s="15">
        <v>5815903</v>
      </c>
      <c r="G44" s="10">
        <f t="shared" si="0"/>
        <v>22368858</v>
      </c>
      <c r="H44" s="10">
        <f t="shared" si="1"/>
        <v>21282992</v>
      </c>
      <c r="I44" s="23">
        <f>'Session Details'!L44</f>
        <v>0.0510203640540765</v>
      </c>
      <c r="J44" s="28" t="str">
        <f t="shared" si="2"/>
        <v>negligible change</v>
      </c>
    </row>
    <row r="45" spans="2:10">
      <c r="B45" s="13">
        <v>43508</v>
      </c>
      <c r="C45" s="15">
        <v>8209154</v>
      </c>
      <c r="D45" s="15">
        <v>6156866</v>
      </c>
      <c r="E45" s="15">
        <v>2508352</v>
      </c>
      <c r="F45" s="15">
        <v>5928833</v>
      </c>
      <c r="G45" s="10">
        <f t="shared" si="0"/>
        <v>22803205</v>
      </c>
      <c r="H45" s="10">
        <f t="shared" si="1"/>
        <v>22368858</v>
      </c>
      <c r="I45" s="23">
        <f>'Session Details'!L45</f>
        <v>0.0194174865788856</v>
      </c>
      <c r="J45" s="28" t="str">
        <f t="shared" si="2"/>
        <v>negligible change</v>
      </c>
    </row>
    <row r="46" spans="2:10">
      <c r="B46" s="13">
        <v>43509</v>
      </c>
      <c r="C46" s="15">
        <v>7818242</v>
      </c>
      <c r="D46" s="15">
        <v>5863681</v>
      </c>
      <c r="E46" s="15">
        <v>2388907</v>
      </c>
      <c r="F46" s="15">
        <v>5646508</v>
      </c>
      <c r="G46" s="10">
        <f t="shared" si="0"/>
        <v>21717338</v>
      </c>
      <c r="H46" s="10">
        <f t="shared" si="1"/>
        <v>20631472</v>
      </c>
      <c r="I46" s="23">
        <f>'Session Details'!L46</f>
        <v>0.052631533028763</v>
      </c>
      <c r="J46" s="28" t="str">
        <f t="shared" si="2"/>
        <v>negligible change</v>
      </c>
    </row>
    <row r="47" spans="2:10">
      <c r="B47" s="13">
        <v>43510</v>
      </c>
      <c r="C47" s="15">
        <v>7740060</v>
      </c>
      <c r="D47" s="15">
        <v>5805045</v>
      </c>
      <c r="E47" s="15">
        <v>2365018</v>
      </c>
      <c r="F47" s="15">
        <v>5590043</v>
      </c>
      <c r="G47" s="10">
        <f t="shared" si="0"/>
        <v>21500166</v>
      </c>
      <c r="H47" s="10">
        <f t="shared" si="1"/>
        <v>22151685</v>
      </c>
      <c r="I47" s="23">
        <f>'Session Details'!L47</f>
        <v>-0.0294117129238701</v>
      </c>
      <c r="J47" s="28" t="str">
        <f t="shared" si="2"/>
        <v>negligible change</v>
      </c>
    </row>
    <row r="48" spans="2:10">
      <c r="B48" s="13">
        <v>43511</v>
      </c>
      <c r="C48" s="15">
        <v>7740060</v>
      </c>
      <c r="D48" s="15">
        <v>5805045</v>
      </c>
      <c r="E48" s="15">
        <v>2365018</v>
      </c>
      <c r="F48" s="15">
        <v>5590043</v>
      </c>
      <c r="G48" s="10">
        <f t="shared" si="0"/>
        <v>21500166</v>
      </c>
      <c r="H48" s="10">
        <f t="shared" si="1"/>
        <v>21934511</v>
      </c>
      <c r="I48" s="23">
        <f>'Session Details'!L48</f>
        <v>-0.0198019003022224</v>
      </c>
      <c r="J48" s="28" t="str">
        <f t="shared" si="2"/>
        <v>negligible change</v>
      </c>
    </row>
    <row r="49" spans="2:10">
      <c r="B49" s="13">
        <v>43512</v>
      </c>
      <c r="C49" s="15">
        <v>16483516</v>
      </c>
      <c r="D49" s="15">
        <v>12362637</v>
      </c>
      <c r="E49" s="15">
        <v>5036630</v>
      </c>
      <c r="F49" s="15">
        <v>11904761</v>
      </c>
      <c r="G49" s="10">
        <f t="shared" si="0"/>
        <v>45787544</v>
      </c>
      <c r="H49" s="10">
        <f t="shared" si="1"/>
        <v>43991955</v>
      </c>
      <c r="I49" s="23">
        <f>'Session Details'!L49</f>
        <v>0.0408163037991833</v>
      </c>
      <c r="J49" s="28" t="str">
        <f t="shared" si="2"/>
        <v>negligible change</v>
      </c>
    </row>
    <row r="50" spans="2:10">
      <c r="B50" s="13">
        <v>43513</v>
      </c>
      <c r="C50" s="15">
        <v>16321913</v>
      </c>
      <c r="D50" s="15">
        <v>12241435</v>
      </c>
      <c r="E50" s="15">
        <v>4987251</v>
      </c>
      <c r="F50" s="15">
        <v>11788048</v>
      </c>
      <c r="G50" s="10">
        <f t="shared" si="0"/>
        <v>45338647</v>
      </c>
      <c r="H50" s="10">
        <f t="shared" si="1"/>
        <v>46236441</v>
      </c>
      <c r="I50" s="23">
        <f>'Session Details'!L50</f>
        <v>-0.0194174547301338</v>
      </c>
      <c r="J50" s="28" t="str">
        <f t="shared" si="2"/>
        <v>negligible change</v>
      </c>
    </row>
    <row r="51" spans="2:10">
      <c r="B51" s="13">
        <v>43514</v>
      </c>
      <c r="C51" s="15">
        <v>7818242</v>
      </c>
      <c r="D51" s="15">
        <v>5863681</v>
      </c>
      <c r="E51" s="15">
        <v>2388907</v>
      </c>
      <c r="F51" s="15">
        <v>5646508</v>
      </c>
      <c r="G51" s="10">
        <f t="shared" si="0"/>
        <v>21717338</v>
      </c>
      <c r="H51" s="10">
        <f t="shared" si="1"/>
        <v>22368858</v>
      </c>
      <c r="I51" s="23">
        <f>'Session Details'!L51</f>
        <v>-0.029126207515824</v>
      </c>
      <c r="J51" s="28" t="str">
        <f t="shared" si="2"/>
        <v>negligible change</v>
      </c>
    </row>
    <row r="52" spans="2:10">
      <c r="B52" s="13">
        <v>43515</v>
      </c>
      <c r="C52" s="15">
        <v>7896424</v>
      </c>
      <c r="D52" s="15">
        <v>5922318</v>
      </c>
      <c r="E52" s="15">
        <v>2412796</v>
      </c>
      <c r="F52" s="15">
        <v>5702973</v>
      </c>
      <c r="G52" s="10">
        <f t="shared" si="0"/>
        <v>21934511</v>
      </c>
      <c r="H52" s="10">
        <f t="shared" si="1"/>
        <v>22803205</v>
      </c>
      <c r="I52" s="23">
        <f>'Session Details'!L52</f>
        <v>-0.0380952589778498</v>
      </c>
      <c r="J52" s="28" t="str">
        <f t="shared" si="2"/>
        <v>negligible change</v>
      </c>
    </row>
    <row r="53" spans="2:10">
      <c r="B53" s="13">
        <v>43516</v>
      </c>
      <c r="C53" s="15">
        <v>7974607</v>
      </c>
      <c r="D53" s="15">
        <v>5980955</v>
      </c>
      <c r="E53" s="15">
        <v>2436685</v>
      </c>
      <c r="F53" s="15">
        <v>5759438</v>
      </c>
      <c r="G53" s="10">
        <f t="shared" si="0"/>
        <v>22151685</v>
      </c>
      <c r="H53" s="10">
        <f t="shared" si="1"/>
        <v>21717338</v>
      </c>
      <c r="I53" s="23">
        <f>'Session Details'!L53</f>
        <v>0.0200000110510781</v>
      </c>
      <c r="J53" s="28" t="str">
        <f t="shared" si="2"/>
        <v>negligible change</v>
      </c>
    </row>
    <row r="54" spans="2:10">
      <c r="B54" s="13">
        <v>43517</v>
      </c>
      <c r="C54" s="15">
        <v>7505512</v>
      </c>
      <c r="D54" s="15">
        <v>5629134</v>
      </c>
      <c r="E54" s="15">
        <v>2293351</v>
      </c>
      <c r="F54" s="15">
        <v>5420648</v>
      </c>
      <c r="G54" s="10">
        <f t="shared" si="0"/>
        <v>20848645</v>
      </c>
      <c r="H54" s="10">
        <f t="shared" si="1"/>
        <v>21500166</v>
      </c>
      <c r="I54" s="23">
        <f>'Session Details'!L54</f>
        <v>-0.0303030683577048</v>
      </c>
      <c r="J54" s="28" t="str">
        <f t="shared" si="2"/>
        <v>negligible change</v>
      </c>
    </row>
    <row r="55" spans="2:10">
      <c r="B55" s="13">
        <v>43518</v>
      </c>
      <c r="C55" s="15">
        <v>7974607</v>
      </c>
      <c r="D55" s="15">
        <v>5980955</v>
      </c>
      <c r="E55" s="15">
        <v>2436685</v>
      </c>
      <c r="F55" s="15">
        <v>5759438</v>
      </c>
      <c r="G55" s="10">
        <f t="shared" si="0"/>
        <v>22151685</v>
      </c>
      <c r="H55" s="10">
        <f t="shared" si="1"/>
        <v>21500166</v>
      </c>
      <c r="I55" s="23">
        <f>'Session Details'!L55</f>
        <v>0.0303029753351671</v>
      </c>
      <c r="J55" s="28" t="str">
        <f t="shared" si="2"/>
        <v>negligible change</v>
      </c>
    </row>
    <row r="56" spans="2:10">
      <c r="B56" s="13">
        <v>43519</v>
      </c>
      <c r="C56" s="15">
        <v>15513897</v>
      </c>
      <c r="D56" s="15">
        <v>11635423</v>
      </c>
      <c r="E56" s="15">
        <v>4740357</v>
      </c>
      <c r="F56" s="15">
        <v>11204481</v>
      </c>
      <c r="G56" s="10">
        <f t="shared" si="0"/>
        <v>43094158</v>
      </c>
      <c r="H56" s="10">
        <f t="shared" si="1"/>
        <v>45787544</v>
      </c>
      <c r="I56" s="23">
        <f>'Session Details'!L56</f>
        <v>-0.0588235525364715</v>
      </c>
      <c r="J56" s="28" t="str">
        <f t="shared" si="2"/>
        <v>negligible change</v>
      </c>
    </row>
    <row r="57" spans="2:10">
      <c r="B57" s="13">
        <v>43520</v>
      </c>
      <c r="C57" s="15">
        <v>15998707</v>
      </c>
      <c r="D57" s="15">
        <v>11999030</v>
      </c>
      <c r="E57" s="15">
        <v>4888493</v>
      </c>
      <c r="F57" s="15">
        <v>11554621</v>
      </c>
      <c r="G57" s="10">
        <f t="shared" si="0"/>
        <v>44440851</v>
      </c>
      <c r="H57" s="10">
        <f t="shared" si="1"/>
        <v>45338647</v>
      </c>
      <c r="I57" s="23">
        <f>'Session Details'!L57</f>
        <v>-0.0198020024726366</v>
      </c>
      <c r="J57" s="28" t="str">
        <f t="shared" si="2"/>
        <v>negligible change</v>
      </c>
    </row>
    <row r="58" spans="2:10">
      <c r="B58" s="13">
        <v>43521</v>
      </c>
      <c r="C58" s="15">
        <v>7583695</v>
      </c>
      <c r="D58" s="15">
        <v>5687771</v>
      </c>
      <c r="E58" s="15">
        <v>2317240</v>
      </c>
      <c r="F58" s="15">
        <v>5477113</v>
      </c>
      <c r="G58" s="10">
        <f t="shared" si="0"/>
        <v>21065819</v>
      </c>
      <c r="H58" s="10">
        <f t="shared" si="1"/>
        <v>21717338</v>
      </c>
      <c r="I58" s="23">
        <f>'Session Details'!L58</f>
        <v>-0.0299999475073787</v>
      </c>
      <c r="J58" s="28" t="str">
        <f t="shared" si="2"/>
        <v>negligible change</v>
      </c>
    </row>
    <row r="59" spans="2:10">
      <c r="B59" s="13">
        <v>43522</v>
      </c>
      <c r="C59" s="15">
        <v>8052789</v>
      </c>
      <c r="D59" s="15">
        <v>6039592</v>
      </c>
      <c r="E59" s="15">
        <v>2460574</v>
      </c>
      <c r="F59" s="15">
        <v>5815903</v>
      </c>
      <c r="G59" s="10">
        <f t="shared" si="0"/>
        <v>22368858</v>
      </c>
      <c r="H59" s="10">
        <f t="shared" si="1"/>
        <v>21934511</v>
      </c>
      <c r="I59" s="23">
        <f>'Session Details'!L59</f>
        <v>0.019801991482737</v>
      </c>
      <c r="J59" s="28" t="str">
        <f t="shared" si="2"/>
        <v>negligible change</v>
      </c>
    </row>
    <row r="60" spans="2:10">
      <c r="B60" s="13">
        <v>43523</v>
      </c>
      <c r="C60" s="15">
        <v>7740060</v>
      </c>
      <c r="D60" s="15">
        <v>5805045</v>
      </c>
      <c r="E60" s="15">
        <v>2365018</v>
      </c>
      <c r="F60" s="15">
        <v>5590043</v>
      </c>
      <c r="G60" s="10">
        <f t="shared" si="0"/>
        <v>21500166</v>
      </c>
      <c r="H60" s="10">
        <f t="shared" si="1"/>
        <v>22151685</v>
      </c>
      <c r="I60" s="23">
        <f>'Session Details'!L60</f>
        <v>-0.0294117129238701</v>
      </c>
      <c r="J60" s="28" t="str">
        <f t="shared" si="2"/>
        <v>negligible change</v>
      </c>
    </row>
    <row r="61" spans="2:10">
      <c r="B61" s="13">
        <v>43524</v>
      </c>
      <c r="C61" s="15">
        <v>8130972</v>
      </c>
      <c r="D61" s="15">
        <v>6098229</v>
      </c>
      <c r="E61" s="15">
        <v>2484463</v>
      </c>
      <c r="F61" s="15">
        <v>5872368</v>
      </c>
      <c r="G61" s="10">
        <f t="shared" si="0"/>
        <v>22586032</v>
      </c>
      <c r="H61" s="10">
        <f t="shared" si="1"/>
        <v>20848645</v>
      </c>
      <c r="I61" s="23">
        <f>'Session Details'!L61</f>
        <v>0.083333329336271</v>
      </c>
      <c r="J61" s="28" t="str">
        <f t="shared" si="2"/>
        <v>negligible change</v>
      </c>
    </row>
    <row r="62" spans="2:10">
      <c r="B62" s="13">
        <v>43525</v>
      </c>
      <c r="C62" s="15">
        <v>8052789</v>
      </c>
      <c r="D62" s="15">
        <v>6039592</v>
      </c>
      <c r="E62" s="15">
        <v>2460574</v>
      </c>
      <c r="F62" s="15">
        <v>5815903</v>
      </c>
      <c r="G62" s="10">
        <f t="shared" si="0"/>
        <v>22368858</v>
      </c>
      <c r="H62" s="10">
        <f t="shared" si="1"/>
        <v>22151685</v>
      </c>
      <c r="I62" s="23">
        <f>'Session Details'!L62</f>
        <v>0.00980390430795675</v>
      </c>
      <c r="J62" s="28" t="str">
        <f t="shared" si="2"/>
        <v>negligible change</v>
      </c>
    </row>
    <row r="63" spans="2:10">
      <c r="B63" s="13">
        <v>43526</v>
      </c>
      <c r="C63" s="15">
        <v>16806722</v>
      </c>
      <c r="D63" s="15">
        <v>12605042</v>
      </c>
      <c r="E63" s="15">
        <v>5135387</v>
      </c>
      <c r="F63" s="15">
        <v>12138188</v>
      </c>
      <c r="G63" s="10">
        <f t="shared" si="0"/>
        <v>46685339</v>
      </c>
      <c r="H63" s="10">
        <f t="shared" si="1"/>
        <v>43094158</v>
      </c>
      <c r="I63" s="23">
        <f>'Session Details'!L63</f>
        <v>0.0833333604058351</v>
      </c>
      <c r="J63" s="28" t="str">
        <f t="shared" si="2"/>
        <v>negligible change</v>
      </c>
    </row>
    <row r="64" spans="2:10">
      <c r="B64" s="13">
        <v>43527</v>
      </c>
      <c r="C64" s="15">
        <v>15837104</v>
      </c>
      <c r="D64" s="15">
        <v>11877828</v>
      </c>
      <c r="E64" s="15">
        <v>4839115</v>
      </c>
      <c r="F64" s="15">
        <v>11437908</v>
      </c>
      <c r="G64" s="10">
        <f t="shared" si="0"/>
        <v>43991955</v>
      </c>
      <c r="H64" s="10">
        <f t="shared" si="1"/>
        <v>44440851</v>
      </c>
      <c r="I64" s="23">
        <f>'Session Details'!L64</f>
        <v>-0.0101009766892177</v>
      </c>
      <c r="J64" s="28" t="str">
        <f t="shared" si="2"/>
        <v>negligible change</v>
      </c>
    </row>
    <row r="65" spans="2:10">
      <c r="B65" s="13">
        <v>43528</v>
      </c>
      <c r="C65" s="15">
        <v>7818242</v>
      </c>
      <c r="D65" s="15">
        <v>5863681</v>
      </c>
      <c r="E65" s="15">
        <v>2388907</v>
      </c>
      <c r="F65" s="15">
        <v>5646508</v>
      </c>
      <c r="G65" s="10">
        <f t="shared" si="0"/>
        <v>21717338</v>
      </c>
      <c r="H65" s="10">
        <f t="shared" si="1"/>
        <v>21065819</v>
      </c>
      <c r="I65" s="23">
        <f>'Session Details'!L65</f>
        <v>0.0309277792617511</v>
      </c>
      <c r="J65" s="28" t="str">
        <f t="shared" si="2"/>
        <v>negligible change</v>
      </c>
    </row>
    <row r="66" spans="2:10">
      <c r="B66" s="13">
        <v>43529</v>
      </c>
      <c r="C66" s="15">
        <v>7818242</v>
      </c>
      <c r="D66" s="15">
        <v>5863681</v>
      </c>
      <c r="E66" s="15">
        <v>2388907</v>
      </c>
      <c r="F66" s="15">
        <v>5646508</v>
      </c>
      <c r="G66" s="10">
        <f t="shared" si="0"/>
        <v>21717338</v>
      </c>
      <c r="H66" s="10">
        <f t="shared" si="1"/>
        <v>22368858</v>
      </c>
      <c r="I66" s="23">
        <f>'Session Details'!L66</f>
        <v>-0.029126207515824</v>
      </c>
      <c r="J66" s="28" t="str">
        <f t="shared" si="2"/>
        <v>negligible change</v>
      </c>
    </row>
    <row r="67" spans="2:10">
      <c r="B67" s="13">
        <v>43530</v>
      </c>
      <c r="C67" s="15">
        <v>7583695</v>
      </c>
      <c r="D67" s="15">
        <v>5687771</v>
      </c>
      <c r="E67" s="15">
        <v>2317240</v>
      </c>
      <c r="F67" s="15">
        <v>5477113</v>
      </c>
      <c r="G67" s="10">
        <f t="shared" si="0"/>
        <v>21065819</v>
      </c>
      <c r="H67" s="10">
        <f t="shared" si="1"/>
        <v>21500166</v>
      </c>
      <c r="I67" s="23">
        <f>'Session Details'!L67</f>
        <v>-0.0202020300680469</v>
      </c>
      <c r="J67" s="28" t="str">
        <f t="shared" si="2"/>
        <v>negligible change</v>
      </c>
    </row>
    <row r="68" spans="2:10">
      <c r="B68" s="13">
        <v>43531</v>
      </c>
      <c r="C68" s="15">
        <v>7818242</v>
      </c>
      <c r="D68" s="15">
        <v>5863681</v>
      </c>
      <c r="E68" s="15">
        <v>2388907</v>
      </c>
      <c r="F68" s="15">
        <v>5646508</v>
      </c>
      <c r="G68" s="10">
        <f t="shared" ref="G68:G131" si="3">SUM(C68:F68)</f>
        <v>21717338</v>
      </c>
      <c r="H68" s="10">
        <f t="shared" si="1"/>
        <v>22586032</v>
      </c>
      <c r="I68" s="23">
        <f>'Session Details'!L68</f>
        <v>-0.038461558896224</v>
      </c>
      <c r="J68" s="28" t="str">
        <f t="shared" si="2"/>
        <v>negligible change</v>
      </c>
    </row>
    <row r="69" spans="2:10">
      <c r="B69" s="13">
        <v>43532</v>
      </c>
      <c r="C69" s="15">
        <v>7818242</v>
      </c>
      <c r="D69" s="15">
        <v>5863681</v>
      </c>
      <c r="E69" s="15">
        <v>2388907</v>
      </c>
      <c r="F69" s="15">
        <v>5646508</v>
      </c>
      <c r="G69" s="10">
        <f t="shared" si="3"/>
        <v>21717338</v>
      </c>
      <c r="H69" s="10">
        <f t="shared" si="1"/>
        <v>22368858</v>
      </c>
      <c r="I69" s="23">
        <f>'Session Details'!L69</f>
        <v>-0.029126207515824</v>
      </c>
      <c r="J69" s="28" t="str">
        <f t="shared" si="2"/>
        <v>negligible change</v>
      </c>
    </row>
    <row r="70" spans="2:10">
      <c r="B70" s="13">
        <v>43533</v>
      </c>
      <c r="C70" s="15">
        <v>16806722</v>
      </c>
      <c r="D70" s="15">
        <v>12605042</v>
      </c>
      <c r="E70" s="15">
        <v>5135387</v>
      </c>
      <c r="F70" s="15">
        <v>12138188</v>
      </c>
      <c r="G70" s="10">
        <f t="shared" si="3"/>
        <v>46685339</v>
      </c>
      <c r="H70" s="10">
        <f t="shared" si="1"/>
        <v>46685339</v>
      </c>
      <c r="I70" s="23">
        <f>'Session Details'!L70</f>
        <v>0</v>
      </c>
      <c r="J70" s="28" t="str">
        <f t="shared" si="2"/>
        <v>negligible change</v>
      </c>
    </row>
    <row r="71" spans="2:10">
      <c r="B71" s="13">
        <v>43534</v>
      </c>
      <c r="C71" s="15">
        <v>16645119</v>
      </c>
      <c r="D71" s="15">
        <v>12483839</v>
      </c>
      <c r="E71" s="15">
        <v>5086008</v>
      </c>
      <c r="F71" s="15">
        <v>12021475</v>
      </c>
      <c r="G71" s="10">
        <f t="shared" si="3"/>
        <v>46236441</v>
      </c>
      <c r="H71" s="10">
        <f t="shared" si="1"/>
        <v>43991955</v>
      </c>
      <c r="I71" s="23">
        <f>'Session Details'!L71</f>
        <v>0.0510203740661219</v>
      </c>
      <c r="J71" s="28" t="str">
        <f t="shared" si="2"/>
        <v>negligible change</v>
      </c>
    </row>
    <row r="72" spans="2:10">
      <c r="B72" s="13">
        <v>43535</v>
      </c>
      <c r="C72" s="15">
        <v>7661877</v>
      </c>
      <c r="D72" s="15">
        <v>5746408</v>
      </c>
      <c r="E72" s="15">
        <v>2341129</v>
      </c>
      <c r="F72" s="15">
        <v>5533578</v>
      </c>
      <c r="G72" s="10">
        <f t="shared" si="3"/>
        <v>21282992</v>
      </c>
      <c r="H72" s="10">
        <f t="shared" si="1"/>
        <v>21717338</v>
      </c>
      <c r="I72" s="23">
        <f>'Session Details'!L72</f>
        <v>-0.0199999650049191</v>
      </c>
      <c r="J72" s="28" t="str">
        <f t="shared" si="2"/>
        <v>negligible change</v>
      </c>
    </row>
    <row r="73" spans="2:10">
      <c r="B73" s="13">
        <v>43536</v>
      </c>
      <c r="C73" s="15">
        <v>7740060</v>
      </c>
      <c r="D73" s="15">
        <v>5805045</v>
      </c>
      <c r="E73" s="15">
        <v>2365018</v>
      </c>
      <c r="F73" s="15">
        <v>5590043</v>
      </c>
      <c r="G73" s="10">
        <f t="shared" si="3"/>
        <v>21500166</v>
      </c>
      <c r="H73" s="10">
        <f t="shared" si="1"/>
        <v>21717338</v>
      </c>
      <c r="I73" s="23">
        <f>'Session Details'!L73</f>
        <v>-0.00999993645630048</v>
      </c>
      <c r="J73" s="28" t="str">
        <f t="shared" si="2"/>
        <v>negligible change</v>
      </c>
    </row>
    <row r="74" spans="2:10">
      <c r="B74" s="13">
        <v>43537</v>
      </c>
      <c r="C74" s="15">
        <v>7818242</v>
      </c>
      <c r="D74" s="15">
        <v>5863681</v>
      </c>
      <c r="E74" s="15">
        <v>2388907</v>
      </c>
      <c r="F74" s="15">
        <v>5646508</v>
      </c>
      <c r="G74" s="10">
        <f t="shared" si="3"/>
        <v>21717338</v>
      </c>
      <c r="H74" s="10">
        <f t="shared" si="1"/>
        <v>21065819</v>
      </c>
      <c r="I74" s="23">
        <f>'Session Details'!L74</f>
        <v>0.0309277792617511</v>
      </c>
      <c r="J74" s="28" t="str">
        <f t="shared" si="2"/>
        <v>negligible change</v>
      </c>
    </row>
    <row r="75" spans="2:10">
      <c r="B75" s="13">
        <v>43538</v>
      </c>
      <c r="C75" s="15">
        <v>8209154</v>
      </c>
      <c r="D75" s="15">
        <v>6156866</v>
      </c>
      <c r="E75" s="15">
        <v>2508352</v>
      </c>
      <c r="F75" s="15">
        <v>5928833</v>
      </c>
      <c r="G75" s="10">
        <f t="shared" si="3"/>
        <v>22803205</v>
      </c>
      <c r="H75" s="10">
        <f t="shared" ref="H75:H138" si="4">G68</f>
        <v>21717338</v>
      </c>
      <c r="I75" s="23">
        <f>'Session Details'!L75</f>
        <v>0.0500000046046158</v>
      </c>
      <c r="J75" s="28" t="str">
        <f t="shared" ref="J75:J138" si="5">IF(OR(I75&lt;-20%,I75&gt;20%)," Drop in traffic due to either platf. down with service OR weekends festivals for high traffic","negligible change")</f>
        <v>negligible change</v>
      </c>
    </row>
    <row r="76" spans="2:10">
      <c r="B76" s="13">
        <v>43539</v>
      </c>
      <c r="C76" s="15">
        <v>7740060</v>
      </c>
      <c r="D76" s="15">
        <v>5805045</v>
      </c>
      <c r="E76" s="15">
        <v>2365018</v>
      </c>
      <c r="F76" s="15">
        <v>5590043</v>
      </c>
      <c r="G76" s="10">
        <f t="shared" si="3"/>
        <v>21500166</v>
      </c>
      <c r="H76" s="10">
        <f t="shared" si="4"/>
        <v>21717338</v>
      </c>
      <c r="I76" s="23">
        <f>'Session Details'!L76</f>
        <v>-0.00999993645630048</v>
      </c>
      <c r="J76" s="28" t="str">
        <f t="shared" si="5"/>
        <v>negligible change</v>
      </c>
    </row>
    <row r="77" spans="2:10">
      <c r="B77" s="13">
        <v>43540</v>
      </c>
      <c r="C77" s="15">
        <v>15352294</v>
      </c>
      <c r="D77" s="15">
        <v>11514221</v>
      </c>
      <c r="E77" s="15">
        <v>4690978</v>
      </c>
      <c r="F77" s="15">
        <v>11087768</v>
      </c>
      <c r="G77" s="10">
        <f t="shared" si="3"/>
        <v>42645261</v>
      </c>
      <c r="H77" s="10">
        <f t="shared" si="4"/>
        <v>46685339</v>
      </c>
      <c r="I77" s="23">
        <f>'Session Details'!L77</f>
        <v>-0.0865384741021159</v>
      </c>
      <c r="J77" s="28" t="str">
        <f t="shared" si="5"/>
        <v>negligible change</v>
      </c>
    </row>
    <row r="78" spans="2:10">
      <c r="B78" s="13">
        <v>43541</v>
      </c>
      <c r="C78" s="15">
        <v>15352294</v>
      </c>
      <c r="D78" s="15">
        <v>11514221</v>
      </c>
      <c r="E78" s="15">
        <v>4690978</v>
      </c>
      <c r="F78" s="15">
        <v>11087768</v>
      </c>
      <c r="G78" s="10">
        <f t="shared" si="3"/>
        <v>42645261</v>
      </c>
      <c r="H78" s="10">
        <f t="shared" si="4"/>
        <v>46236441</v>
      </c>
      <c r="I78" s="23">
        <f>'Session Details'!L78</f>
        <v>-0.0776699054323839</v>
      </c>
      <c r="J78" s="28" t="str">
        <f t="shared" si="5"/>
        <v>negligible change</v>
      </c>
    </row>
    <row r="79" spans="2:10">
      <c r="B79" s="13">
        <v>43542</v>
      </c>
      <c r="C79" s="15">
        <v>8052789</v>
      </c>
      <c r="D79" s="15">
        <v>6039592</v>
      </c>
      <c r="E79" s="15">
        <v>2460574</v>
      </c>
      <c r="F79" s="15">
        <v>5815903</v>
      </c>
      <c r="G79" s="10">
        <f t="shared" si="3"/>
        <v>22368858</v>
      </c>
      <c r="H79" s="10">
        <f t="shared" si="4"/>
        <v>21282992</v>
      </c>
      <c r="I79" s="23">
        <f>'Session Details'!L79</f>
        <v>0.0510203640540765</v>
      </c>
      <c r="J79" s="28" t="str">
        <f t="shared" si="5"/>
        <v>negligible change</v>
      </c>
    </row>
    <row r="80" spans="2:10">
      <c r="B80" s="13">
        <v>43543</v>
      </c>
      <c r="C80" s="15">
        <v>7896424</v>
      </c>
      <c r="D80" s="15">
        <v>5922318</v>
      </c>
      <c r="E80" s="15">
        <v>2412796</v>
      </c>
      <c r="F80" s="15">
        <v>5702973</v>
      </c>
      <c r="G80" s="10">
        <f t="shared" si="3"/>
        <v>21934511</v>
      </c>
      <c r="H80" s="10">
        <f t="shared" si="4"/>
        <v>21500166</v>
      </c>
      <c r="I80" s="23">
        <f>'Session Details'!L80</f>
        <v>0.0202019370455093</v>
      </c>
      <c r="J80" s="28" t="str">
        <f t="shared" si="5"/>
        <v>negligible change</v>
      </c>
    </row>
    <row r="81" spans="2:10">
      <c r="B81" s="13">
        <v>43544</v>
      </c>
      <c r="C81" s="15">
        <v>7661877</v>
      </c>
      <c r="D81" s="15">
        <v>5746408</v>
      </c>
      <c r="E81" s="15">
        <v>2341129</v>
      </c>
      <c r="F81" s="15">
        <v>5533578</v>
      </c>
      <c r="G81" s="10">
        <f t="shared" si="3"/>
        <v>21282992</v>
      </c>
      <c r="H81" s="10">
        <f t="shared" si="4"/>
        <v>21717338</v>
      </c>
      <c r="I81" s="23">
        <f>'Session Details'!L81</f>
        <v>-0.0199999650049191</v>
      </c>
      <c r="J81" s="28" t="str">
        <f t="shared" si="5"/>
        <v>negligible change</v>
      </c>
    </row>
    <row r="82" spans="2:10">
      <c r="B82" s="13">
        <v>43545</v>
      </c>
      <c r="C82" s="15">
        <v>7818242</v>
      </c>
      <c r="D82" s="15">
        <v>5863681</v>
      </c>
      <c r="E82" s="15">
        <v>2388907</v>
      </c>
      <c r="F82" s="15">
        <v>5646508</v>
      </c>
      <c r="G82" s="10">
        <f t="shared" si="3"/>
        <v>21717338</v>
      </c>
      <c r="H82" s="10">
        <f t="shared" si="4"/>
        <v>22803205</v>
      </c>
      <c r="I82" s="23">
        <f>'Session Details'!L82</f>
        <v>-0.0476190517955699</v>
      </c>
      <c r="J82" s="28" t="str">
        <f t="shared" si="5"/>
        <v>negligible change</v>
      </c>
    </row>
    <row r="83" spans="2:10">
      <c r="B83" s="13">
        <v>43546</v>
      </c>
      <c r="C83" s="15">
        <v>7583695</v>
      </c>
      <c r="D83" s="15">
        <v>5687771</v>
      </c>
      <c r="E83" s="15">
        <v>2317240</v>
      </c>
      <c r="F83" s="15">
        <v>5477113</v>
      </c>
      <c r="G83" s="10">
        <f t="shared" si="3"/>
        <v>21065819</v>
      </c>
      <c r="H83" s="10">
        <f t="shared" si="4"/>
        <v>21500166</v>
      </c>
      <c r="I83" s="23">
        <f>'Session Details'!L83</f>
        <v>-0.0202020300680469</v>
      </c>
      <c r="J83" s="28" t="str">
        <f t="shared" si="5"/>
        <v>negligible change</v>
      </c>
    </row>
    <row r="84" spans="2:10">
      <c r="B84" s="13">
        <v>43547</v>
      </c>
      <c r="C84" s="15">
        <v>15998707</v>
      </c>
      <c r="D84" s="15">
        <v>11999030</v>
      </c>
      <c r="E84" s="15">
        <v>4888493</v>
      </c>
      <c r="F84" s="15">
        <v>11554621</v>
      </c>
      <c r="G84" s="10">
        <f t="shared" si="3"/>
        <v>44440851</v>
      </c>
      <c r="H84" s="10">
        <f t="shared" si="4"/>
        <v>42645261</v>
      </c>
      <c r="I84" s="23">
        <f>'Session Details'!L84</f>
        <v>0.0421052646389009</v>
      </c>
      <c r="J84" s="28" t="str">
        <f t="shared" si="5"/>
        <v>negligible change</v>
      </c>
    </row>
    <row r="85" spans="2:10">
      <c r="B85" s="13">
        <v>43548</v>
      </c>
      <c r="C85" s="15">
        <v>16321913</v>
      </c>
      <c r="D85" s="15">
        <v>12241435</v>
      </c>
      <c r="E85" s="15">
        <v>4987251</v>
      </c>
      <c r="F85" s="15">
        <v>11788048</v>
      </c>
      <c r="G85" s="10">
        <f t="shared" si="3"/>
        <v>45338647</v>
      </c>
      <c r="H85" s="10">
        <f t="shared" si="4"/>
        <v>42645261</v>
      </c>
      <c r="I85" s="23">
        <f>'Session Details'!L85</f>
        <v>0.0631579204076158</v>
      </c>
      <c r="J85" s="28" t="str">
        <f t="shared" si="5"/>
        <v>negligible change</v>
      </c>
    </row>
    <row r="86" spans="2:10">
      <c r="B86" s="13">
        <v>43549</v>
      </c>
      <c r="C86" s="15">
        <v>8052789</v>
      </c>
      <c r="D86" s="15">
        <v>6039592</v>
      </c>
      <c r="E86" s="15">
        <v>2460574</v>
      </c>
      <c r="F86" s="15">
        <v>5815903</v>
      </c>
      <c r="G86" s="10">
        <f t="shared" si="3"/>
        <v>22368858</v>
      </c>
      <c r="H86" s="10">
        <f t="shared" si="4"/>
        <v>22368858</v>
      </c>
      <c r="I86" s="23">
        <f>'Session Details'!L86</f>
        <v>0</v>
      </c>
      <c r="J86" s="28" t="str">
        <f t="shared" si="5"/>
        <v>negligible change</v>
      </c>
    </row>
    <row r="87" spans="2:10">
      <c r="B87" s="13">
        <v>43550</v>
      </c>
      <c r="C87" s="15">
        <v>7505512</v>
      </c>
      <c r="D87" s="15">
        <v>5629134</v>
      </c>
      <c r="E87" s="15">
        <v>2293351</v>
      </c>
      <c r="F87" s="15">
        <v>5420648</v>
      </c>
      <c r="G87" s="10">
        <f t="shared" si="3"/>
        <v>20848645</v>
      </c>
      <c r="H87" s="10">
        <f t="shared" si="4"/>
        <v>21934511</v>
      </c>
      <c r="I87" s="23">
        <f>'Session Details'!L87</f>
        <v>-0.0495049103214564</v>
      </c>
      <c r="J87" s="28" t="str">
        <f t="shared" si="5"/>
        <v>negligible change</v>
      </c>
    </row>
    <row r="88" spans="2:10">
      <c r="B88" s="13">
        <v>43551</v>
      </c>
      <c r="C88" s="15">
        <v>7505512</v>
      </c>
      <c r="D88" s="15">
        <v>5629134</v>
      </c>
      <c r="E88" s="15">
        <v>2293351</v>
      </c>
      <c r="F88" s="15">
        <v>5420648</v>
      </c>
      <c r="G88" s="10">
        <f t="shared" si="3"/>
        <v>20848645</v>
      </c>
      <c r="H88" s="10">
        <f t="shared" si="4"/>
        <v>21282992</v>
      </c>
      <c r="I88" s="23">
        <f>'Session Details'!L88</f>
        <v>-0.0204081738131556</v>
      </c>
      <c r="J88" s="28" t="str">
        <f t="shared" si="5"/>
        <v>negligible change</v>
      </c>
    </row>
    <row r="89" spans="2:10">
      <c r="B89" s="13">
        <v>43552</v>
      </c>
      <c r="C89" s="15">
        <v>7740060</v>
      </c>
      <c r="D89" s="15">
        <v>5805045</v>
      </c>
      <c r="E89" s="15">
        <v>2365018</v>
      </c>
      <c r="F89" s="15">
        <v>5590043</v>
      </c>
      <c r="G89" s="10">
        <f t="shared" si="3"/>
        <v>21500166</v>
      </c>
      <c r="H89" s="10">
        <f t="shared" si="4"/>
        <v>21717338</v>
      </c>
      <c r="I89" s="23">
        <f>'Session Details'!L89</f>
        <v>-0.00999993645630048</v>
      </c>
      <c r="J89" s="28" t="str">
        <f t="shared" si="5"/>
        <v>negligible change</v>
      </c>
    </row>
    <row r="90" spans="2:10">
      <c r="B90" s="13">
        <v>43553</v>
      </c>
      <c r="C90" s="15">
        <v>8209154</v>
      </c>
      <c r="D90" s="15">
        <v>6156866</v>
      </c>
      <c r="E90" s="15">
        <v>2508352</v>
      </c>
      <c r="F90" s="15">
        <v>5928833</v>
      </c>
      <c r="G90" s="10">
        <f t="shared" si="3"/>
        <v>22803205</v>
      </c>
      <c r="H90" s="10">
        <f t="shared" si="4"/>
        <v>21065819</v>
      </c>
      <c r="I90" s="23">
        <f>'Session Details'!L90</f>
        <v>0.082474172971865</v>
      </c>
      <c r="J90" s="28" t="str">
        <f t="shared" si="5"/>
        <v>negligible change</v>
      </c>
    </row>
    <row r="91" spans="2:10">
      <c r="B91" s="13">
        <v>43554</v>
      </c>
      <c r="C91" s="15">
        <v>16160310</v>
      </c>
      <c r="D91" s="15">
        <v>12120232</v>
      </c>
      <c r="E91" s="15">
        <v>4937872</v>
      </c>
      <c r="F91" s="15">
        <v>11671335</v>
      </c>
      <c r="G91" s="10">
        <f t="shared" si="3"/>
        <v>44889749</v>
      </c>
      <c r="H91" s="10">
        <f t="shared" si="4"/>
        <v>44440851</v>
      </c>
      <c r="I91" s="23">
        <f>'Session Details'!L91</f>
        <v>0.0101010216928563</v>
      </c>
      <c r="J91" s="28" t="str">
        <f t="shared" si="5"/>
        <v>negligible change</v>
      </c>
    </row>
    <row r="92" spans="2:10">
      <c r="B92" s="13">
        <v>43555</v>
      </c>
      <c r="C92" s="15">
        <v>15352294</v>
      </c>
      <c r="D92" s="15">
        <v>11514221</v>
      </c>
      <c r="E92" s="15">
        <v>4690978</v>
      </c>
      <c r="F92" s="15">
        <v>11087768</v>
      </c>
      <c r="G92" s="10">
        <f t="shared" si="3"/>
        <v>42645261</v>
      </c>
      <c r="H92" s="10">
        <f t="shared" si="4"/>
        <v>45338647</v>
      </c>
      <c r="I92" s="23">
        <f>'Session Details'!L92</f>
        <v>-0.0594059633054335</v>
      </c>
      <c r="J92" s="28" t="str">
        <f t="shared" si="5"/>
        <v>negligible change</v>
      </c>
    </row>
    <row r="93" spans="2:10">
      <c r="B93" s="13">
        <v>43556</v>
      </c>
      <c r="C93" s="15">
        <v>7583695</v>
      </c>
      <c r="D93" s="15">
        <v>5687771</v>
      </c>
      <c r="E93" s="15">
        <v>2317240</v>
      </c>
      <c r="F93" s="15">
        <v>5477113</v>
      </c>
      <c r="G93" s="10">
        <f t="shared" si="3"/>
        <v>21065819</v>
      </c>
      <c r="H93" s="10">
        <f t="shared" si="4"/>
        <v>22368858</v>
      </c>
      <c r="I93" s="23">
        <f>'Session Details'!L93</f>
        <v>-0.058252370326639</v>
      </c>
      <c r="J93" s="28" t="str">
        <f t="shared" si="5"/>
        <v>negligible change</v>
      </c>
    </row>
    <row r="94" spans="2:10">
      <c r="B94" s="13">
        <v>43557</v>
      </c>
      <c r="C94" s="15">
        <v>8209154</v>
      </c>
      <c r="D94" s="15">
        <v>6156866</v>
      </c>
      <c r="E94" s="15">
        <v>2508352</v>
      </c>
      <c r="F94" s="15">
        <v>5928833</v>
      </c>
      <c r="G94" s="10">
        <f t="shared" si="3"/>
        <v>22803205</v>
      </c>
      <c r="H94" s="10">
        <f t="shared" si="4"/>
        <v>20848645</v>
      </c>
      <c r="I94" s="23">
        <f>'Session Details'!L94</f>
        <v>0.0937499775165245</v>
      </c>
      <c r="J94" s="28" t="str">
        <f t="shared" si="5"/>
        <v>negligible change</v>
      </c>
    </row>
    <row r="95" spans="2:10">
      <c r="B95" s="13">
        <v>43558</v>
      </c>
      <c r="C95" s="15">
        <v>8052789</v>
      </c>
      <c r="D95" s="15">
        <v>6039592</v>
      </c>
      <c r="E95" s="15">
        <v>2460574</v>
      </c>
      <c r="F95" s="15">
        <v>5815903</v>
      </c>
      <c r="G95" s="10">
        <f t="shared" si="3"/>
        <v>22368858</v>
      </c>
      <c r="H95" s="10">
        <f t="shared" si="4"/>
        <v>20848645</v>
      </c>
      <c r="I95" s="23">
        <f>'Session Details'!L95</f>
        <v>0.0729166331912698</v>
      </c>
      <c r="J95" s="28" t="str">
        <f t="shared" si="5"/>
        <v>negligible change</v>
      </c>
    </row>
    <row r="96" spans="2:10">
      <c r="B96" s="13">
        <v>43559</v>
      </c>
      <c r="C96" s="15">
        <v>7974607</v>
      </c>
      <c r="D96" s="15">
        <v>5980955</v>
      </c>
      <c r="E96" s="15">
        <v>2436685</v>
      </c>
      <c r="F96" s="15">
        <v>5759438</v>
      </c>
      <c r="G96" s="10">
        <f t="shared" si="3"/>
        <v>22151685</v>
      </c>
      <c r="H96" s="10">
        <f t="shared" si="4"/>
        <v>21500166</v>
      </c>
      <c r="I96" s="23">
        <f>'Session Details'!L96</f>
        <v>0.0303029753351671</v>
      </c>
      <c r="J96" s="28" t="str">
        <f t="shared" si="5"/>
        <v>negligible change</v>
      </c>
    </row>
    <row r="97" spans="2:10">
      <c r="B97" s="13">
        <v>43560</v>
      </c>
      <c r="C97" s="15">
        <v>8130972</v>
      </c>
      <c r="D97" s="15">
        <v>6098229</v>
      </c>
      <c r="E97" s="15">
        <v>2484463</v>
      </c>
      <c r="F97" s="15">
        <v>5872368</v>
      </c>
      <c r="G97" s="10">
        <f t="shared" si="3"/>
        <v>22586032</v>
      </c>
      <c r="H97" s="10">
        <f t="shared" si="4"/>
        <v>22803205</v>
      </c>
      <c r="I97" s="23">
        <f>'Session Details'!L97</f>
        <v>-0.00952379281772009</v>
      </c>
      <c r="J97" s="28" t="str">
        <f t="shared" si="5"/>
        <v>negligible change</v>
      </c>
    </row>
    <row r="98" spans="2:10">
      <c r="B98" s="13">
        <v>43561</v>
      </c>
      <c r="C98" s="15">
        <v>16806722</v>
      </c>
      <c r="D98" s="15">
        <v>12605042</v>
      </c>
      <c r="E98" s="15">
        <v>5135387</v>
      </c>
      <c r="F98" s="15">
        <v>12138188</v>
      </c>
      <c r="G98" s="10">
        <f t="shared" si="3"/>
        <v>46685339</v>
      </c>
      <c r="H98" s="10">
        <f t="shared" si="4"/>
        <v>44889749</v>
      </c>
      <c r="I98" s="23">
        <f>'Session Details'!L98</f>
        <v>0.0400000008910721</v>
      </c>
      <c r="J98" s="28" t="str">
        <f t="shared" si="5"/>
        <v>negligible change</v>
      </c>
    </row>
    <row r="99" spans="2:10">
      <c r="B99" s="13">
        <v>43562</v>
      </c>
      <c r="C99" s="15">
        <v>15513897</v>
      </c>
      <c r="D99" s="15">
        <v>11635423</v>
      </c>
      <c r="E99" s="15">
        <v>4740357</v>
      </c>
      <c r="F99" s="15">
        <v>11204481</v>
      </c>
      <c r="G99" s="10">
        <f t="shared" si="3"/>
        <v>43094158</v>
      </c>
      <c r="H99" s="10">
        <f t="shared" si="4"/>
        <v>42645261</v>
      </c>
      <c r="I99" s="23">
        <f>'Session Details'!L99</f>
        <v>0.0105263044350929</v>
      </c>
      <c r="J99" s="28" t="str">
        <f t="shared" si="5"/>
        <v>negligible change</v>
      </c>
    </row>
    <row r="100" spans="2:10">
      <c r="B100" s="13">
        <v>43563</v>
      </c>
      <c r="C100" s="15">
        <v>7740060</v>
      </c>
      <c r="D100" s="15">
        <v>5805045</v>
      </c>
      <c r="E100" s="15">
        <v>2365018</v>
      </c>
      <c r="F100" s="15">
        <v>5590043</v>
      </c>
      <c r="G100" s="10">
        <f t="shared" si="3"/>
        <v>21500166</v>
      </c>
      <c r="H100" s="10">
        <f t="shared" si="4"/>
        <v>21065819</v>
      </c>
      <c r="I100" s="23">
        <f>'Session Details'!L100</f>
        <v>0.0206185669780985</v>
      </c>
      <c r="J100" s="28" t="str">
        <f t="shared" si="5"/>
        <v>negligible change</v>
      </c>
    </row>
    <row r="101" spans="2:10">
      <c r="B101" s="13">
        <v>43564</v>
      </c>
      <c r="C101" s="15">
        <v>7818242</v>
      </c>
      <c r="D101" s="15">
        <v>5863681</v>
      </c>
      <c r="E101" s="15">
        <v>2388907</v>
      </c>
      <c r="F101" s="15">
        <v>5646508</v>
      </c>
      <c r="G101" s="10">
        <f t="shared" si="3"/>
        <v>21717338</v>
      </c>
      <c r="H101" s="10">
        <f t="shared" si="4"/>
        <v>22803205</v>
      </c>
      <c r="I101" s="23">
        <f>'Session Details'!L101</f>
        <v>-0.0476190517955699</v>
      </c>
      <c r="J101" s="28" t="str">
        <f t="shared" si="5"/>
        <v>negligible change</v>
      </c>
    </row>
    <row r="102" spans="2:10">
      <c r="B102" s="13">
        <v>43565</v>
      </c>
      <c r="C102" s="15">
        <v>7740060</v>
      </c>
      <c r="D102" s="15">
        <v>5805045</v>
      </c>
      <c r="E102" s="15">
        <v>2365018</v>
      </c>
      <c r="F102" s="15">
        <v>5590043</v>
      </c>
      <c r="G102" s="10">
        <f t="shared" si="3"/>
        <v>21500166</v>
      </c>
      <c r="H102" s="10">
        <f t="shared" si="4"/>
        <v>22368858</v>
      </c>
      <c r="I102" s="23">
        <f>'Session Details'!L102</f>
        <v>-0.0388348837477532</v>
      </c>
      <c r="J102" s="28" t="str">
        <f t="shared" si="5"/>
        <v>negligible change</v>
      </c>
    </row>
    <row r="103" spans="2:10">
      <c r="B103" s="13">
        <v>43566</v>
      </c>
      <c r="C103" s="15">
        <v>7427330</v>
      </c>
      <c r="D103" s="15">
        <v>5570497</v>
      </c>
      <c r="E103" s="15">
        <v>2269462</v>
      </c>
      <c r="F103" s="15">
        <v>5364183</v>
      </c>
      <c r="G103" s="10">
        <f t="shared" si="3"/>
        <v>20631472</v>
      </c>
      <c r="H103" s="10">
        <f t="shared" si="4"/>
        <v>22151685</v>
      </c>
      <c r="I103" s="23">
        <f>'Session Details'!L103</f>
        <v>-0.0686274204422824</v>
      </c>
      <c r="J103" s="28" t="str">
        <f t="shared" si="5"/>
        <v>negligible change</v>
      </c>
    </row>
    <row r="104" spans="2:10">
      <c r="B104" s="13">
        <v>43567</v>
      </c>
      <c r="C104" s="15">
        <v>7427330</v>
      </c>
      <c r="D104" s="15">
        <v>5570497</v>
      </c>
      <c r="E104" s="15">
        <v>2269462</v>
      </c>
      <c r="F104" s="15">
        <v>5364183</v>
      </c>
      <c r="G104" s="10">
        <f t="shared" si="3"/>
        <v>20631472</v>
      </c>
      <c r="H104" s="10">
        <f t="shared" si="4"/>
        <v>22586032</v>
      </c>
      <c r="I104" s="23">
        <f>'Session Details'!L104</f>
        <v>-0.086538441103776</v>
      </c>
      <c r="J104" s="28" t="str">
        <f t="shared" si="5"/>
        <v>negligible change</v>
      </c>
    </row>
    <row r="105" spans="2:10">
      <c r="B105" s="13">
        <v>43568</v>
      </c>
      <c r="C105" s="15">
        <v>15513897</v>
      </c>
      <c r="D105" s="15">
        <v>11635423</v>
      </c>
      <c r="E105" s="15">
        <v>4740357</v>
      </c>
      <c r="F105" s="15">
        <v>11204481</v>
      </c>
      <c r="G105" s="10">
        <f t="shared" si="3"/>
        <v>43094158</v>
      </c>
      <c r="H105" s="10">
        <f t="shared" si="4"/>
        <v>46685339</v>
      </c>
      <c r="I105" s="23">
        <f>'Session Details'!L105</f>
        <v>-0.0769230999907701</v>
      </c>
      <c r="J105" s="28" t="str">
        <f t="shared" si="5"/>
        <v>negligible change</v>
      </c>
    </row>
    <row r="106" spans="2:10">
      <c r="B106" s="13">
        <v>43569</v>
      </c>
      <c r="C106" s="15">
        <v>16806722</v>
      </c>
      <c r="D106" s="15">
        <v>12605042</v>
      </c>
      <c r="E106" s="15">
        <v>5135387</v>
      </c>
      <c r="F106" s="15">
        <v>12138188</v>
      </c>
      <c r="G106" s="10">
        <f t="shared" si="3"/>
        <v>46685339</v>
      </c>
      <c r="H106" s="10">
        <f t="shared" si="4"/>
        <v>43094158</v>
      </c>
      <c r="I106" s="23">
        <f>'Session Details'!L106</f>
        <v>0.0833333604058351</v>
      </c>
      <c r="J106" s="28" t="str">
        <f t="shared" si="5"/>
        <v>negligible change</v>
      </c>
    </row>
    <row r="107" spans="2:10">
      <c r="B107" s="13">
        <v>43570</v>
      </c>
      <c r="C107" s="15">
        <v>7583695</v>
      </c>
      <c r="D107" s="15">
        <v>5687771</v>
      </c>
      <c r="E107" s="15">
        <v>2317240</v>
      </c>
      <c r="F107" s="15">
        <v>5477113</v>
      </c>
      <c r="G107" s="10">
        <f t="shared" si="3"/>
        <v>21065819</v>
      </c>
      <c r="H107" s="10">
        <f t="shared" si="4"/>
        <v>21500166</v>
      </c>
      <c r="I107" s="23">
        <f>'Session Details'!L107</f>
        <v>-0.0202020300680469</v>
      </c>
      <c r="J107" s="28" t="str">
        <f t="shared" si="5"/>
        <v>negligible change</v>
      </c>
    </row>
    <row r="108" spans="2:10">
      <c r="B108" s="13">
        <v>43571</v>
      </c>
      <c r="C108" s="15">
        <v>8130972</v>
      </c>
      <c r="D108" s="15">
        <v>6098229</v>
      </c>
      <c r="E108" s="15">
        <v>2484463</v>
      </c>
      <c r="F108" s="15">
        <v>5872368</v>
      </c>
      <c r="G108" s="10">
        <f t="shared" si="3"/>
        <v>22586032</v>
      </c>
      <c r="H108" s="10">
        <f t="shared" si="4"/>
        <v>21717338</v>
      </c>
      <c r="I108" s="23">
        <f>'Session Details'!L108</f>
        <v>0.0400000221021564</v>
      </c>
      <c r="J108" s="28" t="str">
        <f t="shared" si="5"/>
        <v>negligible change</v>
      </c>
    </row>
    <row r="109" spans="2:10">
      <c r="B109" s="13">
        <v>43572</v>
      </c>
      <c r="C109" s="15">
        <v>7896424</v>
      </c>
      <c r="D109" s="15">
        <v>5922318</v>
      </c>
      <c r="E109" s="15">
        <v>2412796</v>
      </c>
      <c r="F109" s="15">
        <v>5702973</v>
      </c>
      <c r="G109" s="10">
        <f t="shared" si="3"/>
        <v>21934511</v>
      </c>
      <c r="H109" s="10">
        <f t="shared" si="4"/>
        <v>21500166</v>
      </c>
      <c r="I109" s="23">
        <f>'Session Details'!L109</f>
        <v>0.0202019370455093</v>
      </c>
      <c r="J109" s="28" t="str">
        <f t="shared" si="5"/>
        <v>negligible change</v>
      </c>
    </row>
    <row r="110" spans="2:10">
      <c r="B110" s="13">
        <v>43573</v>
      </c>
      <c r="C110" s="15">
        <v>8209154</v>
      </c>
      <c r="D110" s="15">
        <v>6156866</v>
      </c>
      <c r="E110" s="15">
        <v>2508352</v>
      </c>
      <c r="F110" s="15">
        <v>5928833</v>
      </c>
      <c r="G110" s="10">
        <f t="shared" si="3"/>
        <v>22803205</v>
      </c>
      <c r="H110" s="10">
        <f t="shared" si="4"/>
        <v>20631472</v>
      </c>
      <c r="I110" s="23">
        <f>'Session Details'!L110</f>
        <v>0.105263114527165</v>
      </c>
      <c r="J110" s="28" t="str">
        <f t="shared" si="5"/>
        <v>negligible change</v>
      </c>
    </row>
    <row r="111" spans="2:10">
      <c r="B111" s="13">
        <v>43574</v>
      </c>
      <c r="C111" s="15">
        <v>7974607</v>
      </c>
      <c r="D111" s="15">
        <v>5980955</v>
      </c>
      <c r="E111" s="15">
        <v>2436685</v>
      </c>
      <c r="F111" s="15">
        <v>5759438</v>
      </c>
      <c r="G111" s="10">
        <f t="shared" si="3"/>
        <v>22151685</v>
      </c>
      <c r="H111" s="10">
        <f t="shared" si="4"/>
        <v>20631472</v>
      </c>
      <c r="I111" s="23">
        <f>'Session Details'!L111</f>
        <v>0.0736841753220516</v>
      </c>
      <c r="J111" s="28" t="str">
        <f t="shared" si="5"/>
        <v>negligible change</v>
      </c>
    </row>
    <row r="112" spans="2:10">
      <c r="B112" s="13">
        <v>43575</v>
      </c>
      <c r="C112" s="15">
        <v>15998707</v>
      </c>
      <c r="D112" s="15">
        <v>11999030</v>
      </c>
      <c r="E112" s="15">
        <v>4888493</v>
      </c>
      <c r="F112" s="15">
        <v>11554621</v>
      </c>
      <c r="G112" s="10">
        <f t="shared" si="3"/>
        <v>44440851</v>
      </c>
      <c r="H112" s="10">
        <f t="shared" si="4"/>
        <v>43094158</v>
      </c>
      <c r="I112" s="23">
        <f>'Session Details'!L112</f>
        <v>0.0312500130528133</v>
      </c>
      <c r="J112" s="28" t="str">
        <f t="shared" si="5"/>
        <v>negligible change</v>
      </c>
    </row>
    <row r="113" spans="2:10">
      <c r="B113" s="13">
        <v>43576</v>
      </c>
      <c r="C113" s="15">
        <v>16806722</v>
      </c>
      <c r="D113" s="15">
        <v>12605042</v>
      </c>
      <c r="E113" s="15">
        <v>5135387</v>
      </c>
      <c r="F113" s="15">
        <v>12138188</v>
      </c>
      <c r="G113" s="10">
        <f t="shared" si="3"/>
        <v>46685339</v>
      </c>
      <c r="H113" s="10">
        <f t="shared" si="4"/>
        <v>46685339</v>
      </c>
      <c r="I113" s="23">
        <f>'Session Details'!L113</f>
        <v>0</v>
      </c>
      <c r="J113" s="28" t="str">
        <f t="shared" si="5"/>
        <v>negligible change</v>
      </c>
    </row>
    <row r="114" spans="2:10">
      <c r="B114" s="13">
        <v>43577</v>
      </c>
      <c r="C114" s="15">
        <v>7505512</v>
      </c>
      <c r="D114" s="15">
        <v>5629134</v>
      </c>
      <c r="E114" s="15">
        <v>2293351</v>
      </c>
      <c r="F114" s="15">
        <v>5420648</v>
      </c>
      <c r="G114" s="10">
        <f t="shared" si="3"/>
        <v>20848645</v>
      </c>
      <c r="H114" s="10">
        <f t="shared" si="4"/>
        <v>21065819</v>
      </c>
      <c r="I114" s="23">
        <f>'Session Details'!L114</f>
        <v>-0.0103093072241816</v>
      </c>
      <c r="J114" s="28" t="str">
        <f t="shared" si="5"/>
        <v>negligible change</v>
      </c>
    </row>
    <row r="115" spans="2:10">
      <c r="B115" s="13">
        <v>43578</v>
      </c>
      <c r="C115" s="15">
        <v>7427330</v>
      </c>
      <c r="D115" s="15">
        <v>5570497</v>
      </c>
      <c r="E115" s="15">
        <v>2269462</v>
      </c>
      <c r="F115" s="15">
        <v>5364183</v>
      </c>
      <c r="G115" s="10">
        <f t="shared" si="3"/>
        <v>20631472</v>
      </c>
      <c r="H115" s="10">
        <f t="shared" si="4"/>
        <v>22586032</v>
      </c>
      <c r="I115" s="23">
        <f>'Session Details'!L115</f>
        <v>-0.086538441103776</v>
      </c>
      <c r="J115" s="28" t="str">
        <f t="shared" si="5"/>
        <v>negligible change</v>
      </c>
    </row>
    <row r="116" spans="2:10">
      <c r="B116" s="13">
        <v>43579</v>
      </c>
      <c r="C116" s="15">
        <v>7818242</v>
      </c>
      <c r="D116" s="15">
        <v>5863681</v>
      </c>
      <c r="E116" s="15">
        <v>2388907</v>
      </c>
      <c r="F116" s="15">
        <v>5646508</v>
      </c>
      <c r="G116" s="10">
        <f t="shared" si="3"/>
        <v>21717338</v>
      </c>
      <c r="H116" s="10">
        <f t="shared" si="4"/>
        <v>21934511</v>
      </c>
      <c r="I116" s="23">
        <f>'Session Details'!L116</f>
        <v>-0.00990097294623982</v>
      </c>
      <c r="J116" s="28" t="str">
        <f t="shared" si="5"/>
        <v>negligible change</v>
      </c>
    </row>
    <row r="117" spans="2:10">
      <c r="B117" s="13">
        <v>43580</v>
      </c>
      <c r="C117" s="15">
        <v>8209154</v>
      </c>
      <c r="D117" s="15">
        <v>6156866</v>
      </c>
      <c r="E117" s="15">
        <v>2508352</v>
      </c>
      <c r="F117" s="15">
        <v>5928833</v>
      </c>
      <c r="G117" s="10">
        <f t="shared" si="3"/>
        <v>22803205</v>
      </c>
      <c r="H117" s="10">
        <f t="shared" si="4"/>
        <v>22803205</v>
      </c>
      <c r="I117" s="23">
        <f>'Session Details'!L117</f>
        <v>0</v>
      </c>
      <c r="J117" s="28" t="str">
        <f t="shared" si="5"/>
        <v>negligible change</v>
      </c>
    </row>
    <row r="118" spans="2:10">
      <c r="B118" s="13">
        <v>43581</v>
      </c>
      <c r="C118" s="15">
        <v>7974607</v>
      </c>
      <c r="D118" s="15">
        <v>5980955</v>
      </c>
      <c r="E118" s="15">
        <v>2436685</v>
      </c>
      <c r="F118" s="15">
        <v>5759438</v>
      </c>
      <c r="G118" s="10">
        <f t="shared" si="3"/>
        <v>22151685</v>
      </c>
      <c r="H118" s="10">
        <f t="shared" si="4"/>
        <v>22151685</v>
      </c>
      <c r="I118" s="23">
        <f>'Session Details'!L118</f>
        <v>0</v>
      </c>
      <c r="J118" s="28" t="str">
        <f t="shared" si="5"/>
        <v>negligible change</v>
      </c>
    </row>
    <row r="119" spans="2:10">
      <c r="B119" s="13">
        <v>43582</v>
      </c>
      <c r="C119" s="15">
        <v>16968325</v>
      </c>
      <c r="D119" s="15">
        <v>12726244</v>
      </c>
      <c r="E119" s="15">
        <v>5184766</v>
      </c>
      <c r="F119" s="15">
        <v>12254901</v>
      </c>
      <c r="G119" s="10">
        <f t="shared" si="3"/>
        <v>47134236</v>
      </c>
      <c r="H119" s="10">
        <f t="shared" si="4"/>
        <v>44440851</v>
      </c>
      <c r="I119" s="23">
        <f>'Session Details'!L119</f>
        <v>0.0606060626516804</v>
      </c>
      <c r="J119" s="28" t="str">
        <f t="shared" si="5"/>
        <v>negligible change</v>
      </c>
    </row>
    <row r="120" spans="2:10">
      <c r="B120" s="13">
        <v>43583</v>
      </c>
      <c r="C120" s="15">
        <v>16645119</v>
      </c>
      <c r="D120" s="15">
        <v>12483839</v>
      </c>
      <c r="E120" s="15">
        <v>5086008</v>
      </c>
      <c r="F120" s="15">
        <v>12021475</v>
      </c>
      <c r="G120" s="10">
        <f t="shared" si="3"/>
        <v>46236441</v>
      </c>
      <c r="H120" s="10">
        <f t="shared" si="4"/>
        <v>46685339</v>
      </c>
      <c r="I120" s="23">
        <f>'Session Details'!L120</f>
        <v>-0.0096153955313466</v>
      </c>
      <c r="J120" s="28" t="str">
        <f t="shared" si="5"/>
        <v>negligible change</v>
      </c>
    </row>
    <row r="121" spans="2:10">
      <c r="B121" s="13">
        <v>43584</v>
      </c>
      <c r="C121" s="15">
        <v>7427330</v>
      </c>
      <c r="D121" s="15">
        <v>5570497</v>
      </c>
      <c r="E121" s="15">
        <v>2269462</v>
      </c>
      <c r="F121" s="15">
        <v>5364183</v>
      </c>
      <c r="G121" s="10">
        <f t="shared" si="3"/>
        <v>20631472</v>
      </c>
      <c r="H121" s="10">
        <f t="shared" si="4"/>
        <v>20848645</v>
      </c>
      <c r="I121" s="23">
        <f>'Session Details'!L121</f>
        <v>-0.0104166481802535</v>
      </c>
      <c r="J121" s="28" t="str">
        <f t="shared" si="5"/>
        <v>negligible change</v>
      </c>
    </row>
    <row r="122" spans="2:10">
      <c r="B122" s="13">
        <v>43585</v>
      </c>
      <c r="C122" s="15">
        <v>7583695</v>
      </c>
      <c r="D122" s="15">
        <v>5687771</v>
      </c>
      <c r="E122" s="15">
        <v>2317240</v>
      </c>
      <c r="F122" s="15">
        <v>5477113</v>
      </c>
      <c r="G122" s="10">
        <f t="shared" si="3"/>
        <v>21065819</v>
      </c>
      <c r="H122" s="10">
        <f t="shared" si="4"/>
        <v>20631472</v>
      </c>
      <c r="I122" s="23">
        <f>'Session Details'!L122</f>
        <v>0.0210526422932886</v>
      </c>
      <c r="J122" s="28" t="str">
        <f t="shared" si="5"/>
        <v>negligible change</v>
      </c>
    </row>
    <row r="123" spans="2:10">
      <c r="B123" s="13">
        <v>43586</v>
      </c>
      <c r="C123" s="15">
        <v>8209154</v>
      </c>
      <c r="D123" s="15">
        <v>6156866</v>
      </c>
      <c r="E123" s="15">
        <v>2508352</v>
      </c>
      <c r="F123" s="15">
        <v>5928833</v>
      </c>
      <c r="G123" s="10">
        <f t="shared" si="3"/>
        <v>22803205</v>
      </c>
      <c r="H123" s="10">
        <f t="shared" si="4"/>
        <v>21717338</v>
      </c>
      <c r="I123" s="23">
        <f>'Session Details'!L123</f>
        <v>0.0500000046046158</v>
      </c>
      <c r="J123" s="28" t="str">
        <f t="shared" si="5"/>
        <v>negligible change</v>
      </c>
    </row>
    <row r="124" spans="2:10">
      <c r="B124" s="13">
        <v>43587</v>
      </c>
      <c r="C124" s="15">
        <v>7661877</v>
      </c>
      <c r="D124" s="15">
        <v>5746408</v>
      </c>
      <c r="E124" s="15">
        <v>2341129</v>
      </c>
      <c r="F124" s="15">
        <v>5533578</v>
      </c>
      <c r="G124" s="10">
        <f t="shared" si="3"/>
        <v>21282992</v>
      </c>
      <c r="H124" s="10">
        <f t="shared" si="4"/>
        <v>22803205</v>
      </c>
      <c r="I124" s="23">
        <f>'Session Details'!L124</f>
        <v>-0.0666666374310102</v>
      </c>
      <c r="J124" s="28" t="str">
        <f t="shared" si="5"/>
        <v>negligible change</v>
      </c>
    </row>
    <row r="125" spans="2:10">
      <c r="B125" s="13">
        <v>43588</v>
      </c>
      <c r="C125" s="15">
        <v>7505512</v>
      </c>
      <c r="D125" s="15">
        <v>5629134</v>
      </c>
      <c r="E125" s="15">
        <v>2293351</v>
      </c>
      <c r="F125" s="15">
        <v>5420648</v>
      </c>
      <c r="G125" s="10">
        <f t="shared" si="3"/>
        <v>20848645</v>
      </c>
      <c r="H125" s="10">
        <f t="shared" si="4"/>
        <v>22151685</v>
      </c>
      <c r="I125" s="23">
        <f>'Session Details'!L125</f>
        <v>-0.0588235161343257</v>
      </c>
      <c r="J125" s="28" t="str">
        <f t="shared" si="5"/>
        <v>negligible change</v>
      </c>
    </row>
    <row r="126" spans="2:10">
      <c r="B126" s="13">
        <v>43589</v>
      </c>
      <c r="C126" s="15">
        <v>15513897</v>
      </c>
      <c r="D126" s="15">
        <v>11635423</v>
      </c>
      <c r="E126" s="15">
        <v>4740357</v>
      </c>
      <c r="F126" s="15">
        <v>11204481</v>
      </c>
      <c r="G126" s="10">
        <f t="shared" si="3"/>
        <v>43094158</v>
      </c>
      <c r="H126" s="10">
        <f t="shared" si="4"/>
        <v>47134236</v>
      </c>
      <c r="I126" s="23">
        <f>'Session Details'!L126</f>
        <v>-0.0857142990500578</v>
      </c>
      <c r="J126" s="28" t="str">
        <f t="shared" si="5"/>
        <v>negligible change</v>
      </c>
    </row>
    <row r="127" spans="2:10">
      <c r="B127" s="13">
        <v>43590</v>
      </c>
      <c r="C127" s="15">
        <v>15837104</v>
      </c>
      <c r="D127" s="15">
        <v>11877828</v>
      </c>
      <c r="E127" s="15">
        <v>4839115</v>
      </c>
      <c r="F127" s="15">
        <v>11437908</v>
      </c>
      <c r="G127" s="10">
        <f t="shared" si="3"/>
        <v>43991955</v>
      </c>
      <c r="H127" s="10">
        <f t="shared" si="4"/>
        <v>46236441</v>
      </c>
      <c r="I127" s="23">
        <f>'Session Details'!L127</f>
        <v>-0.0485436584532966</v>
      </c>
      <c r="J127" s="28" t="str">
        <f t="shared" si="5"/>
        <v>negligible change</v>
      </c>
    </row>
    <row r="128" spans="2:10">
      <c r="B128" s="13">
        <v>43591</v>
      </c>
      <c r="C128" s="15">
        <v>7818242</v>
      </c>
      <c r="D128" s="15">
        <v>5863681</v>
      </c>
      <c r="E128" s="15">
        <v>2388907</v>
      </c>
      <c r="F128" s="15">
        <v>5646508</v>
      </c>
      <c r="G128" s="10">
        <f t="shared" si="3"/>
        <v>21717338</v>
      </c>
      <c r="H128" s="10">
        <f t="shared" si="4"/>
        <v>20631472</v>
      </c>
      <c r="I128" s="23">
        <f>'Session Details'!L128</f>
        <v>0.052631533028763</v>
      </c>
      <c r="J128" s="28" t="str">
        <f t="shared" si="5"/>
        <v>negligible change</v>
      </c>
    </row>
    <row r="129" spans="2:10">
      <c r="B129" s="13">
        <v>43592</v>
      </c>
      <c r="C129" s="15">
        <v>7974607</v>
      </c>
      <c r="D129" s="15">
        <v>5980955</v>
      </c>
      <c r="E129" s="15">
        <v>2436685</v>
      </c>
      <c r="F129" s="15">
        <v>5759438</v>
      </c>
      <c r="G129" s="10">
        <f t="shared" si="3"/>
        <v>22151685</v>
      </c>
      <c r="H129" s="10">
        <f t="shared" si="4"/>
        <v>21065819</v>
      </c>
      <c r="I129" s="23">
        <f>'Session Details'!L129</f>
        <v>0.0515463462398495</v>
      </c>
      <c r="J129" s="28" t="str">
        <f t="shared" si="5"/>
        <v>negligible change</v>
      </c>
    </row>
    <row r="130" spans="2:10">
      <c r="B130" s="13">
        <v>43593</v>
      </c>
      <c r="C130" s="15">
        <v>8209154</v>
      </c>
      <c r="D130" s="15">
        <v>6156866</v>
      </c>
      <c r="E130" s="15">
        <v>2508352</v>
      </c>
      <c r="F130" s="15">
        <v>5928833</v>
      </c>
      <c r="G130" s="10">
        <f t="shared" si="3"/>
        <v>22803205</v>
      </c>
      <c r="H130" s="10">
        <f t="shared" si="4"/>
        <v>22803205</v>
      </c>
      <c r="I130" s="23">
        <f>'Session Details'!L130</f>
        <v>0</v>
      </c>
      <c r="J130" s="28" t="str">
        <f t="shared" si="5"/>
        <v>negligible change</v>
      </c>
    </row>
    <row r="131" spans="2:10">
      <c r="B131" s="13">
        <v>43594</v>
      </c>
      <c r="C131" s="15">
        <v>7583695</v>
      </c>
      <c r="D131" s="15">
        <v>5687771</v>
      </c>
      <c r="E131" s="15">
        <v>2317240</v>
      </c>
      <c r="F131" s="15">
        <v>5477113</v>
      </c>
      <c r="G131" s="10">
        <f t="shared" si="3"/>
        <v>21065819</v>
      </c>
      <c r="H131" s="10">
        <f t="shared" si="4"/>
        <v>21282992</v>
      </c>
      <c r="I131" s="23">
        <f>'Session Details'!L131</f>
        <v>-0.0102040634136403</v>
      </c>
      <c r="J131" s="28" t="str">
        <f t="shared" si="5"/>
        <v>negligible change</v>
      </c>
    </row>
    <row r="132" spans="2:10">
      <c r="B132" s="13">
        <v>43595</v>
      </c>
      <c r="C132" s="15">
        <v>7583695</v>
      </c>
      <c r="D132" s="15">
        <v>5687771</v>
      </c>
      <c r="E132" s="15">
        <v>2317240</v>
      </c>
      <c r="F132" s="15">
        <v>5477113</v>
      </c>
      <c r="G132" s="10">
        <f t="shared" ref="G132:G195" si="6">SUM(C132:F132)</f>
        <v>21065819</v>
      </c>
      <c r="H132" s="10">
        <f t="shared" si="4"/>
        <v>20848645</v>
      </c>
      <c r="I132" s="23">
        <f>'Session Details'!L132</f>
        <v>0.0104166961450012</v>
      </c>
      <c r="J132" s="28" t="str">
        <f t="shared" si="5"/>
        <v>negligible change</v>
      </c>
    </row>
    <row r="133" spans="2:10">
      <c r="B133" s="13">
        <v>43596</v>
      </c>
      <c r="C133" s="15">
        <v>16483516</v>
      </c>
      <c r="D133" s="15">
        <v>12362637</v>
      </c>
      <c r="E133" s="15">
        <v>5036630</v>
      </c>
      <c r="F133" s="15">
        <v>11904761</v>
      </c>
      <c r="G133" s="10">
        <f t="shared" si="6"/>
        <v>45787544</v>
      </c>
      <c r="H133" s="10">
        <f t="shared" si="4"/>
        <v>43094158</v>
      </c>
      <c r="I133" s="23">
        <f>'Session Details'!L133</f>
        <v>0.0625000261056268</v>
      </c>
      <c r="J133" s="28" t="str">
        <f t="shared" si="5"/>
        <v>negligible change</v>
      </c>
    </row>
    <row r="134" spans="2:10">
      <c r="B134" s="13">
        <v>43597</v>
      </c>
      <c r="C134" s="15">
        <v>15352294</v>
      </c>
      <c r="D134" s="15">
        <v>11514221</v>
      </c>
      <c r="E134" s="15">
        <v>4690978</v>
      </c>
      <c r="F134" s="15">
        <v>11087768</v>
      </c>
      <c r="G134" s="10">
        <f t="shared" si="6"/>
        <v>42645261</v>
      </c>
      <c r="H134" s="10">
        <f t="shared" si="4"/>
        <v>43991955</v>
      </c>
      <c r="I134" s="23">
        <f>'Session Details'!L134</f>
        <v>-0.0306122789951027</v>
      </c>
      <c r="J134" s="28" t="str">
        <f t="shared" si="5"/>
        <v>negligible change</v>
      </c>
    </row>
    <row r="135" spans="2:10">
      <c r="B135" s="13">
        <v>43598</v>
      </c>
      <c r="C135" s="15">
        <v>7505512</v>
      </c>
      <c r="D135" s="15">
        <v>5629134</v>
      </c>
      <c r="E135" s="15">
        <v>2293351</v>
      </c>
      <c r="F135" s="15">
        <v>5420648</v>
      </c>
      <c r="G135" s="10">
        <f t="shared" si="6"/>
        <v>20848645</v>
      </c>
      <c r="H135" s="10">
        <f t="shared" si="4"/>
        <v>21717338</v>
      </c>
      <c r="I135" s="23">
        <f>'Session Details'!L135</f>
        <v>-0.0399999760559973</v>
      </c>
      <c r="J135" s="28" t="str">
        <f t="shared" si="5"/>
        <v>negligible change</v>
      </c>
    </row>
    <row r="136" spans="2:10">
      <c r="B136" s="13">
        <v>43599</v>
      </c>
      <c r="C136" s="15">
        <v>8209154</v>
      </c>
      <c r="D136" s="15">
        <v>6156866</v>
      </c>
      <c r="E136" s="15">
        <v>2508352</v>
      </c>
      <c r="F136" s="15">
        <v>5928833</v>
      </c>
      <c r="G136" s="10">
        <f t="shared" si="6"/>
        <v>22803205</v>
      </c>
      <c r="H136" s="10">
        <f t="shared" si="4"/>
        <v>22151685</v>
      </c>
      <c r="I136" s="23">
        <f>'Session Details'!L136</f>
        <v>0.0294117580671629</v>
      </c>
      <c r="J136" s="28" t="str">
        <f t="shared" si="5"/>
        <v>negligible change</v>
      </c>
    </row>
    <row r="137" spans="2:10">
      <c r="B137" s="13">
        <v>43600</v>
      </c>
      <c r="C137" s="15">
        <v>7896424</v>
      </c>
      <c r="D137" s="15">
        <v>5922318</v>
      </c>
      <c r="E137" s="15">
        <v>2412796</v>
      </c>
      <c r="F137" s="15">
        <v>5702973</v>
      </c>
      <c r="G137" s="10">
        <f t="shared" si="6"/>
        <v>21934511</v>
      </c>
      <c r="H137" s="10">
        <f t="shared" si="4"/>
        <v>22803205</v>
      </c>
      <c r="I137" s="23">
        <f>'Session Details'!L137</f>
        <v>-0.0380952589778498</v>
      </c>
      <c r="J137" s="28" t="str">
        <f t="shared" si="5"/>
        <v>negligible change</v>
      </c>
    </row>
    <row r="138" spans="2:10">
      <c r="B138" s="13">
        <v>43601</v>
      </c>
      <c r="C138" s="15">
        <v>7583695</v>
      </c>
      <c r="D138" s="15">
        <v>5687771</v>
      </c>
      <c r="E138" s="15">
        <v>2317240</v>
      </c>
      <c r="F138" s="15">
        <v>5477113</v>
      </c>
      <c r="G138" s="10">
        <f t="shared" si="6"/>
        <v>21065819</v>
      </c>
      <c r="H138" s="10">
        <f t="shared" si="4"/>
        <v>21065819</v>
      </c>
      <c r="I138" s="23">
        <f>'Session Details'!L138</f>
        <v>0</v>
      </c>
      <c r="J138" s="28" t="str">
        <f t="shared" si="5"/>
        <v>negligible change</v>
      </c>
    </row>
    <row r="139" spans="2:10">
      <c r="B139" s="13">
        <v>43602</v>
      </c>
      <c r="C139" s="15">
        <v>7427330</v>
      </c>
      <c r="D139" s="15">
        <v>5570497</v>
      </c>
      <c r="E139" s="15">
        <v>2269462</v>
      </c>
      <c r="F139" s="15">
        <v>5364183</v>
      </c>
      <c r="G139" s="10">
        <f t="shared" si="6"/>
        <v>20631472</v>
      </c>
      <c r="H139" s="10">
        <f t="shared" ref="H139:H202" si="7">G132</f>
        <v>21065819</v>
      </c>
      <c r="I139" s="23">
        <f>'Session Details'!L139</f>
        <v>-0.0206185669780985</v>
      </c>
      <c r="J139" s="28" t="str">
        <f t="shared" ref="J139:J202" si="8">IF(OR(I139&lt;-20%,I139&gt;20%)," Drop in traffic due to either platf. down with service OR weekends festivals for high traffic","negligible change")</f>
        <v>negligible change</v>
      </c>
    </row>
    <row r="140" spans="2:10">
      <c r="B140" s="13">
        <v>43603</v>
      </c>
      <c r="C140" s="15">
        <v>16160310</v>
      </c>
      <c r="D140" s="15">
        <v>12120232</v>
      </c>
      <c r="E140" s="15">
        <v>4937872</v>
      </c>
      <c r="F140" s="15">
        <v>11671335</v>
      </c>
      <c r="G140" s="10">
        <f t="shared" si="6"/>
        <v>44889749</v>
      </c>
      <c r="H140" s="10">
        <f t="shared" si="7"/>
        <v>45787544</v>
      </c>
      <c r="I140" s="23">
        <f>'Session Details'!L140</f>
        <v>-0.0196078435654902</v>
      </c>
      <c r="J140" s="28" t="str">
        <f t="shared" si="8"/>
        <v>negligible change</v>
      </c>
    </row>
    <row r="141" spans="2:10">
      <c r="B141" s="13">
        <v>43604</v>
      </c>
      <c r="C141" s="15">
        <v>16968325</v>
      </c>
      <c r="D141" s="15">
        <v>12726244</v>
      </c>
      <c r="E141" s="15">
        <v>5184766</v>
      </c>
      <c r="F141" s="15">
        <v>12254901</v>
      </c>
      <c r="G141" s="10">
        <f t="shared" si="6"/>
        <v>47134236</v>
      </c>
      <c r="H141" s="10">
        <f t="shared" si="7"/>
        <v>42645261</v>
      </c>
      <c r="I141" s="23">
        <f>'Session Details'!L141</f>
        <v>0.105263161597252</v>
      </c>
      <c r="J141" s="28" t="str">
        <f t="shared" si="8"/>
        <v>negligible change</v>
      </c>
    </row>
    <row r="142" spans="2:10">
      <c r="B142" s="13">
        <v>43605</v>
      </c>
      <c r="C142" s="15">
        <v>8052789</v>
      </c>
      <c r="D142" s="15">
        <v>6039592</v>
      </c>
      <c r="E142" s="15">
        <v>2460574</v>
      </c>
      <c r="F142" s="15">
        <v>5815903</v>
      </c>
      <c r="G142" s="10">
        <f t="shared" si="6"/>
        <v>22368858</v>
      </c>
      <c r="H142" s="10">
        <f t="shared" si="7"/>
        <v>20848645</v>
      </c>
      <c r="I142" s="23">
        <f>'Session Details'!L142</f>
        <v>0.0729166331912698</v>
      </c>
      <c r="J142" s="28" t="str">
        <f t="shared" si="8"/>
        <v>negligible change</v>
      </c>
    </row>
    <row r="143" spans="2:10">
      <c r="B143" s="13">
        <v>43606</v>
      </c>
      <c r="C143" s="15">
        <v>8052789</v>
      </c>
      <c r="D143" s="15">
        <v>6039592</v>
      </c>
      <c r="E143" s="15">
        <v>2460574</v>
      </c>
      <c r="F143" s="15">
        <v>5815903</v>
      </c>
      <c r="G143" s="10">
        <f t="shared" si="6"/>
        <v>22368858</v>
      </c>
      <c r="H143" s="10">
        <f t="shared" si="7"/>
        <v>22803205</v>
      </c>
      <c r="I143" s="23">
        <f>'Session Details'!L143</f>
        <v>-0.0190476294889249</v>
      </c>
      <c r="J143" s="28" t="str">
        <f t="shared" si="8"/>
        <v>negligible change</v>
      </c>
    </row>
    <row r="144" spans="2:10">
      <c r="B144" s="13">
        <v>43607</v>
      </c>
      <c r="C144" s="15">
        <v>7896424</v>
      </c>
      <c r="D144" s="15">
        <v>5922318</v>
      </c>
      <c r="E144" s="15">
        <v>2412796</v>
      </c>
      <c r="F144" s="15">
        <v>5702973</v>
      </c>
      <c r="G144" s="10">
        <f t="shared" si="6"/>
        <v>21934511</v>
      </c>
      <c r="H144" s="10">
        <f t="shared" si="7"/>
        <v>21934511</v>
      </c>
      <c r="I144" s="23">
        <f>'Session Details'!L144</f>
        <v>0</v>
      </c>
      <c r="J144" s="28" t="str">
        <f t="shared" si="8"/>
        <v>negligible change</v>
      </c>
    </row>
    <row r="145" spans="2:10">
      <c r="B145" s="13">
        <v>43608</v>
      </c>
      <c r="C145" s="15">
        <v>7583695</v>
      </c>
      <c r="D145" s="15">
        <v>5687771</v>
      </c>
      <c r="E145" s="15">
        <v>2317240</v>
      </c>
      <c r="F145" s="15">
        <v>5477113</v>
      </c>
      <c r="G145" s="10">
        <f t="shared" si="6"/>
        <v>21065819</v>
      </c>
      <c r="H145" s="10">
        <f t="shared" si="7"/>
        <v>21065819</v>
      </c>
      <c r="I145" s="23">
        <f>'Session Details'!L145</f>
        <v>0</v>
      </c>
      <c r="J145" s="28" t="str">
        <f t="shared" si="8"/>
        <v>negligible change</v>
      </c>
    </row>
    <row r="146" spans="2:10">
      <c r="B146" s="13">
        <v>43609</v>
      </c>
      <c r="C146" s="15">
        <v>8052789</v>
      </c>
      <c r="D146" s="15">
        <v>6039592</v>
      </c>
      <c r="E146" s="15">
        <v>2460574</v>
      </c>
      <c r="F146" s="15">
        <v>5815903</v>
      </c>
      <c r="G146" s="10">
        <f t="shared" si="6"/>
        <v>22368858</v>
      </c>
      <c r="H146" s="10">
        <f t="shared" si="7"/>
        <v>20631472</v>
      </c>
      <c r="I146" s="23">
        <f>'Session Details'!L146</f>
        <v>0.0842104722338766</v>
      </c>
      <c r="J146" s="28" t="str">
        <f t="shared" si="8"/>
        <v>negligible change</v>
      </c>
    </row>
    <row r="147" spans="2:10">
      <c r="B147" s="13">
        <v>43610</v>
      </c>
      <c r="C147" s="15">
        <v>16968325</v>
      </c>
      <c r="D147" s="15">
        <v>12726244</v>
      </c>
      <c r="E147" s="15">
        <v>5184766</v>
      </c>
      <c r="F147" s="15">
        <v>12254901</v>
      </c>
      <c r="G147" s="10">
        <f t="shared" si="6"/>
        <v>47134236</v>
      </c>
      <c r="H147" s="10">
        <f t="shared" si="7"/>
        <v>44889749</v>
      </c>
      <c r="I147" s="23">
        <f>'Session Details'!L147</f>
        <v>0.0499999899754395</v>
      </c>
      <c r="J147" s="28" t="str">
        <f t="shared" si="8"/>
        <v>negligible change</v>
      </c>
    </row>
    <row r="148" spans="2:10">
      <c r="B148" s="13">
        <v>43611</v>
      </c>
      <c r="C148" s="15">
        <v>16968325</v>
      </c>
      <c r="D148" s="15">
        <v>12726244</v>
      </c>
      <c r="E148" s="15">
        <v>5184766</v>
      </c>
      <c r="F148" s="15">
        <v>12254901</v>
      </c>
      <c r="G148" s="10">
        <f t="shared" si="6"/>
        <v>47134236</v>
      </c>
      <c r="H148" s="10">
        <f t="shared" si="7"/>
        <v>47134236</v>
      </c>
      <c r="I148" s="23">
        <f>'Session Details'!L148</f>
        <v>0</v>
      </c>
      <c r="J148" s="28" t="str">
        <f t="shared" si="8"/>
        <v>negligible change</v>
      </c>
    </row>
    <row r="149" spans="2:10">
      <c r="B149" s="13">
        <v>43612</v>
      </c>
      <c r="C149" s="15">
        <v>7583695</v>
      </c>
      <c r="D149" s="15">
        <v>5687771</v>
      </c>
      <c r="E149" s="15">
        <v>2317240</v>
      </c>
      <c r="F149" s="15">
        <v>5477113</v>
      </c>
      <c r="G149" s="10">
        <f t="shared" si="6"/>
        <v>21065819</v>
      </c>
      <c r="H149" s="10">
        <f t="shared" si="7"/>
        <v>22368858</v>
      </c>
      <c r="I149" s="23">
        <f>'Session Details'!L149</f>
        <v>-0.058252370326639</v>
      </c>
      <c r="J149" s="28" t="str">
        <f t="shared" si="8"/>
        <v>negligible change</v>
      </c>
    </row>
    <row r="150" spans="2:10">
      <c r="B150" s="13">
        <v>43613</v>
      </c>
      <c r="C150" s="15">
        <v>8130972</v>
      </c>
      <c r="D150" s="15">
        <v>6098229</v>
      </c>
      <c r="E150" s="15">
        <v>2484463</v>
      </c>
      <c r="F150" s="15">
        <v>5872368</v>
      </c>
      <c r="G150" s="10">
        <f t="shared" si="6"/>
        <v>22586032</v>
      </c>
      <c r="H150" s="10">
        <f t="shared" si="7"/>
        <v>22368858</v>
      </c>
      <c r="I150" s="23">
        <f>'Session Details'!L150</f>
        <v>0.00970876564194745</v>
      </c>
      <c r="J150" s="28" t="str">
        <f t="shared" si="8"/>
        <v>negligible change</v>
      </c>
    </row>
    <row r="151" spans="2:10">
      <c r="B151" s="13">
        <v>43614</v>
      </c>
      <c r="C151" s="15">
        <v>7427330</v>
      </c>
      <c r="D151" s="15">
        <v>5570497</v>
      </c>
      <c r="E151" s="15">
        <v>2269462</v>
      </c>
      <c r="F151" s="15">
        <v>5364183</v>
      </c>
      <c r="G151" s="10">
        <f t="shared" si="6"/>
        <v>20631472</v>
      </c>
      <c r="H151" s="10">
        <f t="shared" si="7"/>
        <v>21934511</v>
      </c>
      <c r="I151" s="23">
        <f>'Session Details'!L151</f>
        <v>-0.0594058832676962</v>
      </c>
      <c r="J151" s="28" t="str">
        <f t="shared" si="8"/>
        <v>negligible change</v>
      </c>
    </row>
    <row r="152" spans="2:10">
      <c r="B152" s="13">
        <v>43615</v>
      </c>
      <c r="C152" s="15">
        <v>7740060</v>
      </c>
      <c r="D152" s="15">
        <v>5805045</v>
      </c>
      <c r="E152" s="15">
        <v>2365018</v>
      </c>
      <c r="F152" s="15">
        <v>5590043</v>
      </c>
      <c r="G152" s="10">
        <f t="shared" si="6"/>
        <v>21500166</v>
      </c>
      <c r="H152" s="10">
        <f t="shared" si="7"/>
        <v>21065819</v>
      </c>
      <c r="I152" s="23">
        <f>'Session Details'!L152</f>
        <v>0.0206185669780985</v>
      </c>
      <c r="J152" s="28" t="str">
        <f t="shared" si="8"/>
        <v>negligible change</v>
      </c>
    </row>
    <row r="153" spans="2:10">
      <c r="B153" s="13">
        <v>43616</v>
      </c>
      <c r="C153" s="15">
        <v>8052789</v>
      </c>
      <c r="D153" s="15">
        <v>6039592</v>
      </c>
      <c r="E153" s="15">
        <v>2460574</v>
      </c>
      <c r="F153" s="15">
        <v>5815903</v>
      </c>
      <c r="G153" s="10">
        <f t="shared" si="6"/>
        <v>22368858</v>
      </c>
      <c r="H153" s="10">
        <f t="shared" si="7"/>
        <v>22368858</v>
      </c>
      <c r="I153" s="23">
        <f>'Session Details'!L153</f>
        <v>0</v>
      </c>
      <c r="J153" s="28" t="str">
        <f t="shared" si="8"/>
        <v>negligible change</v>
      </c>
    </row>
    <row r="154" spans="2:10">
      <c r="B154" s="13">
        <v>43617</v>
      </c>
      <c r="C154" s="15">
        <v>16806722</v>
      </c>
      <c r="D154" s="15">
        <v>12605042</v>
      </c>
      <c r="E154" s="15">
        <v>5135387</v>
      </c>
      <c r="F154" s="15">
        <v>12138188</v>
      </c>
      <c r="G154" s="10">
        <f t="shared" si="6"/>
        <v>46685339</v>
      </c>
      <c r="H154" s="10">
        <f t="shared" si="7"/>
        <v>47134236</v>
      </c>
      <c r="I154" s="23">
        <f>'Session Details'!L154</f>
        <v>-0.00952379921889468</v>
      </c>
      <c r="J154" s="28" t="str">
        <f t="shared" si="8"/>
        <v>negligible change</v>
      </c>
    </row>
    <row r="155" spans="2:10">
      <c r="B155" s="13">
        <v>43618</v>
      </c>
      <c r="C155" s="15">
        <v>15675500</v>
      </c>
      <c r="D155" s="15">
        <v>11756625</v>
      </c>
      <c r="E155" s="15">
        <v>4789736</v>
      </c>
      <c r="F155" s="15">
        <v>11321195</v>
      </c>
      <c r="G155" s="10">
        <f t="shared" si="6"/>
        <v>43543056</v>
      </c>
      <c r="H155" s="10">
        <f t="shared" si="7"/>
        <v>47134236</v>
      </c>
      <c r="I155" s="23">
        <f>'Session Details'!L155</f>
        <v>-0.076190478615162</v>
      </c>
      <c r="J155" s="28" t="str">
        <f t="shared" si="8"/>
        <v>negligible change</v>
      </c>
    </row>
    <row r="156" spans="2:10">
      <c r="B156" s="13">
        <v>43619</v>
      </c>
      <c r="C156" s="15">
        <v>7740060</v>
      </c>
      <c r="D156" s="15">
        <v>5805045</v>
      </c>
      <c r="E156" s="15">
        <v>2365018</v>
      </c>
      <c r="F156" s="15">
        <v>5590043</v>
      </c>
      <c r="G156" s="10">
        <f t="shared" si="6"/>
        <v>21500166</v>
      </c>
      <c r="H156" s="10">
        <f t="shared" si="7"/>
        <v>21065819</v>
      </c>
      <c r="I156" s="23">
        <f>'Session Details'!L156</f>
        <v>0.0206185669780985</v>
      </c>
      <c r="J156" s="28" t="str">
        <f t="shared" si="8"/>
        <v>negligible change</v>
      </c>
    </row>
    <row r="157" spans="2:10">
      <c r="B157" s="13">
        <v>43620</v>
      </c>
      <c r="C157" s="15">
        <v>8052789</v>
      </c>
      <c r="D157" s="15">
        <v>6039592</v>
      </c>
      <c r="E157" s="15">
        <v>2460574</v>
      </c>
      <c r="F157" s="15">
        <v>5815903</v>
      </c>
      <c r="G157" s="10">
        <f t="shared" si="6"/>
        <v>22368858</v>
      </c>
      <c r="H157" s="10">
        <f t="shared" si="7"/>
        <v>22586032</v>
      </c>
      <c r="I157" s="23">
        <f>'Session Details'!L157</f>
        <v>-0.00961541186163195</v>
      </c>
      <c r="J157" s="28" t="str">
        <f t="shared" si="8"/>
        <v>negligible change</v>
      </c>
    </row>
    <row r="158" spans="2:10">
      <c r="B158" s="13">
        <v>43621</v>
      </c>
      <c r="C158" s="15">
        <v>8052789</v>
      </c>
      <c r="D158" s="15">
        <v>6039592</v>
      </c>
      <c r="E158" s="15">
        <v>2460574</v>
      </c>
      <c r="F158" s="15">
        <v>5815903</v>
      </c>
      <c r="G158" s="10">
        <f t="shared" si="6"/>
        <v>22368858</v>
      </c>
      <c r="H158" s="10">
        <f t="shared" si="7"/>
        <v>20631472</v>
      </c>
      <c r="I158" s="23">
        <f>'Session Details'!L158</f>
        <v>0.0842104722338766</v>
      </c>
      <c r="J158" s="28" t="str">
        <f t="shared" si="8"/>
        <v>negligible change</v>
      </c>
    </row>
    <row r="159" spans="2:10">
      <c r="B159" s="13">
        <v>43622</v>
      </c>
      <c r="C159" s="15">
        <v>8052789</v>
      </c>
      <c r="D159" s="15">
        <v>6039592</v>
      </c>
      <c r="E159" s="15">
        <v>2460574</v>
      </c>
      <c r="F159" s="15">
        <v>5815903</v>
      </c>
      <c r="G159" s="10">
        <f t="shared" si="6"/>
        <v>22368858</v>
      </c>
      <c r="H159" s="10">
        <f t="shared" si="7"/>
        <v>21500166</v>
      </c>
      <c r="I159" s="23">
        <f>'Session Details'!L159</f>
        <v>0.0404039671135563</v>
      </c>
      <c r="J159" s="28" t="str">
        <f t="shared" si="8"/>
        <v>negligible change</v>
      </c>
    </row>
    <row r="160" spans="2:10">
      <c r="B160" s="13">
        <v>43623</v>
      </c>
      <c r="C160" s="15">
        <v>7583695</v>
      </c>
      <c r="D160" s="15">
        <v>5687771</v>
      </c>
      <c r="E160" s="15">
        <v>2317240</v>
      </c>
      <c r="F160" s="15">
        <v>5477113</v>
      </c>
      <c r="G160" s="10">
        <f t="shared" si="6"/>
        <v>21065819</v>
      </c>
      <c r="H160" s="10">
        <f t="shared" si="7"/>
        <v>22368858</v>
      </c>
      <c r="I160" s="23">
        <f>'Session Details'!L160</f>
        <v>-0.058252370326639</v>
      </c>
      <c r="J160" s="28" t="str">
        <f t="shared" si="8"/>
        <v>negligible change</v>
      </c>
    </row>
    <row r="161" spans="2:10">
      <c r="B161" s="13">
        <v>43624</v>
      </c>
      <c r="C161" s="15">
        <v>15352294</v>
      </c>
      <c r="D161" s="15">
        <v>11514221</v>
      </c>
      <c r="E161" s="15">
        <v>4690978</v>
      </c>
      <c r="F161" s="15">
        <v>11087768</v>
      </c>
      <c r="G161" s="10">
        <f t="shared" si="6"/>
        <v>42645261</v>
      </c>
      <c r="H161" s="10">
        <f t="shared" si="7"/>
        <v>46685339</v>
      </c>
      <c r="I161" s="23">
        <f>'Session Details'!L161</f>
        <v>-0.0865384741021159</v>
      </c>
      <c r="J161" s="28" t="str">
        <f t="shared" si="8"/>
        <v>negligible change</v>
      </c>
    </row>
    <row r="162" spans="2:10">
      <c r="B162" s="13">
        <v>43625</v>
      </c>
      <c r="C162" s="15">
        <v>16160310</v>
      </c>
      <c r="D162" s="15">
        <v>12120232</v>
      </c>
      <c r="E162" s="15">
        <v>4937872</v>
      </c>
      <c r="F162" s="15">
        <v>11671335</v>
      </c>
      <c r="G162" s="10">
        <f t="shared" si="6"/>
        <v>44889749</v>
      </c>
      <c r="H162" s="10">
        <f t="shared" si="7"/>
        <v>43543056</v>
      </c>
      <c r="I162" s="23">
        <f>'Session Details'!L162</f>
        <v>0.030927847599856</v>
      </c>
      <c r="J162" s="28" t="str">
        <f t="shared" si="8"/>
        <v>negligible change</v>
      </c>
    </row>
    <row r="163" spans="2:10">
      <c r="B163" s="13">
        <v>43626</v>
      </c>
      <c r="C163" s="15">
        <v>7896424</v>
      </c>
      <c r="D163" s="15">
        <v>5922318</v>
      </c>
      <c r="E163" s="15">
        <v>2412796</v>
      </c>
      <c r="F163" s="15">
        <v>5702973</v>
      </c>
      <c r="G163" s="10">
        <f t="shared" si="6"/>
        <v>21934511</v>
      </c>
      <c r="H163" s="10">
        <f t="shared" si="7"/>
        <v>21500166</v>
      </c>
      <c r="I163" s="23">
        <f>'Session Details'!L163</f>
        <v>0.0202019370455093</v>
      </c>
      <c r="J163" s="28" t="str">
        <f t="shared" si="8"/>
        <v>negligible change</v>
      </c>
    </row>
    <row r="164" spans="2:10">
      <c r="B164" s="13">
        <v>43627</v>
      </c>
      <c r="C164" s="15">
        <v>8052789</v>
      </c>
      <c r="D164" s="15">
        <v>6039592</v>
      </c>
      <c r="E164" s="15">
        <v>2460574</v>
      </c>
      <c r="F164" s="15">
        <v>5815903</v>
      </c>
      <c r="G164" s="10">
        <f t="shared" si="6"/>
        <v>22368858</v>
      </c>
      <c r="H164" s="10">
        <f t="shared" si="7"/>
        <v>22368858</v>
      </c>
      <c r="I164" s="23">
        <f>'Session Details'!L164</f>
        <v>0</v>
      </c>
      <c r="J164" s="28" t="str">
        <f t="shared" si="8"/>
        <v>negligible change</v>
      </c>
    </row>
    <row r="165" spans="2:10">
      <c r="B165" s="13">
        <v>43628</v>
      </c>
      <c r="C165" s="15">
        <v>7896424</v>
      </c>
      <c r="D165" s="15">
        <v>5922318</v>
      </c>
      <c r="E165" s="15">
        <v>2412796</v>
      </c>
      <c r="F165" s="15">
        <v>5702973</v>
      </c>
      <c r="G165" s="10">
        <f t="shared" si="6"/>
        <v>21934511</v>
      </c>
      <c r="H165" s="10">
        <f t="shared" si="7"/>
        <v>22368858</v>
      </c>
      <c r="I165" s="23">
        <f>'Session Details'!L165</f>
        <v>-0.0194174865788856</v>
      </c>
      <c r="J165" s="28" t="str">
        <f t="shared" si="8"/>
        <v>negligible change</v>
      </c>
    </row>
    <row r="166" spans="2:10">
      <c r="B166" s="13">
        <v>43629</v>
      </c>
      <c r="C166" s="15">
        <v>7818242</v>
      </c>
      <c r="D166" s="15">
        <v>5863681</v>
      </c>
      <c r="E166" s="15">
        <v>2388907</v>
      </c>
      <c r="F166" s="15">
        <v>5646508</v>
      </c>
      <c r="G166" s="10">
        <f t="shared" si="6"/>
        <v>21717338</v>
      </c>
      <c r="H166" s="10">
        <f t="shared" si="7"/>
        <v>22368858</v>
      </c>
      <c r="I166" s="23">
        <f>'Session Details'!L166</f>
        <v>-0.029126207515824</v>
      </c>
      <c r="J166" s="28" t="str">
        <f t="shared" si="8"/>
        <v>negligible change</v>
      </c>
    </row>
    <row r="167" spans="2:10">
      <c r="B167" s="13">
        <v>43630</v>
      </c>
      <c r="C167" s="15">
        <v>8052789</v>
      </c>
      <c r="D167" s="15">
        <v>6039592</v>
      </c>
      <c r="E167" s="15">
        <v>2460574</v>
      </c>
      <c r="F167" s="15">
        <v>5815903</v>
      </c>
      <c r="G167" s="10">
        <f t="shared" si="6"/>
        <v>22368858</v>
      </c>
      <c r="H167" s="10">
        <f t="shared" si="7"/>
        <v>21065819</v>
      </c>
      <c r="I167" s="23">
        <f>'Session Details'!L167</f>
        <v>0.0618556059937665</v>
      </c>
      <c r="J167" s="28" t="str">
        <f t="shared" si="8"/>
        <v>negligible change</v>
      </c>
    </row>
    <row r="168" spans="2:10">
      <c r="B168" s="13">
        <v>43631</v>
      </c>
      <c r="C168" s="15">
        <v>15998707</v>
      </c>
      <c r="D168" s="15">
        <v>11999030</v>
      </c>
      <c r="E168" s="15">
        <v>4888493</v>
      </c>
      <c r="F168" s="15">
        <v>11554621</v>
      </c>
      <c r="G168" s="10">
        <f t="shared" si="6"/>
        <v>44440851</v>
      </c>
      <c r="H168" s="10">
        <f t="shared" si="7"/>
        <v>42645261</v>
      </c>
      <c r="I168" s="23">
        <f>'Session Details'!L168</f>
        <v>0.0421052646389009</v>
      </c>
      <c r="J168" s="28" t="str">
        <f t="shared" si="8"/>
        <v>negligible change</v>
      </c>
    </row>
    <row r="169" spans="2:10">
      <c r="B169" s="13">
        <v>43632</v>
      </c>
      <c r="C169" s="15">
        <v>16483516</v>
      </c>
      <c r="D169" s="15">
        <v>12362637</v>
      </c>
      <c r="E169" s="15">
        <v>5036630</v>
      </c>
      <c r="F169" s="15">
        <v>11904761</v>
      </c>
      <c r="G169" s="10">
        <f t="shared" si="6"/>
        <v>45787544</v>
      </c>
      <c r="H169" s="10">
        <f t="shared" si="7"/>
        <v>44889749</v>
      </c>
      <c r="I169" s="23">
        <f>'Session Details'!L169</f>
        <v>0.0200000004455361</v>
      </c>
      <c r="J169" s="28" t="str">
        <f t="shared" si="8"/>
        <v>negligible change</v>
      </c>
    </row>
    <row r="170" spans="2:10">
      <c r="B170" s="13">
        <v>43633</v>
      </c>
      <c r="C170" s="15">
        <v>8130972</v>
      </c>
      <c r="D170" s="15">
        <v>6098229</v>
      </c>
      <c r="E170" s="15">
        <v>2484463</v>
      </c>
      <c r="F170" s="15">
        <v>5872368</v>
      </c>
      <c r="G170" s="10">
        <f t="shared" si="6"/>
        <v>22586032</v>
      </c>
      <c r="H170" s="10">
        <f t="shared" si="7"/>
        <v>21934511</v>
      </c>
      <c r="I170" s="23">
        <f>'Session Details'!L170</f>
        <v>0.0297030100192341</v>
      </c>
      <c r="J170" s="28" t="str">
        <f t="shared" si="8"/>
        <v>negligible change</v>
      </c>
    </row>
    <row r="171" spans="2:10">
      <c r="B171" s="13">
        <v>43634</v>
      </c>
      <c r="C171" s="15">
        <v>7583695</v>
      </c>
      <c r="D171" s="15">
        <v>5687771</v>
      </c>
      <c r="E171" s="15">
        <v>2317240</v>
      </c>
      <c r="F171" s="15">
        <v>5477113</v>
      </c>
      <c r="G171" s="10">
        <f t="shared" si="6"/>
        <v>21065819</v>
      </c>
      <c r="H171" s="10">
        <f t="shared" si="7"/>
        <v>22368858</v>
      </c>
      <c r="I171" s="23">
        <f>'Session Details'!L171</f>
        <v>-0.058252370326639</v>
      </c>
      <c r="J171" s="28" t="str">
        <f t="shared" si="8"/>
        <v>negligible change</v>
      </c>
    </row>
    <row r="172" spans="2:10">
      <c r="B172" s="13">
        <v>43635</v>
      </c>
      <c r="C172" s="15">
        <v>7974607</v>
      </c>
      <c r="D172" s="15">
        <v>5980955</v>
      </c>
      <c r="E172" s="15">
        <v>2436685</v>
      </c>
      <c r="F172" s="15">
        <v>5759438</v>
      </c>
      <c r="G172" s="10">
        <f t="shared" si="6"/>
        <v>22151685</v>
      </c>
      <c r="H172" s="10">
        <f t="shared" si="7"/>
        <v>21934511</v>
      </c>
      <c r="I172" s="23">
        <f>'Session Details'!L172</f>
        <v>0.00990101853649716</v>
      </c>
      <c r="J172" s="28" t="str">
        <f t="shared" si="8"/>
        <v>negligible change</v>
      </c>
    </row>
    <row r="173" spans="2:10">
      <c r="B173" s="13">
        <v>43636</v>
      </c>
      <c r="C173" s="15">
        <v>3674574</v>
      </c>
      <c r="D173" s="15">
        <v>2755930</v>
      </c>
      <c r="E173" s="15">
        <v>1122786</v>
      </c>
      <c r="F173" s="15">
        <v>2653859</v>
      </c>
      <c r="G173" s="10">
        <f t="shared" si="6"/>
        <v>10207149</v>
      </c>
      <c r="H173" s="10">
        <f t="shared" si="7"/>
        <v>21717338</v>
      </c>
      <c r="I173" s="23">
        <f>'Session Details'!L173</f>
        <v>-0.529999993553538</v>
      </c>
      <c r="J173" s="28" t="str">
        <f t="shared" si="8"/>
        <v> Drop in traffic due to either platf. down with service OR weekends festivals for high traffic</v>
      </c>
    </row>
    <row r="174" spans="2:10">
      <c r="B174" s="13">
        <v>43637</v>
      </c>
      <c r="C174" s="15">
        <v>7583695</v>
      </c>
      <c r="D174" s="15">
        <v>5687771</v>
      </c>
      <c r="E174" s="15">
        <v>2317240</v>
      </c>
      <c r="F174" s="15">
        <v>5477113</v>
      </c>
      <c r="G174" s="10">
        <f t="shared" si="6"/>
        <v>21065819</v>
      </c>
      <c r="H174" s="10">
        <f t="shared" si="7"/>
        <v>22368858</v>
      </c>
      <c r="I174" s="23">
        <f>'Session Details'!L174</f>
        <v>-0.058252370326639</v>
      </c>
      <c r="J174" s="28" t="str">
        <f t="shared" si="8"/>
        <v>negligible change</v>
      </c>
    </row>
    <row r="175" spans="2:10">
      <c r="B175" s="13">
        <v>43638</v>
      </c>
      <c r="C175" s="15">
        <v>16160310</v>
      </c>
      <c r="D175" s="15">
        <v>12120232</v>
      </c>
      <c r="E175" s="15">
        <v>4937872</v>
      </c>
      <c r="F175" s="15">
        <v>11671335</v>
      </c>
      <c r="G175" s="10">
        <f t="shared" si="6"/>
        <v>44889749</v>
      </c>
      <c r="H175" s="10">
        <f t="shared" si="7"/>
        <v>44440851</v>
      </c>
      <c r="I175" s="23">
        <f>'Session Details'!L175</f>
        <v>0.0101010216928563</v>
      </c>
      <c r="J175" s="28" t="str">
        <f t="shared" si="8"/>
        <v>negligible change</v>
      </c>
    </row>
    <row r="176" spans="2:10">
      <c r="B176" s="13">
        <v>43639</v>
      </c>
      <c r="C176" s="15">
        <v>15675500</v>
      </c>
      <c r="D176" s="15">
        <v>11756625</v>
      </c>
      <c r="E176" s="15">
        <v>4789736</v>
      </c>
      <c r="F176" s="15">
        <v>11321195</v>
      </c>
      <c r="G176" s="10">
        <f t="shared" si="6"/>
        <v>43543056</v>
      </c>
      <c r="H176" s="10">
        <f t="shared" si="7"/>
        <v>45787544</v>
      </c>
      <c r="I176" s="23">
        <f>'Session Details'!L176</f>
        <v>-0.0490196198337259</v>
      </c>
      <c r="J176" s="28" t="str">
        <f t="shared" si="8"/>
        <v>negligible change</v>
      </c>
    </row>
    <row r="177" spans="2:10">
      <c r="B177" s="13">
        <v>43640</v>
      </c>
      <c r="C177" s="15">
        <v>7661877</v>
      </c>
      <c r="D177" s="15">
        <v>5746408</v>
      </c>
      <c r="E177" s="15">
        <v>2341129</v>
      </c>
      <c r="F177" s="15">
        <v>5533578</v>
      </c>
      <c r="G177" s="10">
        <f t="shared" si="6"/>
        <v>21282992</v>
      </c>
      <c r="H177" s="10">
        <f t="shared" si="7"/>
        <v>22586032</v>
      </c>
      <c r="I177" s="23">
        <f>'Session Details'!L177</f>
        <v>-0.057692294069184</v>
      </c>
      <c r="J177" s="28" t="str">
        <f t="shared" si="8"/>
        <v>negligible change</v>
      </c>
    </row>
    <row r="178" spans="2:10">
      <c r="B178" s="13">
        <v>43641</v>
      </c>
      <c r="C178" s="15">
        <v>8130972</v>
      </c>
      <c r="D178" s="15">
        <v>6098229</v>
      </c>
      <c r="E178" s="15">
        <v>2484463</v>
      </c>
      <c r="F178" s="15">
        <v>5872368</v>
      </c>
      <c r="G178" s="10">
        <f t="shared" si="6"/>
        <v>22586032</v>
      </c>
      <c r="H178" s="10">
        <f t="shared" si="7"/>
        <v>21065819</v>
      </c>
      <c r="I178" s="23">
        <f>'Session Details'!L178</f>
        <v>0.072164913217948</v>
      </c>
      <c r="J178" s="28" t="str">
        <f t="shared" si="8"/>
        <v>negligible change</v>
      </c>
    </row>
    <row r="179" spans="2:10">
      <c r="B179" s="13">
        <v>43642</v>
      </c>
      <c r="C179" s="15">
        <v>8052789</v>
      </c>
      <c r="D179" s="15">
        <v>6039592</v>
      </c>
      <c r="E179" s="15">
        <v>2460574</v>
      </c>
      <c r="F179" s="15">
        <v>5815903</v>
      </c>
      <c r="G179" s="10">
        <f t="shared" si="6"/>
        <v>22368858</v>
      </c>
      <c r="H179" s="10">
        <f t="shared" si="7"/>
        <v>22151685</v>
      </c>
      <c r="I179" s="23">
        <f>'Session Details'!L179</f>
        <v>0.00980390430795675</v>
      </c>
      <c r="J179" s="28" t="str">
        <f t="shared" si="8"/>
        <v>negligible change</v>
      </c>
    </row>
    <row r="180" spans="2:10">
      <c r="B180" s="13">
        <v>43643</v>
      </c>
      <c r="C180" s="15">
        <v>8052789</v>
      </c>
      <c r="D180" s="15">
        <v>6039592</v>
      </c>
      <c r="E180" s="15">
        <v>2460574</v>
      </c>
      <c r="F180" s="15">
        <v>5815903</v>
      </c>
      <c r="G180" s="10">
        <f t="shared" si="6"/>
        <v>22368858</v>
      </c>
      <c r="H180" s="10">
        <f t="shared" si="7"/>
        <v>10207149</v>
      </c>
      <c r="I180" s="23">
        <f>'Session Details'!L180</f>
        <v>1.19148931792805</v>
      </c>
      <c r="J180" s="28" t="str">
        <f t="shared" si="8"/>
        <v> Drop in traffic due to either platf. down with service OR weekends festivals for high traffic</v>
      </c>
    </row>
    <row r="181" spans="2:10">
      <c r="B181" s="13">
        <v>43644</v>
      </c>
      <c r="C181" s="15">
        <v>7661877</v>
      </c>
      <c r="D181" s="15">
        <v>5746408</v>
      </c>
      <c r="E181" s="15">
        <v>2341129</v>
      </c>
      <c r="F181" s="15">
        <v>5533578</v>
      </c>
      <c r="G181" s="10">
        <f t="shared" si="6"/>
        <v>21282992</v>
      </c>
      <c r="H181" s="10">
        <f t="shared" si="7"/>
        <v>21065819</v>
      </c>
      <c r="I181" s="23">
        <f>'Session Details'!L181</f>
        <v>0.0103092597539169</v>
      </c>
      <c r="J181" s="28" t="str">
        <f t="shared" si="8"/>
        <v>negligible change</v>
      </c>
    </row>
    <row r="182" spans="2:10">
      <c r="B182" s="13">
        <v>43645</v>
      </c>
      <c r="C182" s="15">
        <v>16806722</v>
      </c>
      <c r="D182" s="15">
        <v>12605042</v>
      </c>
      <c r="E182" s="15">
        <v>5135387</v>
      </c>
      <c r="F182" s="15">
        <v>12138188</v>
      </c>
      <c r="G182" s="10">
        <f t="shared" si="6"/>
        <v>46685339</v>
      </c>
      <c r="H182" s="10">
        <f t="shared" si="7"/>
        <v>44889749</v>
      </c>
      <c r="I182" s="23">
        <f>'Session Details'!L182</f>
        <v>0.0400000008910721</v>
      </c>
      <c r="J182" s="28" t="str">
        <f t="shared" si="8"/>
        <v>negligible change</v>
      </c>
    </row>
    <row r="183" spans="2:10">
      <c r="B183" s="13">
        <v>43646</v>
      </c>
      <c r="C183" s="15">
        <v>15837104</v>
      </c>
      <c r="D183" s="15">
        <v>11877828</v>
      </c>
      <c r="E183" s="15">
        <v>4839115</v>
      </c>
      <c r="F183" s="15">
        <v>11437908</v>
      </c>
      <c r="G183" s="10">
        <f t="shared" si="6"/>
        <v>43991955</v>
      </c>
      <c r="H183" s="10">
        <f t="shared" si="7"/>
        <v>43543056</v>
      </c>
      <c r="I183" s="23">
        <f>'Session Details'!L183</f>
        <v>0.0103093131543179</v>
      </c>
      <c r="J183" s="28" t="str">
        <f t="shared" si="8"/>
        <v>negligible change</v>
      </c>
    </row>
    <row r="184" spans="2:10">
      <c r="B184" s="13">
        <v>43647</v>
      </c>
      <c r="C184" s="15">
        <v>7740060</v>
      </c>
      <c r="D184" s="15">
        <v>5805045</v>
      </c>
      <c r="E184" s="15">
        <v>2365018</v>
      </c>
      <c r="F184" s="15">
        <v>5590043</v>
      </c>
      <c r="G184" s="10">
        <f t="shared" si="6"/>
        <v>21500166</v>
      </c>
      <c r="H184" s="10">
        <f t="shared" si="7"/>
        <v>21282992</v>
      </c>
      <c r="I184" s="23">
        <f>'Session Details'!L184</f>
        <v>0.0102041103995152</v>
      </c>
      <c r="J184" s="28" t="str">
        <f t="shared" si="8"/>
        <v>negligible change</v>
      </c>
    </row>
    <row r="185" spans="2:10">
      <c r="B185" s="13">
        <v>43648</v>
      </c>
      <c r="C185" s="15">
        <v>7896424</v>
      </c>
      <c r="D185" s="15">
        <v>5922318</v>
      </c>
      <c r="E185" s="15">
        <v>2412796</v>
      </c>
      <c r="F185" s="15">
        <v>5702973</v>
      </c>
      <c r="G185" s="10">
        <f t="shared" si="6"/>
        <v>21934511</v>
      </c>
      <c r="H185" s="10">
        <f t="shared" si="7"/>
        <v>22586032</v>
      </c>
      <c r="I185" s="23">
        <f>'Session Details'!L185</f>
        <v>-0.028846191309744</v>
      </c>
      <c r="J185" s="28" t="str">
        <f t="shared" si="8"/>
        <v>negligible change</v>
      </c>
    </row>
    <row r="186" spans="2:10">
      <c r="B186" s="13">
        <v>43649</v>
      </c>
      <c r="C186" s="15">
        <v>7974607</v>
      </c>
      <c r="D186" s="15">
        <v>5980955</v>
      </c>
      <c r="E186" s="15">
        <v>2436685</v>
      </c>
      <c r="F186" s="15">
        <v>5759438</v>
      </c>
      <c r="G186" s="10">
        <f t="shared" si="6"/>
        <v>22151685</v>
      </c>
      <c r="H186" s="10">
        <f t="shared" si="7"/>
        <v>22368858</v>
      </c>
      <c r="I186" s="23">
        <f>'Session Details'!L186</f>
        <v>-0.00970872093693831</v>
      </c>
      <c r="J186" s="28" t="str">
        <f t="shared" si="8"/>
        <v>negligible change</v>
      </c>
    </row>
    <row r="187" spans="2:10">
      <c r="B187" s="13">
        <v>43650</v>
      </c>
      <c r="C187" s="15">
        <v>8052789</v>
      </c>
      <c r="D187" s="15">
        <v>6039592</v>
      </c>
      <c r="E187" s="15">
        <v>2460574</v>
      </c>
      <c r="F187" s="15">
        <v>5815903</v>
      </c>
      <c r="G187" s="10">
        <f t="shared" si="6"/>
        <v>22368858</v>
      </c>
      <c r="H187" s="10">
        <f t="shared" si="7"/>
        <v>22368858</v>
      </c>
      <c r="I187" s="23">
        <f>'Session Details'!L187</f>
        <v>0</v>
      </c>
      <c r="J187" s="28" t="str">
        <f t="shared" si="8"/>
        <v>negligible change</v>
      </c>
    </row>
    <row r="188" spans="2:10">
      <c r="B188" s="13">
        <v>43651</v>
      </c>
      <c r="C188" s="15">
        <v>7427330</v>
      </c>
      <c r="D188" s="15">
        <v>5570497</v>
      </c>
      <c r="E188" s="15">
        <v>2269462</v>
      </c>
      <c r="F188" s="15">
        <v>5364183</v>
      </c>
      <c r="G188" s="10">
        <f t="shared" si="6"/>
        <v>20631472</v>
      </c>
      <c r="H188" s="10">
        <f t="shared" si="7"/>
        <v>21282992</v>
      </c>
      <c r="I188" s="23">
        <f>'Session Details'!L188</f>
        <v>-0.030612237226796</v>
      </c>
      <c r="J188" s="28" t="str">
        <f t="shared" si="8"/>
        <v>negligible change</v>
      </c>
    </row>
    <row r="189" spans="2:10">
      <c r="B189" s="13">
        <v>43652</v>
      </c>
      <c r="C189" s="15">
        <v>16160310</v>
      </c>
      <c r="D189" s="15">
        <v>12120232</v>
      </c>
      <c r="E189" s="15">
        <v>4937872</v>
      </c>
      <c r="F189" s="15">
        <v>11671335</v>
      </c>
      <c r="G189" s="10">
        <f t="shared" si="6"/>
        <v>44889749</v>
      </c>
      <c r="H189" s="10">
        <f t="shared" si="7"/>
        <v>46685339</v>
      </c>
      <c r="I189" s="23">
        <f>'Session Details'!L189</f>
        <v>-0.0384615392853846</v>
      </c>
      <c r="J189" s="28" t="str">
        <f t="shared" si="8"/>
        <v>negligible change</v>
      </c>
    </row>
    <row r="190" spans="2:10">
      <c r="B190" s="13">
        <v>43653</v>
      </c>
      <c r="C190" s="15">
        <v>15675500</v>
      </c>
      <c r="D190" s="15">
        <v>11756625</v>
      </c>
      <c r="E190" s="15">
        <v>4789736</v>
      </c>
      <c r="F190" s="15">
        <v>11321195</v>
      </c>
      <c r="G190" s="10">
        <f t="shared" si="6"/>
        <v>43543056</v>
      </c>
      <c r="H190" s="10">
        <f t="shared" si="7"/>
        <v>43991955</v>
      </c>
      <c r="I190" s="23">
        <f>'Session Details'!L190</f>
        <v>-0.0102041157297965</v>
      </c>
      <c r="J190" s="28" t="str">
        <f t="shared" si="8"/>
        <v>negligible change</v>
      </c>
    </row>
    <row r="191" spans="2:10">
      <c r="B191" s="13">
        <v>43654</v>
      </c>
      <c r="C191" s="15">
        <v>7661877</v>
      </c>
      <c r="D191" s="15">
        <v>5746408</v>
      </c>
      <c r="E191" s="15">
        <v>2341129</v>
      </c>
      <c r="F191" s="15">
        <v>5533578</v>
      </c>
      <c r="G191" s="10">
        <f t="shared" si="6"/>
        <v>21282992</v>
      </c>
      <c r="H191" s="10">
        <f t="shared" si="7"/>
        <v>21500166</v>
      </c>
      <c r="I191" s="23">
        <f>'Session Details'!L191</f>
        <v>-0.0101010382896578</v>
      </c>
      <c r="J191" s="28" t="str">
        <f t="shared" si="8"/>
        <v>negligible change</v>
      </c>
    </row>
    <row r="192" spans="2:10">
      <c r="B192" s="13">
        <v>43655</v>
      </c>
      <c r="C192" s="15">
        <v>8209154</v>
      </c>
      <c r="D192" s="15">
        <v>6156866</v>
      </c>
      <c r="E192" s="15">
        <v>2508352</v>
      </c>
      <c r="F192" s="15">
        <v>5928833</v>
      </c>
      <c r="G192" s="10">
        <f t="shared" si="6"/>
        <v>22803205</v>
      </c>
      <c r="H192" s="10">
        <f t="shared" si="7"/>
        <v>21934511</v>
      </c>
      <c r="I192" s="23">
        <f>'Session Details'!L192</f>
        <v>0.039603982965474</v>
      </c>
      <c r="J192" s="28" t="str">
        <f t="shared" si="8"/>
        <v>negligible change</v>
      </c>
    </row>
    <row r="193" spans="2:10">
      <c r="B193" s="13">
        <v>43656</v>
      </c>
      <c r="C193" s="15">
        <v>8209154</v>
      </c>
      <c r="D193" s="15">
        <v>6156866</v>
      </c>
      <c r="E193" s="15">
        <v>2508352</v>
      </c>
      <c r="F193" s="15">
        <v>5928833</v>
      </c>
      <c r="G193" s="10">
        <f t="shared" si="6"/>
        <v>22803205</v>
      </c>
      <c r="H193" s="10">
        <f t="shared" si="7"/>
        <v>22151685</v>
      </c>
      <c r="I193" s="23">
        <f>'Session Details'!L193</f>
        <v>0.0294117580671629</v>
      </c>
      <c r="J193" s="28" t="str">
        <f t="shared" si="8"/>
        <v>negligible change</v>
      </c>
    </row>
    <row r="194" spans="2:10">
      <c r="B194" s="13">
        <v>43657</v>
      </c>
      <c r="C194" s="15">
        <v>7740060</v>
      </c>
      <c r="D194" s="15">
        <v>5805045</v>
      </c>
      <c r="E194" s="15">
        <v>2365018</v>
      </c>
      <c r="F194" s="15">
        <v>5590043</v>
      </c>
      <c r="G194" s="10">
        <f t="shared" si="6"/>
        <v>21500166</v>
      </c>
      <c r="H194" s="10">
        <f t="shared" si="7"/>
        <v>22368858</v>
      </c>
      <c r="I194" s="23">
        <f>'Session Details'!L194</f>
        <v>-0.0388348837477532</v>
      </c>
      <c r="J194" s="28" t="str">
        <f t="shared" si="8"/>
        <v>negligible change</v>
      </c>
    </row>
    <row r="195" spans="2:10">
      <c r="B195" s="13">
        <v>43658</v>
      </c>
      <c r="C195" s="15">
        <v>7505512</v>
      </c>
      <c r="D195" s="15">
        <v>5629134</v>
      </c>
      <c r="E195" s="15">
        <v>2293351</v>
      </c>
      <c r="F195" s="15">
        <v>5420648</v>
      </c>
      <c r="G195" s="10">
        <f t="shared" si="6"/>
        <v>20848645</v>
      </c>
      <c r="H195" s="10">
        <f t="shared" si="7"/>
        <v>20631472</v>
      </c>
      <c r="I195" s="23">
        <f>'Session Details'!L195</f>
        <v>0.0105262969118247</v>
      </c>
      <c r="J195" s="28" t="str">
        <f t="shared" si="8"/>
        <v>negligible change</v>
      </c>
    </row>
    <row r="196" spans="2:10">
      <c r="B196" s="13">
        <v>43659</v>
      </c>
      <c r="C196" s="15">
        <v>16160310</v>
      </c>
      <c r="D196" s="15">
        <v>12120232</v>
      </c>
      <c r="E196" s="15">
        <v>4937872</v>
      </c>
      <c r="F196" s="15">
        <v>11671335</v>
      </c>
      <c r="G196" s="10">
        <f t="shared" ref="G196:G259" si="9">SUM(C196:F196)</f>
        <v>44889749</v>
      </c>
      <c r="H196" s="10">
        <f t="shared" si="7"/>
        <v>44889749</v>
      </c>
      <c r="I196" s="23">
        <f>'Session Details'!L196</f>
        <v>0</v>
      </c>
      <c r="J196" s="28" t="str">
        <f t="shared" si="8"/>
        <v>negligible change</v>
      </c>
    </row>
    <row r="197" spans="2:10">
      <c r="B197" s="13">
        <v>43660</v>
      </c>
      <c r="C197" s="15">
        <v>15513897</v>
      </c>
      <c r="D197" s="15">
        <v>11635423</v>
      </c>
      <c r="E197" s="15">
        <v>4740357</v>
      </c>
      <c r="F197" s="15">
        <v>11204481</v>
      </c>
      <c r="G197" s="10">
        <f t="shared" si="9"/>
        <v>43094158</v>
      </c>
      <c r="H197" s="10">
        <f t="shared" si="7"/>
        <v>43543056</v>
      </c>
      <c r="I197" s="23">
        <f>'Session Details'!L197</f>
        <v>-0.0103092901885435</v>
      </c>
      <c r="J197" s="28" t="str">
        <f t="shared" si="8"/>
        <v>negligible change</v>
      </c>
    </row>
    <row r="198" spans="2:10">
      <c r="B198" s="13">
        <v>43661</v>
      </c>
      <c r="C198" s="15">
        <v>7740060</v>
      </c>
      <c r="D198" s="15">
        <v>5805045</v>
      </c>
      <c r="E198" s="15">
        <v>2365018</v>
      </c>
      <c r="F198" s="15">
        <v>5590043</v>
      </c>
      <c r="G198" s="10">
        <f t="shared" si="9"/>
        <v>21500166</v>
      </c>
      <c r="H198" s="10">
        <f t="shared" si="7"/>
        <v>21282992</v>
      </c>
      <c r="I198" s="23">
        <f>'Session Details'!L198</f>
        <v>0.0102041103995152</v>
      </c>
      <c r="J198" s="28" t="str">
        <f t="shared" si="8"/>
        <v>negligible change</v>
      </c>
    </row>
    <row r="199" spans="2:10">
      <c r="B199" s="13">
        <v>43662</v>
      </c>
      <c r="C199" s="15">
        <v>7427330</v>
      </c>
      <c r="D199" s="15">
        <v>5570497</v>
      </c>
      <c r="E199" s="15">
        <v>2269462</v>
      </c>
      <c r="F199" s="15">
        <v>5364183</v>
      </c>
      <c r="G199" s="10">
        <f t="shared" si="9"/>
        <v>20631472</v>
      </c>
      <c r="H199" s="10">
        <f t="shared" si="7"/>
        <v>22803205</v>
      </c>
      <c r="I199" s="23">
        <f>'Session Details'!L199</f>
        <v>-0.0952380597376553</v>
      </c>
      <c r="J199" s="28" t="str">
        <f t="shared" si="8"/>
        <v>negligible change</v>
      </c>
    </row>
    <row r="200" spans="2:10">
      <c r="B200" s="13">
        <v>43663</v>
      </c>
      <c r="C200" s="15">
        <v>7740060</v>
      </c>
      <c r="D200" s="15">
        <v>5805045</v>
      </c>
      <c r="E200" s="15">
        <v>2365018</v>
      </c>
      <c r="F200" s="15">
        <v>5590043</v>
      </c>
      <c r="G200" s="10">
        <f t="shared" si="9"/>
        <v>21500166</v>
      </c>
      <c r="H200" s="10">
        <f t="shared" si="7"/>
        <v>22803205</v>
      </c>
      <c r="I200" s="23">
        <f>'Session Details'!L200</f>
        <v>-0.0571428007598055</v>
      </c>
      <c r="J200" s="28" t="str">
        <f t="shared" si="8"/>
        <v>negligible change</v>
      </c>
    </row>
    <row r="201" spans="2:10">
      <c r="B201" s="13">
        <v>43664</v>
      </c>
      <c r="C201" s="15">
        <v>7974607</v>
      </c>
      <c r="D201" s="15">
        <v>5980955</v>
      </c>
      <c r="E201" s="15">
        <v>2436685</v>
      </c>
      <c r="F201" s="15">
        <v>5759438</v>
      </c>
      <c r="G201" s="10">
        <f t="shared" si="9"/>
        <v>22151685</v>
      </c>
      <c r="H201" s="10">
        <f t="shared" si="7"/>
        <v>21500166</v>
      </c>
      <c r="I201" s="23">
        <f>'Session Details'!L201</f>
        <v>0.0303029753351671</v>
      </c>
      <c r="J201" s="28" t="str">
        <f t="shared" si="8"/>
        <v>negligible change</v>
      </c>
    </row>
    <row r="202" spans="2:10">
      <c r="B202" s="13">
        <v>43665</v>
      </c>
      <c r="C202" s="15">
        <v>8130972</v>
      </c>
      <c r="D202" s="15">
        <v>6098229</v>
      </c>
      <c r="E202" s="15">
        <v>2484463</v>
      </c>
      <c r="F202" s="15">
        <v>5872368</v>
      </c>
      <c r="G202" s="10">
        <f t="shared" si="9"/>
        <v>22586032</v>
      </c>
      <c r="H202" s="10">
        <f t="shared" si="7"/>
        <v>20848645</v>
      </c>
      <c r="I202" s="23">
        <f>'Session Details'!L202</f>
        <v>0.083333329336271</v>
      </c>
      <c r="J202" s="28" t="str">
        <f t="shared" si="8"/>
        <v>negligible change</v>
      </c>
    </row>
    <row r="203" spans="2:10">
      <c r="B203" s="13">
        <v>43666</v>
      </c>
      <c r="C203" s="15">
        <v>15998707</v>
      </c>
      <c r="D203" s="15">
        <v>11999030</v>
      </c>
      <c r="E203" s="15">
        <v>4888493</v>
      </c>
      <c r="F203" s="15">
        <v>11554621</v>
      </c>
      <c r="G203" s="10">
        <f t="shared" si="9"/>
        <v>44440851</v>
      </c>
      <c r="H203" s="10">
        <f t="shared" ref="H203:H266" si="10">G196</f>
        <v>44889749</v>
      </c>
      <c r="I203" s="23">
        <f>'Session Details'!L203</f>
        <v>-0.0100000113611685</v>
      </c>
      <c r="J203" s="28" t="str">
        <f t="shared" ref="J203:J266" si="11">IF(OR(I203&lt;-20%,I203&gt;20%)," Drop in traffic due to either platf. down with service OR weekends festivals for high traffic","negligible change")</f>
        <v>negligible change</v>
      </c>
    </row>
    <row r="204" spans="2:10">
      <c r="B204" s="13">
        <v>43667</v>
      </c>
      <c r="C204" s="15">
        <v>15352294</v>
      </c>
      <c r="D204" s="15">
        <v>11514221</v>
      </c>
      <c r="E204" s="15">
        <v>4690978</v>
      </c>
      <c r="F204" s="15">
        <v>11087768</v>
      </c>
      <c r="G204" s="10">
        <f t="shared" si="9"/>
        <v>42645261</v>
      </c>
      <c r="H204" s="10">
        <f t="shared" si="10"/>
        <v>43094158</v>
      </c>
      <c r="I204" s="23">
        <f>'Session Details'!L204</f>
        <v>-0.0104166555476034</v>
      </c>
      <c r="J204" s="28" t="str">
        <f t="shared" si="11"/>
        <v>negligible change</v>
      </c>
    </row>
    <row r="205" spans="2:10">
      <c r="B205" s="13">
        <v>43668</v>
      </c>
      <c r="C205" s="15">
        <v>7740060</v>
      </c>
      <c r="D205" s="15">
        <v>5805045</v>
      </c>
      <c r="E205" s="15">
        <v>2365018</v>
      </c>
      <c r="F205" s="15">
        <v>5590043</v>
      </c>
      <c r="G205" s="10">
        <f t="shared" si="9"/>
        <v>21500166</v>
      </c>
      <c r="H205" s="10">
        <f t="shared" si="10"/>
        <v>21500166</v>
      </c>
      <c r="I205" s="23">
        <f>'Session Details'!L205</f>
        <v>0</v>
      </c>
      <c r="J205" s="28" t="str">
        <f t="shared" si="11"/>
        <v>negligible change</v>
      </c>
    </row>
    <row r="206" spans="2:10">
      <c r="B206" s="13">
        <v>43669</v>
      </c>
      <c r="C206" s="15">
        <v>7661877</v>
      </c>
      <c r="D206" s="15">
        <v>5746408</v>
      </c>
      <c r="E206" s="15">
        <v>2341129</v>
      </c>
      <c r="F206" s="15">
        <v>5533578</v>
      </c>
      <c r="G206" s="10">
        <f t="shared" si="9"/>
        <v>21282992</v>
      </c>
      <c r="H206" s="10">
        <f t="shared" si="10"/>
        <v>20631472</v>
      </c>
      <c r="I206" s="23">
        <f>'Session Details'!L206</f>
        <v>0.0315789392051133</v>
      </c>
      <c r="J206" s="28" t="str">
        <f t="shared" si="11"/>
        <v>negligible change</v>
      </c>
    </row>
    <row r="207" spans="2:10">
      <c r="B207" s="13">
        <v>43670</v>
      </c>
      <c r="C207" s="15">
        <v>7896424</v>
      </c>
      <c r="D207" s="15">
        <v>5922318</v>
      </c>
      <c r="E207" s="15">
        <v>2412796</v>
      </c>
      <c r="F207" s="15">
        <v>5702973</v>
      </c>
      <c r="G207" s="10">
        <f t="shared" si="9"/>
        <v>21934511</v>
      </c>
      <c r="H207" s="10">
        <f t="shared" si="10"/>
        <v>21500166</v>
      </c>
      <c r="I207" s="23">
        <f>'Session Details'!L207</f>
        <v>0.0202019370455093</v>
      </c>
      <c r="J207" s="28" t="str">
        <f t="shared" si="11"/>
        <v>negligible change</v>
      </c>
    </row>
    <row r="208" spans="2:10">
      <c r="B208" s="13">
        <v>43671</v>
      </c>
      <c r="C208" s="15">
        <v>7427330</v>
      </c>
      <c r="D208" s="15">
        <v>5570497</v>
      </c>
      <c r="E208" s="15">
        <v>2269462</v>
      </c>
      <c r="F208" s="15">
        <v>5364183</v>
      </c>
      <c r="G208" s="10">
        <f t="shared" si="9"/>
        <v>20631472</v>
      </c>
      <c r="H208" s="10">
        <f t="shared" si="10"/>
        <v>22151685</v>
      </c>
      <c r="I208" s="23">
        <f>'Session Details'!L208</f>
        <v>-0.0686274204422824</v>
      </c>
      <c r="J208" s="28" t="str">
        <f t="shared" si="11"/>
        <v>negligible change</v>
      </c>
    </row>
    <row r="209" spans="2:10">
      <c r="B209" s="13">
        <v>43672</v>
      </c>
      <c r="C209" s="15">
        <v>7583695</v>
      </c>
      <c r="D209" s="15">
        <v>5687771</v>
      </c>
      <c r="E209" s="15">
        <v>2317240</v>
      </c>
      <c r="F209" s="15">
        <v>5477113</v>
      </c>
      <c r="G209" s="10">
        <f t="shared" si="9"/>
        <v>21065819</v>
      </c>
      <c r="H209" s="10">
        <f t="shared" si="10"/>
        <v>22586032</v>
      </c>
      <c r="I209" s="23">
        <f>'Session Details'!L209</f>
        <v>-0.067307661655664</v>
      </c>
      <c r="J209" s="28" t="str">
        <f t="shared" si="11"/>
        <v>negligible change</v>
      </c>
    </row>
    <row r="210" spans="2:10">
      <c r="B210" s="13">
        <v>43673</v>
      </c>
      <c r="C210" s="15">
        <v>16160310</v>
      </c>
      <c r="D210" s="15">
        <v>12120232</v>
      </c>
      <c r="E210" s="15">
        <v>4937872</v>
      </c>
      <c r="F210" s="15">
        <v>11671335</v>
      </c>
      <c r="G210" s="10">
        <f t="shared" si="9"/>
        <v>44889749</v>
      </c>
      <c r="H210" s="10">
        <f t="shared" si="10"/>
        <v>44440851</v>
      </c>
      <c r="I210" s="23">
        <f>'Session Details'!L210</f>
        <v>0.0101010216928563</v>
      </c>
      <c r="J210" s="28" t="str">
        <f t="shared" si="11"/>
        <v>negligible change</v>
      </c>
    </row>
    <row r="211" spans="2:10">
      <c r="B211" s="13">
        <v>43674</v>
      </c>
      <c r="C211" s="15">
        <v>15675500</v>
      </c>
      <c r="D211" s="15">
        <v>11756625</v>
      </c>
      <c r="E211" s="15">
        <v>4789736</v>
      </c>
      <c r="F211" s="15">
        <v>11321195</v>
      </c>
      <c r="G211" s="10">
        <f t="shared" si="9"/>
        <v>43543056</v>
      </c>
      <c r="H211" s="10">
        <f t="shared" si="10"/>
        <v>42645261</v>
      </c>
      <c r="I211" s="23">
        <f>'Session Details'!L211</f>
        <v>0.0210526323194504</v>
      </c>
      <c r="J211" s="28" t="str">
        <f t="shared" si="11"/>
        <v>negligible change</v>
      </c>
    </row>
    <row r="212" spans="2:10">
      <c r="B212" s="13">
        <v>43675</v>
      </c>
      <c r="C212" s="15">
        <v>7740060</v>
      </c>
      <c r="D212" s="15">
        <v>5805045</v>
      </c>
      <c r="E212" s="15">
        <v>2365018</v>
      </c>
      <c r="F212" s="15">
        <v>5590043</v>
      </c>
      <c r="G212" s="10">
        <f t="shared" si="9"/>
        <v>21500166</v>
      </c>
      <c r="H212" s="10">
        <f t="shared" si="10"/>
        <v>21500166</v>
      </c>
      <c r="I212" s="23">
        <f>'Session Details'!L212</f>
        <v>0</v>
      </c>
      <c r="J212" s="28" t="str">
        <f t="shared" si="11"/>
        <v>negligible change</v>
      </c>
    </row>
    <row r="213" spans="2:10">
      <c r="B213" s="13">
        <v>43676</v>
      </c>
      <c r="C213" s="15">
        <v>7505512</v>
      </c>
      <c r="D213" s="15">
        <v>5629134</v>
      </c>
      <c r="E213" s="15">
        <v>2293351</v>
      </c>
      <c r="F213" s="15">
        <v>5420648</v>
      </c>
      <c r="G213" s="10">
        <f t="shared" si="9"/>
        <v>20848645</v>
      </c>
      <c r="H213" s="10">
        <f t="shared" si="10"/>
        <v>21282992</v>
      </c>
      <c r="I213" s="23">
        <f>'Session Details'!L213</f>
        <v>-0.0204081738131556</v>
      </c>
      <c r="J213" s="28" t="str">
        <f t="shared" si="11"/>
        <v>negligible change</v>
      </c>
    </row>
    <row r="214" spans="2:10">
      <c r="B214" s="13">
        <v>43677</v>
      </c>
      <c r="C214" s="15">
        <v>8052789</v>
      </c>
      <c r="D214" s="15">
        <v>6039592</v>
      </c>
      <c r="E214" s="15">
        <v>2460574</v>
      </c>
      <c r="F214" s="15">
        <v>5815903</v>
      </c>
      <c r="G214" s="10">
        <f t="shared" si="9"/>
        <v>22368858</v>
      </c>
      <c r="H214" s="10">
        <f t="shared" si="10"/>
        <v>21934511</v>
      </c>
      <c r="I214" s="23">
        <f>'Session Details'!L214</f>
        <v>0.019801991482737</v>
      </c>
      <c r="J214" s="28" t="str">
        <f t="shared" si="11"/>
        <v>negligible change</v>
      </c>
    </row>
    <row r="215" spans="2:10">
      <c r="B215" s="13">
        <v>43678</v>
      </c>
      <c r="C215" s="15">
        <v>7974607</v>
      </c>
      <c r="D215" s="15">
        <v>5980955</v>
      </c>
      <c r="E215" s="15">
        <v>2436685</v>
      </c>
      <c r="F215" s="15">
        <v>5759438</v>
      </c>
      <c r="G215" s="10">
        <f t="shared" si="9"/>
        <v>22151685</v>
      </c>
      <c r="H215" s="10">
        <f t="shared" si="10"/>
        <v>20631472</v>
      </c>
      <c r="I215" s="23">
        <f>'Session Details'!L215</f>
        <v>0.0736841753220516</v>
      </c>
      <c r="J215" s="28" t="str">
        <f t="shared" si="11"/>
        <v>negligible change</v>
      </c>
    </row>
    <row r="216" spans="2:10">
      <c r="B216" s="13">
        <v>43679</v>
      </c>
      <c r="C216" s="15">
        <v>8209154</v>
      </c>
      <c r="D216" s="15">
        <v>6156866</v>
      </c>
      <c r="E216" s="15">
        <v>2508352</v>
      </c>
      <c r="F216" s="15">
        <v>5928833</v>
      </c>
      <c r="G216" s="10">
        <f t="shared" si="9"/>
        <v>22803205</v>
      </c>
      <c r="H216" s="10">
        <f t="shared" si="10"/>
        <v>21065819</v>
      </c>
      <c r="I216" s="23">
        <f>'Session Details'!L216</f>
        <v>0.082474172971865</v>
      </c>
      <c r="J216" s="28" t="str">
        <f t="shared" si="11"/>
        <v>negligible change</v>
      </c>
    </row>
    <row r="217" spans="2:10">
      <c r="B217" s="13">
        <v>43680</v>
      </c>
      <c r="C217" s="15">
        <v>16321913</v>
      </c>
      <c r="D217" s="15">
        <v>12241435</v>
      </c>
      <c r="E217" s="15">
        <v>4987251</v>
      </c>
      <c r="F217" s="15">
        <v>11788048</v>
      </c>
      <c r="G217" s="10">
        <f t="shared" si="9"/>
        <v>45338647</v>
      </c>
      <c r="H217" s="10">
        <f t="shared" si="10"/>
        <v>44889749</v>
      </c>
      <c r="I217" s="23">
        <f>'Session Details'!L217</f>
        <v>0.0100000113611685</v>
      </c>
      <c r="J217" s="28" t="str">
        <f t="shared" si="11"/>
        <v>negligible change</v>
      </c>
    </row>
    <row r="218" spans="2:10">
      <c r="B218" s="13">
        <v>43681</v>
      </c>
      <c r="C218" s="15">
        <v>15837104</v>
      </c>
      <c r="D218" s="15">
        <v>11877828</v>
      </c>
      <c r="E218" s="15">
        <v>4839115</v>
      </c>
      <c r="F218" s="15">
        <v>11437908</v>
      </c>
      <c r="G218" s="10">
        <f t="shared" si="9"/>
        <v>43991955</v>
      </c>
      <c r="H218" s="10">
        <f t="shared" si="10"/>
        <v>43543056</v>
      </c>
      <c r="I218" s="23">
        <f>'Session Details'!L218</f>
        <v>0.0103093131543179</v>
      </c>
      <c r="J218" s="28" t="str">
        <f t="shared" si="11"/>
        <v>negligible change</v>
      </c>
    </row>
    <row r="219" spans="2:10">
      <c r="B219" s="13">
        <v>43682</v>
      </c>
      <c r="C219" s="15">
        <v>8052789</v>
      </c>
      <c r="D219" s="15">
        <v>6039592</v>
      </c>
      <c r="E219" s="15">
        <v>2460574</v>
      </c>
      <c r="F219" s="15">
        <v>5815903</v>
      </c>
      <c r="G219" s="10">
        <f t="shared" si="9"/>
        <v>22368858</v>
      </c>
      <c r="H219" s="10">
        <f t="shared" si="10"/>
        <v>21500166</v>
      </c>
      <c r="I219" s="23">
        <f>'Session Details'!L219</f>
        <v>0.0404039671135563</v>
      </c>
      <c r="J219" s="28" t="str">
        <f t="shared" si="11"/>
        <v>negligible change</v>
      </c>
    </row>
    <row r="220" spans="2:10">
      <c r="B220" s="13">
        <v>43683</v>
      </c>
      <c r="C220" s="15">
        <v>8130972</v>
      </c>
      <c r="D220" s="15">
        <v>6098229</v>
      </c>
      <c r="E220" s="15">
        <v>2484463</v>
      </c>
      <c r="F220" s="15">
        <v>5872368</v>
      </c>
      <c r="G220" s="10">
        <f t="shared" si="9"/>
        <v>22586032</v>
      </c>
      <c r="H220" s="10">
        <f t="shared" si="10"/>
        <v>20848645</v>
      </c>
      <c r="I220" s="23">
        <f>'Session Details'!L220</f>
        <v>0.083333329336271</v>
      </c>
      <c r="J220" s="28" t="str">
        <f t="shared" si="11"/>
        <v>negligible change</v>
      </c>
    </row>
    <row r="221" spans="2:10">
      <c r="B221" s="13">
        <v>43684</v>
      </c>
      <c r="C221" s="15">
        <v>8130972</v>
      </c>
      <c r="D221" s="15">
        <v>6098229</v>
      </c>
      <c r="E221" s="15">
        <v>2484463</v>
      </c>
      <c r="F221" s="15">
        <v>5872368</v>
      </c>
      <c r="G221" s="10">
        <f t="shared" si="9"/>
        <v>22586032</v>
      </c>
      <c r="H221" s="10">
        <f t="shared" si="10"/>
        <v>22368858</v>
      </c>
      <c r="I221" s="23">
        <f>'Session Details'!L221</f>
        <v>0.00970876564194745</v>
      </c>
      <c r="J221" s="28" t="str">
        <f t="shared" si="11"/>
        <v>negligible change</v>
      </c>
    </row>
    <row r="222" spans="2:10">
      <c r="B222" s="13">
        <v>43685</v>
      </c>
      <c r="C222" s="15">
        <v>7505512</v>
      </c>
      <c r="D222" s="15">
        <v>5629134</v>
      </c>
      <c r="E222" s="15">
        <v>2293351</v>
      </c>
      <c r="F222" s="15">
        <v>5420648</v>
      </c>
      <c r="G222" s="10">
        <f t="shared" si="9"/>
        <v>20848645</v>
      </c>
      <c r="H222" s="10">
        <f t="shared" si="10"/>
        <v>22151685</v>
      </c>
      <c r="I222" s="23">
        <f>'Session Details'!L222</f>
        <v>-0.0588235161343257</v>
      </c>
      <c r="J222" s="28" t="str">
        <f t="shared" si="11"/>
        <v>negligible change</v>
      </c>
    </row>
    <row r="223" spans="2:10">
      <c r="B223" s="13">
        <v>43686</v>
      </c>
      <c r="C223" s="15">
        <v>8130972</v>
      </c>
      <c r="D223" s="15">
        <v>6098229</v>
      </c>
      <c r="E223" s="15">
        <v>2484463</v>
      </c>
      <c r="F223" s="15">
        <v>5872368</v>
      </c>
      <c r="G223" s="10">
        <f t="shared" si="9"/>
        <v>22586032</v>
      </c>
      <c r="H223" s="10">
        <f t="shared" si="10"/>
        <v>22803205</v>
      </c>
      <c r="I223" s="23">
        <f>'Session Details'!L223</f>
        <v>-0.00952379281772009</v>
      </c>
      <c r="J223" s="28" t="str">
        <f t="shared" si="11"/>
        <v>negligible change</v>
      </c>
    </row>
    <row r="224" spans="2:10">
      <c r="B224" s="13">
        <v>43687</v>
      </c>
      <c r="C224" s="15">
        <v>16806722</v>
      </c>
      <c r="D224" s="15">
        <v>12605042</v>
      </c>
      <c r="E224" s="15">
        <v>5135387</v>
      </c>
      <c r="F224" s="15">
        <v>12138188</v>
      </c>
      <c r="G224" s="10">
        <f t="shared" si="9"/>
        <v>46685339</v>
      </c>
      <c r="H224" s="10">
        <f t="shared" si="10"/>
        <v>45338647</v>
      </c>
      <c r="I224" s="23">
        <f>'Session Details'!L224</f>
        <v>0.0297029595964784</v>
      </c>
      <c r="J224" s="28" t="str">
        <f t="shared" si="11"/>
        <v>negligible change</v>
      </c>
    </row>
    <row r="225" spans="2:10">
      <c r="B225" s="13">
        <v>43688</v>
      </c>
      <c r="C225" s="15">
        <v>15837104</v>
      </c>
      <c r="D225" s="15">
        <v>11877828</v>
      </c>
      <c r="E225" s="15">
        <v>4839115</v>
      </c>
      <c r="F225" s="15">
        <v>11437908</v>
      </c>
      <c r="G225" s="10">
        <f t="shared" si="9"/>
        <v>43991955</v>
      </c>
      <c r="H225" s="10">
        <f t="shared" si="10"/>
        <v>43991955</v>
      </c>
      <c r="I225" s="23">
        <f>'Session Details'!L225</f>
        <v>0</v>
      </c>
      <c r="J225" s="28" t="str">
        <f t="shared" si="11"/>
        <v>negligible change</v>
      </c>
    </row>
    <row r="226" spans="2:10">
      <c r="B226" s="13">
        <v>43689</v>
      </c>
      <c r="C226" s="15">
        <v>7427330</v>
      </c>
      <c r="D226" s="15">
        <v>5570497</v>
      </c>
      <c r="E226" s="15">
        <v>2269462</v>
      </c>
      <c r="F226" s="15">
        <v>5364183</v>
      </c>
      <c r="G226" s="10">
        <f t="shared" si="9"/>
        <v>20631472</v>
      </c>
      <c r="H226" s="10">
        <f t="shared" si="10"/>
        <v>22368858</v>
      </c>
      <c r="I226" s="23">
        <f>'Session Details'!L226</f>
        <v>-0.0776698569055246</v>
      </c>
      <c r="J226" s="28" t="str">
        <f t="shared" si="11"/>
        <v>negligible change</v>
      </c>
    </row>
    <row r="227" spans="2:10">
      <c r="B227" s="13">
        <v>43690</v>
      </c>
      <c r="C227" s="15">
        <v>7505512</v>
      </c>
      <c r="D227" s="15">
        <v>5629134</v>
      </c>
      <c r="E227" s="15">
        <v>2293351</v>
      </c>
      <c r="F227" s="15">
        <v>5420648</v>
      </c>
      <c r="G227" s="10">
        <f t="shared" si="9"/>
        <v>20848645</v>
      </c>
      <c r="H227" s="10">
        <f t="shared" si="10"/>
        <v>22586032</v>
      </c>
      <c r="I227" s="23">
        <f>'Session Details'!L227</f>
        <v>-0.076923073517296</v>
      </c>
      <c r="J227" s="28" t="str">
        <f t="shared" si="11"/>
        <v>negligible change</v>
      </c>
    </row>
    <row r="228" spans="2:10">
      <c r="B228" s="13">
        <v>43691</v>
      </c>
      <c r="C228" s="15">
        <v>8130972</v>
      </c>
      <c r="D228" s="15">
        <v>6098229</v>
      </c>
      <c r="E228" s="15">
        <v>2484463</v>
      </c>
      <c r="F228" s="15">
        <v>5872368</v>
      </c>
      <c r="G228" s="10">
        <f t="shared" si="9"/>
        <v>22586032</v>
      </c>
      <c r="H228" s="10">
        <f t="shared" si="10"/>
        <v>22586032</v>
      </c>
      <c r="I228" s="23">
        <f>'Session Details'!L228</f>
        <v>0</v>
      </c>
      <c r="J228" s="28" t="str">
        <f t="shared" si="11"/>
        <v>negligible change</v>
      </c>
    </row>
    <row r="229" spans="2:10">
      <c r="B229" s="13">
        <v>43692</v>
      </c>
      <c r="C229" s="15">
        <v>7896424</v>
      </c>
      <c r="D229" s="15">
        <v>5922318</v>
      </c>
      <c r="E229" s="15">
        <v>2412796</v>
      </c>
      <c r="F229" s="15">
        <v>5702973</v>
      </c>
      <c r="G229" s="10">
        <f t="shared" si="9"/>
        <v>21934511</v>
      </c>
      <c r="H229" s="10">
        <f t="shared" si="10"/>
        <v>20848645</v>
      </c>
      <c r="I229" s="23">
        <f>'Session Details'!L229</f>
        <v>0.052083288866015</v>
      </c>
      <c r="J229" s="28" t="str">
        <f t="shared" si="11"/>
        <v>negligible change</v>
      </c>
    </row>
    <row r="230" spans="2:10">
      <c r="B230" s="13">
        <v>43693</v>
      </c>
      <c r="C230" s="15">
        <v>7661877</v>
      </c>
      <c r="D230" s="15">
        <v>5746408</v>
      </c>
      <c r="E230" s="15">
        <v>2341129</v>
      </c>
      <c r="F230" s="15">
        <v>5533578</v>
      </c>
      <c r="G230" s="10">
        <f t="shared" si="9"/>
        <v>21282992</v>
      </c>
      <c r="H230" s="10">
        <f t="shared" si="10"/>
        <v>22586032</v>
      </c>
      <c r="I230" s="23">
        <f>'Session Details'!L230</f>
        <v>-0.057692294069184</v>
      </c>
      <c r="J230" s="28" t="str">
        <f t="shared" si="11"/>
        <v>negligible change</v>
      </c>
    </row>
    <row r="231" spans="2:10">
      <c r="B231" s="13">
        <v>43694</v>
      </c>
      <c r="C231" s="15">
        <v>16806722</v>
      </c>
      <c r="D231" s="15">
        <v>12605042</v>
      </c>
      <c r="E231" s="15">
        <v>5135387</v>
      </c>
      <c r="F231" s="15">
        <v>12138188</v>
      </c>
      <c r="G231" s="10">
        <f t="shared" si="9"/>
        <v>46685339</v>
      </c>
      <c r="H231" s="10">
        <f t="shared" si="10"/>
        <v>46685339</v>
      </c>
      <c r="I231" s="23">
        <f>'Session Details'!L231</f>
        <v>0</v>
      </c>
      <c r="J231" s="28" t="str">
        <f t="shared" si="11"/>
        <v>negligible change</v>
      </c>
    </row>
    <row r="232" spans="2:10">
      <c r="B232" s="13">
        <v>43695</v>
      </c>
      <c r="C232" s="15">
        <v>16321913</v>
      </c>
      <c r="D232" s="15">
        <v>12241435</v>
      </c>
      <c r="E232" s="15">
        <v>4987251</v>
      </c>
      <c r="F232" s="15">
        <v>11788048</v>
      </c>
      <c r="G232" s="10">
        <f t="shared" si="9"/>
        <v>45338647</v>
      </c>
      <c r="H232" s="10">
        <f t="shared" si="10"/>
        <v>43991955</v>
      </c>
      <c r="I232" s="23">
        <f>'Session Details'!L232</f>
        <v>0.0306122335322447</v>
      </c>
      <c r="J232" s="28" t="str">
        <f t="shared" si="11"/>
        <v>negligible change</v>
      </c>
    </row>
    <row r="233" spans="2:10">
      <c r="B233" s="13">
        <v>43696</v>
      </c>
      <c r="C233" s="15">
        <v>7583695</v>
      </c>
      <c r="D233" s="15">
        <v>5687771</v>
      </c>
      <c r="E233" s="15">
        <v>2317240</v>
      </c>
      <c r="F233" s="15">
        <v>5477113</v>
      </c>
      <c r="G233" s="10">
        <f t="shared" si="9"/>
        <v>21065819</v>
      </c>
      <c r="H233" s="10">
        <f t="shared" si="10"/>
        <v>20631472</v>
      </c>
      <c r="I233" s="23">
        <f>'Session Details'!L233</f>
        <v>0.0210526422932886</v>
      </c>
      <c r="J233" s="28" t="str">
        <f t="shared" si="11"/>
        <v>negligible change</v>
      </c>
    </row>
    <row r="234" spans="2:10">
      <c r="B234" s="13">
        <v>43697</v>
      </c>
      <c r="C234" s="15">
        <v>7896424</v>
      </c>
      <c r="D234" s="15">
        <v>5922318</v>
      </c>
      <c r="E234" s="15">
        <v>2412796</v>
      </c>
      <c r="F234" s="15">
        <v>5702973</v>
      </c>
      <c r="G234" s="10">
        <f t="shared" si="9"/>
        <v>21934511</v>
      </c>
      <c r="H234" s="10">
        <f t="shared" si="10"/>
        <v>20848645</v>
      </c>
      <c r="I234" s="23">
        <f>'Session Details'!L234</f>
        <v>0.052083288866015</v>
      </c>
      <c r="J234" s="28" t="str">
        <f t="shared" si="11"/>
        <v>negligible change</v>
      </c>
    </row>
    <row r="235" spans="2:10">
      <c r="B235" s="13">
        <v>43698</v>
      </c>
      <c r="C235" s="15">
        <v>8052789</v>
      </c>
      <c r="D235" s="15">
        <v>6039592</v>
      </c>
      <c r="E235" s="15">
        <v>2460574</v>
      </c>
      <c r="F235" s="15">
        <v>5815903</v>
      </c>
      <c r="G235" s="10">
        <f t="shared" si="9"/>
        <v>22368858</v>
      </c>
      <c r="H235" s="10">
        <f t="shared" si="10"/>
        <v>22586032</v>
      </c>
      <c r="I235" s="23">
        <f>'Session Details'!L235</f>
        <v>-0.00961541186163195</v>
      </c>
      <c r="J235" s="28" t="str">
        <f t="shared" si="11"/>
        <v>negligible change</v>
      </c>
    </row>
    <row r="236" spans="2:10">
      <c r="B236" s="13">
        <v>43699</v>
      </c>
      <c r="C236" s="15">
        <v>7896424</v>
      </c>
      <c r="D236" s="15">
        <v>5922318</v>
      </c>
      <c r="E236" s="15">
        <v>2412796</v>
      </c>
      <c r="F236" s="15">
        <v>5702973</v>
      </c>
      <c r="G236" s="10">
        <f t="shared" si="9"/>
        <v>21934511</v>
      </c>
      <c r="H236" s="10">
        <f t="shared" si="10"/>
        <v>21934511</v>
      </c>
      <c r="I236" s="23">
        <f>'Session Details'!L236</f>
        <v>0</v>
      </c>
      <c r="J236" s="28" t="str">
        <f t="shared" si="11"/>
        <v>negligible change</v>
      </c>
    </row>
    <row r="237" spans="2:10">
      <c r="B237" s="13">
        <v>43700</v>
      </c>
      <c r="C237" s="15">
        <v>7505512</v>
      </c>
      <c r="D237" s="15">
        <v>5629134</v>
      </c>
      <c r="E237" s="15">
        <v>2293351</v>
      </c>
      <c r="F237" s="15">
        <v>5420648</v>
      </c>
      <c r="G237" s="10">
        <f t="shared" si="9"/>
        <v>20848645</v>
      </c>
      <c r="H237" s="10">
        <f t="shared" si="10"/>
        <v>21282992</v>
      </c>
      <c r="I237" s="23">
        <f>'Session Details'!L237</f>
        <v>-0.0204081738131556</v>
      </c>
      <c r="J237" s="28" t="str">
        <f t="shared" si="11"/>
        <v>negligible change</v>
      </c>
    </row>
    <row r="238" spans="2:10">
      <c r="B238" s="13">
        <v>43701</v>
      </c>
      <c r="C238" s="15">
        <v>15513897</v>
      </c>
      <c r="D238" s="15">
        <v>11635423</v>
      </c>
      <c r="E238" s="15">
        <v>4740357</v>
      </c>
      <c r="F238" s="15">
        <v>11204481</v>
      </c>
      <c r="G238" s="10">
        <f t="shared" si="9"/>
        <v>43094158</v>
      </c>
      <c r="H238" s="10">
        <f t="shared" si="10"/>
        <v>46685339</v>
      </c>
      <c r="I238" s="23">
        <f>'Session Details'!L238</f>
        <v>-0.0769230999907701</v>
      </c>
      <c r="J238" s="28" t="str">
        <f t="shared" si="11"/>
        <v>negligible change</v>
      </c>
    </row>
    <row r="239" spans="2:10">
      <c r="B239" s="13">
        <v>43702</v>
      </c>
      <c r="C239" s="15">
        <v>15998707</v>
      </c>
      <c r="D239" s="15">
        <v>11999030</v>
      </c>
      <c r="E239" s="15">
        <v>4888493</v>
      </c>
      <c r="F239" s="15">
        <v>11554621</v>
      </c>
      <c r="G239" s="10">
        <f t="shared" si="9"/>
        <v>44440851</v>
      </c>
      <c r="H239" s="10">
        <f t="shared" si="10"/>
        <v>45338647</v>
      </c>
      <c r="I239" s="23">
        <f>'Session Details'!L239</f>
        <v>-0.0198020024726366</v>
      </c>
      <c r="J239" s="28" t="str">
        <f t="shared" si="11"/>
        <v>negligible change</v>
      </c>
    </row>
    <row r="240" spans="2:10">
      <c r="B240" s="13">
        <v>43703</v>
      </c>
      <c r="C240" s="15">
        <v>8052789</v>
      </c>
      <c r="D240" s="15">
        <v>6039592</v>
      </c>
      <c r="E240" s="15">
        <v>2460574</v>
      </c>
      <c r="F240" s="15">
        <v>5815903</v>
      </c>
      <c r="G240" s="10">
        <f t="shared" si="9"/>
        <v>22368858</v>
      </c>
      <c r="H240" s="10">
        <f t="shared" si="10"/>
        <v>21065819</v>
      </c>
      <c r="I240" s="23">
        <f>'Session Details'!L240</f>
        <v>0.0618556059937665</v>
      </c>
      <c r="J240" s="28" t="str">
        <f t="shared" si="11"/>
        <v>negligible change</v>
      </c>
    </row>
    <row r="241" spans="2:10">
      <c r="B241" s="13">
        <v>43704</v>
      </c>
      <c r="C241" s="15">
        <v>7505512</v>
      </c>
      <c r="D241" s="15">
        <v>5629134</v>
      </c>
      <c r="E241" s="15">
        <v>2293351</v>
      </c>
      <c r="F241" s="15">
        <v>5420648</v>
      </c>
      <c r="G241" s="10">
        <f t="shared" si="9"/>
        <v>20848645</v>
      </c>
      <c r="H241" s="10">
        <f t="shared" si="10"/>
        <v>21934511</v>
      </c>
      <c r="I241" s="23">
        <f>'Session Details'!L241</f>
        <v>-0.0495049103214564</v>
      </c>
      <c r="J241" s="28" t="str">
        <f t="shared" si="11"/>
        <v>negligible change</v>
      </c>
    </row>
    <row r="242" spans="2:10">
      <c r="B242" s="13">
        <v>43705</v>
      </c>
      <c r="C242" s="15">
        <v>7896424</v>
      </c>
      <c r="D242" s="15">
        <v>5922318</v>
      </c>
      <c r="E242" s="15">
        <v>2412796</v>
      </c>
      <c r="F242" s="15">
        <v>5702973</v>
      </c>
      <c r="G242" s="10">
        <f t="shared" si="9"/>
        <v>21934511</v>
      </c>
      <c r="H242" s="10">
        <f t="shared" si="10"/>
        <v>22368858</v>
      </c>
      <c r="I242" s="23">
        <f>'Session Details'!L242</f>
        <v>-0.0194174865788856</v>
      </c>
      <c r="J242" s="28" t="str">
        <f t="shared" si="11"/>
        <v>negligible change</v>
      </c>
    </row>
    <row r="243" spans="2:10">
      <c r="B243" s="13">
        <v>43706</v>
      </c>
      <c r="C243" s="15">
        <v>7661877</v>
      </c>
      <c r="D243" s="15">
        <v>5746408</v>
      </c>
      <c r="E243" s="15">
        <v>2341129</v>
      </c>
      <c r="F243" s="15">
        <v>5533578</v>
      </c>
      <c r="G243" s="10">
        <f t="shared" si="9"/>
        <v>21282992</v>
      </c>
      <c r="H243" s="10">
        <f t="shared" si="10"/>
        <v>21934511</v>
      </c>
      <c r="I243" s="23">
        <f>'Session Details'!L243</f>
        <v>-0.0297029188387194</v>
      </c>
      <c r="J243" s="28" t="str">
        <f t="shared" si="11"/>
        <v>negligible change</v>
      </c>
    </row>
    <row r="244" spans="2:10">
      <c r="B244" s="13">
        <v>43707</v>
      </c>
      <c r="C244" s="15">
        <v>7896424</v>
      </c>
      <c r="D244" s="15">
        <v>5922318</v>
      </c>
      <c r="E244" s="15">
        <v>2412796</v>
      </c>
      <c r="F244" s="15">
        <v>5702973</v>
      </c>
      <c r="G244" s="10">
        <f t="shared" si="9"/>
        <v>21934511</v>
      </c>
      <c r="H244" s="10">
        <f t="shared" si="10"/>
        <v>20848645</v>
      </c>
      <c r="I244" s="23">
        <f>'Session Details'!L244</f>
        <v>0.052083288866015</v>
      </c>
      <c r="J244" s="28" t="str">
        <f t="shared" si="11"/>
        <v>negligible change</v>
      </c>
    </row>
    <row r="245" spans="2:10">
      <c r="B245" s="13">
        <v>43708</v>
      </c>
      <c r="C245" s="15">
        <v>16321913</v>
      </c>
      <c r="D245" s="15">
        <v>12241435</v>
      </c>
      <c r="E245" s="15">
        <v>4987251</v>
      </c>
      <c r="F245" s="15">
        <v>11788048</v>
      </c>
      <c r="G245" s="10">
        <f t="shared" si="9"/>
        <v>45338647</v>
      </c>
      <c r="H245" s="10">
        <f t="shared" si="10"/>
        <v>43094158</v>
      </c>
      <c r="I245" s="23">
        <f>'Session Details'!L245</f>
        <v>0.0520833705580233</v>
      </c>
      <c r="J245" s="28" t="str">
        <f t="shared" si="11"/>
        <v>negligible change</v>
      </c>
    </row>
    <row r="246" spans="2:10">
      <c r="B246" s="13">
        <v>43709</v>
      </c>
      <c r="C246" s="15">
        <v>15352294</v>
      </c>
      <c r="D246" s="15">
        <v>11514221</v>
      </c>
      <c r="E246" s="15">
        <v>4690978</v>
      </c>
      <c r="F246" s="15">
        <v>11087768</v>
      </c>
      <c r="G246" s="10">
        <f t="shared" si="9"/>
        <v>42645261</v>
      </c>
      <c r="H246" s="10">
        <f t="shared" si="10"/>
        <v>44440851</v>
      </c>
      <c r="I246" s="23">
        <f>'Session Details'!L246</f>
        <v>-0.040404041767787</v>
      </c>
      <c r="J246" s="28" t="str">
        <f t="shared" si="11"/>
        <v>negligible change</v>
      </c>
    </row>
    <row r="247" spans="2:10">
      <c r="B247" s="13">
        <v>43710</v>
      </c>
      <c r="C247" s="15">
        <v>8209154</v>
      </c>
      <c r="D247" s="15">
        <v>6156866</v>
      </c>
      <c r="E247" s="15">
        <v>2508352</v>
      </c>
      <c r="F247" s="15">
        <v>5928833</v>
      </c>
      <c r="G247" s="10">
        <f t="shared" si="9"/>
        <v>22803205</v>
      </c>
      <c r="H247" s="10">
        <f t="shared" si="10"/>
        <v>22368858</v>
      </c>
      <c r="I247" s="23">
        <f>'Session Details'!L247</f>
        <v>0.0194174865788856</v>
      </c>
      <c r="J247" s="28" t="str">
        <f t="shared" si="11"/>
        <v>negligible change</v>
      </c>
    </row>
    <row r="248" spans="2:10">
      <c r="B248" s="13">
        <v>43711</v>
      </c>
      <c r="C248" s="15">
        <v>8130972</v>
      </c>
      <c r="D248" s="15">
        <v>6098229</v>
      </c>
      <c r="E248" s="15">
        <v>2484463</v>
      </c>
      <c r="F248" s="15">
        <v>5872368</v>
      </c>
      <c r="G248" s="10">
        <f t="shared" si="9"/>
        <v>22586032</v>
      </c>
      <c r="H248" s="10">
        <f t="shared" si="10"/>
        <v>20848645</v>
      </c>
      <c r="I248" s="23">
        <f>'Session Details'!L248</f>
        <v>0.083333329336271</v>
      </c>
      <c r="J248" s="28" t="str">
        <f t="shared" si="11"/>
        <v>negligible change</v>
      </c>
    </row>
    <row r="249" spans="2:10">
      <c r="B249" s="13">
        <v>43712</v>
      </c>
      <c r="C249" s="15">
        <v>8052789</v>
      </c>
      <c r="D249" s="15">
        <v>6039592</v>
      </c>
      <c r="E249" s="15">
        <v>2460574</v>
      </c>
      <c r="F249" s="15">
        <v>5815903</v>
      </c>
      <c r="G249" s="10">
        <f t="shared" si="9"/>
        <v>22368858</v>
      </c>
      <c r="H249" s="10">
        <f t="shared" si="10"/>
        <v>21934511</v>
      </c>
      <c r="I249" s="23">
        <f>'Session Details'!L249</f>
        <v>0.019801991482737</v>
      </c>
      <c r="J249" s="28" t="str">
        <f t="shared" si="11"/>
        <v>negligible change</v>
      </c>
    </row>
    <row r="250" spans="2:10">
      <c r="B250" s="13">
        <v>43713</v>
      </c>
      <c r="C250" s="15">
        <v>7427330</v>
      </c>
      <c r="D250" s="15">
        <v>5570497</v>
      </c>
      <c r="E250" s="15">
        <v>2269462</v>
      </c>
      <c r="F250" s="15">
        <v>5364183</v>
      </c>
      <c r="G250" s="10">
        <f t="shared" si="9"/>
        <v>20631472</v>
      </c>
      <c r="H250" s="10">
        <f t="shared" si="10"/>
        <v>21282992</v>
      </c>
      <c r="I250" s="23">
        <f>'Session Details'!L250</f>
        <v>-0.030612237226796</v>
      </c>
      <c r="J250" s="28" t="str">
        <f t="shared" si="11"/>
        <v>negligible change</v>
      </c>
    </row>
    <row r="251" spans="2:10">
      <c r="B251" s="13">
        <v>43714</v>
      </c>
      <c r="C251" s="15">
        <v>7505512</v>
      </c>
      <c r="D251" s="15">
        <v>5629134</v>
      </c>
      <c r="E251" s="15">
        <v>2293351</v>
      </c>
      <c r="F251" s="15">
        <v>5420648</v>
      </c>
      <c r="G251" s="10">
        <f t="shared" si="9"/>
        <v>20848645</v>
      </c>
      <c r="H251" s="10">
        <f t="shared" si="10"/>
        <v>21934511</v>
      </c>
      <c r="I251" s="23">
        <f>'Session Details'!L251</f>
        <v>-0.0495049103214564</v>
      </c>
      <c r="J251" s="28" t="str">
        <f t="shared" si="11"/>
        <v>negligible change</v>
      </c>
    </row>
    <row r="252" spans="2:10">
      <c r="B252" s="13">
        <v>43715</v>
      </c>
      <c r="C252" s="15">
        <v>16806722</v>
      </c>
      <c r="D252" s="15">
        <v>12605042</v>
      </c>
      <c r="E252" s="15">
        <v>5135387</v>
      </c>
      <c r="F252" s="15">
        <v>12138188</v>
      </c>
      <c r="G252" s="10">
        <f t="shared" si="9"/>
        <v>46685339</v>
      </c>
      <c r="H252" s="10">
        <f t="shared" si="10"/>
        <v>45338647</v>
      </c>
      <c r="I252" s="23">
        <f>'Session Details'!L252</f>
        <v>0.0297029595964784</v>
      </c>
      <c r="J252" s="28" t="str">
        <f t="shared" si="11"/>
        <v>negligible change</v>
      </c>
    </row>
    <row r="253" spans="2:10">
      <c r="B253" s="13">
        <v>43716</v>
      </c>
      <c r="C253" s="15">
        <v>15513897</v>
      </c>
      <c r="D253" s="15">
        <v>11635423</v>
      </c>
      <c r="E253" s="15">
        <v>4740357</v>
      </c>
      <c r="F253" s="15">
        <v>11204481</v>
      </c>
      <c r="G253" s="10">
        <f t="shared" si="9"/>
        <v>43094158</v>
      </c>
      <c r="H253" s="10">
        <f t="shared" si="10"/>
        <v>42645261</v>
      </c>
      <c r="I253" s="23">
        <f>'Session Details'!L253</f>
        <v>0.0105263044350929</v>
      </c>
      <c r="J253" s="28" t="str">
        <f t="shared" si="11"/>
        <v>negligible change</v>
      </c>
    </row>
    <row r="254" spans="2:10">
      <c r="B254" s="13">
        <v>43717</v>
      </c>
      <c r="C254" s="15">
        <v>7818242</v>
      </c>
      <c r="D254" s="15">
        <v>5863681</v>
      </c>
      <c r="E254" s="15">
        <v>2388907</v>
      </c>
      <c r="F254" s="15">
        <v>5646508</v>
      </c>
      <c r="G254" s="10">
        <f t="shared" si="9"/>
        <v>21717338</v>
      </c>
      <c r="H254" s="10">
        <f t="shared" si="10"/>
        <v>22803205</v>
      </c>
      <c r="I254" s="23">
        <f>'Session Details'!L254</f>
        <v>-0.0476190517955699</v>
      </c>
      <c r="J254" s="28" t="str">
        <f t="shared" si="11"/>
        <v>negligible change</v>
      </c>
    </row>
    <row r="255" spans="2:10">
      <c r="B255" s="13">
        <v>43718</v>
      </c>
      <c r="C255" s="15">
        <v>8052789</v>
      </c>
      <c r="D255" s="15">
        <v>6039592</v>
      </c>
      <c r="E255" s="15">
        <v>2460574</v>
      </c>
      <c r="F255" s="15">
        <v>5815903</v>
      </c>
      <c r="G255" s="10">
        <f t="shared" si="9"/>
        <v>22368858</v>
      </c>
      <c r="H255" s="10">
        <f t="shared" si="10"/>
        <v>22586032</v>
      </c>
      <c r="I255" s="23">
        <f>'Session Details'!L255</f>
        <v>-0.00961541186163195</v>
      </c>
      <c r="J255" s="28" t="str">
        <f t="shared" si="11"/>
        <v>negligible change</v>
      </c>
    </row>
    <row r="256" spans="2:10">
      <c r="B256" s="13">
        <v>43719</v>
      </c>
      <c r="C256" s="15">
        <v>7583695</v>
      </c>
      <c r="D256" s="15">
        <v>5687771</v>
      </c>
      <c r="E256" s="15">
        <v>2317240</v>
      </c>
      <c r="F256" s="15">
        <v>5477113</v>
      </c>
      <c r="G256" s="10">
        <f t="shared" si="9"/>
        <v>21065819</v>
      </c>
      <c r="H256" s="10">
        <f t="shared" si="10"/>
        <v>22368858</v>
      </c>
      <c r="I256" s="23">
        <f>'Session Details'!L256</f>
        <v>-0.058252370326639</v>
      </c>
      <c r="J256" s="28" t="str">
        <f t="shared" si="11"/>
        <v>negligible change</v>
      </c>
    </row>
    <row r="257" spans="2:10">
      <c r="B257" s="13">
        <v>43720</v>
      </c>
      <c r="C257" s="15">
        <v>7505512</v>
      </c>
      <c r="D257" s="15">
        <v>5629134</v>
      </c>
      <c r="E257" s="15">
        <v>2293351</v>
      </c>
      <c r="F257" s="15">
        <v>5420648</v>
      </c>
      <c r="G257" s="10">
        <f t="shared" si="9"/>
        <v>20848645</v>
      </c>
      <c r="H257" s="10">
        <f t="shared" si="10"/>
        <v>20631472</v>
      </c>
      <c r="I257" s="23">
        <f>'Session Details'!L257</f>
        <v>0.0105262969118247</v>
      </c>
      <c r="J257" s="28" t="str">
        <f t="shared" si="11"/>
        <v>negligible change</v>
      </c>
    </row>
    <row r="258" spans="2:10">
      <c r="B258" s="13">
        <v>43721</v>
      </c>
      <c r="C258" s="15">
        <v>8209154</v>
      </c>
      <c r="D258" s="15">
        <v>6156866</v>
      </c>
      <c r="E258" s="15">
        <v>2508352</v>
      </c>
      <c r="F258" s="15">
        <v>5928833</v>
      </c>
      <c r="G258" s="10">
        <f t="shared" si="9"/>
        <v>22803205</v>
      </c>
      <c r="H258" s="10">
        <f t="shared" si="10"/>
        <v>20848645</v>
      </c>
      <c r="I258" s="23">
        <f>'Session Details'!L258</f>
        <v>0.0937499775165245</v>
      </c>
      <c r="J258" s="28" t="str">
        <f t="shared" si="11"/>
        <v>negligible change</v>
      </c>
    </row>
    <row r="259" spans="2:10">
      <c r="B259" s="13">
        <v>43722</v>
      </c>
      <c r="C259" s="15">
        <v>15998707</v>
      </c>
      <c r="D259" s="15">
        <v>11999030</v>
      </c>
      <c r="E259" s="15">
        <v>4888493</v>
      </c>
      <c r="F259" s="15">
        <v>11554621</v>
      </c>
      <c r="G259" s="10">
        <f t="shared" si="9"/>
        <v>44440851</v>
      </c>
      <c r="H259" s="10">
        <f t="shared" si="10"/>
        <v>46685339</v>
      </c>
      <c r="I259" s="23">
        <f>'Session Details'!L259</f>
        <v>-0.0480769348167313</v>
      </c>
      <c r="J259" s="28" t="str">
        <f t="shared" si="11"/>
        <v>negligible change</v>
      </c>
    </row>
    <row r="260" spans="2:10">
      <c r="B260" s="13">
        <v>43723</v>
      </c>
      <c r="C260" s="15">
        <v>16645119</v>
      </c>
      <c r="D260" s="15">
        <v>12483839</v>
      </c>
      <c r="E260" s="15">
        <v>5086008</v>
      </c>
      <c r="F260" s="15">
        <v>12021475</v>
      </c>
      <c r="G260" s="10">
        <f t="shared" ref="G260:G323" si="12">SUM(C260:F260)</f>
        <v>46236441</v>
      </c>
      <c r="H260" s="10">
        <f t="shared" si="10"/>
        <v>43094158</v>
      </c>
      <c r="I260" s="23">
        <f>'Session Details'!L260</f>
        <v>0.0729166816532301</v>
      </c>
      <c r="J260" s="28" t="str">
        <f t="shared" si="11"/>
        <v>negligible change</v>
      </c>
    </row>
    <row r="261" spans="2:10">
      <c r="B261" s="13">
        <v>43724</v>
      </c>
      <c r="C261" s="15">
        <v>7427330</v>
      </c>
      <c r="D261" s="15">
        <v>5570497</v>
      </c>
      <c r="E261" s="15">
        <v>2269462</v>
      </c>
      <c r="F261" s="15">
        <v>5364183</v>
      </c>
      <c r="G261" s="10">
        <f t="shared" si="12"/>
        <v>20631472</v>
      </c>
      <c r="H261" s="10">
        <f t="shared" si="10"/>
        <v>21717338</v>
      </c>
      <c r="I261" s="23">
        <f>'Session Details'!L261</f>
        <v>-0.0499999585584568</v>
      </c>
      <c r="J261" s="28" t="str">
        <f t="shared" si="11"/>
        <v>negligible change</v>
      </c>
    </row>
    <row r="262" spans="2:10">
      <c r="B262" s="13">
        <v>43725</v>
      </c>
      <c r="C262" s="15">
        <v>8052789</v>
      </c>
      <c r="D262" s="15">
        <v>6039592</v>
      </c>
      <c r="E262" s="15">
        <v>2460574</v>
      </c>
      <c r="F262" s="15">
        <v>5815903</v>
      </c>
      <c r="G262" s="10">
        <f t="shared" si="12"/>
        <v>22368858</v>
      </c>
      <c r="H262" s="10">
        <f t="shared" si="10"/>
        <v>22368858</v>
      </c>
      <c r="I262" s="23">
        <f>'Session Details'!L262</f>
        <v>0</v>
      </c>
      <c r="J262" s="28" t="str">
        <f t="shared" si="11"/>
        <v>negligible change</v>
      </c>
    </row>
    <row r="263" spans="2:10">
      <c r="B263" s="13">
        <v>43726</v>
      </c>
      <c r="C263" s="15">
        <v>7740060</v>
      </c>
      <c r="D263" s="15">
        <v>5805045</v>
      </c>
      <c r="E263" s="15">
        <v>2365018</v>
      </c>
      <c r="F263" s="15">
        <v>5590043</v>
      </c>
      <c r="G263" s="10">
        <f t="shared" si="12"/>
        <v>21500166</v>
      </c>
      <c r="H263" s="10">
        <f t="shared" si="10"/>
        <v>21065819</v>
      </c>
      <c r="I263" s="23">
        <f>'Session Details'!L263</f>
        <v>0.0206185669780985</v>
      </c>
      <c r="J263" s="28" t="str">
        <f t="shared" si="11"/>
        <v>negligible change</v>
      </c>
    </row>
    <row r="264" spans="2:10">
      <c r="B264" s="13">
        <v>43727</v>
      </c>
      <c r="C264" s="15">
        <v>7661877</v>
      </c>
      <c r="D264" s="15">
        <v>5746408</v>
      </c>
      <c r="E264" s="15">
        <v>2341129</v>
      </c>
      <c r="F264" s="15">
        <v>5533578</v>
      </c>
      <c r="G264" s="10">
        <f t="shared" si="12"/>
        <v>21282992</v>
      </c>
      <c r="H264" s="10">
        <f t="shared" si="10"/>
        <v>20848645</v>
      </c>
      <c r="I264" s="23">
        <f>'Session Details'!L264</f>
        <v>0.0208333443252546</v>
      </c>
      <c r="J264" s="28" t="str">
        <f t="shared" si="11"/>
        <v>negligible change</v>
      </c>
    </row>
    <row r="265" spans="2:10">
      <c r="B265" s="13">
        <v>43728</v>
      </c>
      <c r="C265" s="15">
        <v>7661877</v>
      </c>
      <c r="D265" s="15">
        <v>5746408</v>
      </c>
      <c r="E265" s="15">
        <v>2341129</v>
      </c>
      <c r="F265" s="15">
        <v>5533578</v>
      </c>
      <c r="G265" s="10">
        <f t="shared" si="12"/>
        <v>21282992</v>
      </c>
      <c r="H265" s="10">
        <f t="shared" si="10"/>
        <v>22803205</v>
      </c>
      <c r="I265" s="23">
        <f>'Session Details'!L265</f>
        <v>-0.0666666374310102</v>
      </c>
      <c r="J265" s="28" t="str">
        <f t="shared" si="11"/>
        <v>negligible change</v>
      </c>
    </row>
    <row r="266" spans="2:10">
      <c r="B266" s="13">
        <v>43729</v>
      </c>
      <c r="C266" s="15">
        <v>15837104</v>
      </c>
      <c r="D266" s="15">
        <v>11877828</v>
      </c>
      <c r="E266" s="15">
        <v>4839115</v>
      </c>
      <c r="F266" s="15">
        <v>11437908</v>
      </c>
      <c r="G266" s="10">
        <f t="shared" si="12"/>
        <v>43991955</v>
      </c>
      <c r="H266" s="10">
        <f t="shared" si="10"/>
        <v>44440851</v>
      </c>
      <c r="I266" s="23">
        <f>'Session Details'!L266</f>
        <v>-0.0101009766892177</v>
      </c>
      <c r="J266" s="28" t="str">
        <f t="shared" si="11"/>
        <v>negligible change</v>
      </c>
    </row>
    <row r="267" spans="2:10">
      <c r="B267" s="13">
        <v>43730</v>
      </c>
      <c r="C267" s="15">
        <v>16483516</v>
      </c>
      <c r="D267" s="15">
        <v>12362637</v>
      </c>
      <c r="E267" s="15">
        <v>5036630</v>
      </c>
      <c r="F267" s="15">
        <v>11904761</v>
      </c>
      <c r="G267" s="10">
        <f t="shared" si="12"/>
        <v>45787544</v>
      </c>
      <c r="H267" s="10">
        <f t="shared" ref="H267:H330" si="13">G260</f>
        <v>46236441</v>
      </c>
      <c r="I267" s="23">
        <f>'Session Details'!L267</f>
        <v>-0.00970872736506689</v>
      </c>
      <c r="J267" s="28" t="str">
        <f t="shared" ref="J267:J330" si="14">IF(OR(I267&lt;-20%,I267&gt;20%)," Drop in traffic due to either platf. down with service OR weekends festivals for high traffic","negligible change")</f>
        <v>negligible change</v>
      </c>
    </row>
    <row r="268" spans="2:10">
      <c r="B268" s="13">
        <v>43731</v>
      </c>
      <c r="C268" s="15">
        <v>7505512</v>
      </c>
      <c r="D268" s="15">
        <v>5629134</v>
      </c>
      <c r="E268" s="15">
        <v>2293351</v>
      </c>
      <c r="F268" s="15">
        <v>5420648</v>
      </c>
      <c r="G268" s="10">
        <f t="shared" si="12"/>
        <v>20848645</v>
      </c>
      <c r="H268" s="10">
        <f t="shared" si="13"/>
        <v>20631472</v>
      </c>
      <c r="I268" s="23">
        <f>'Session Details'!L268</f>
        <v>0.0105262969118247</v>
      </c>
      <c r="J268" s="28" t="str">
        <f t="shared" si="14"/>
        <v>negligible change</v>
      </c>
    </row>
    <row r="269" spans="2:10">
      <c r="B269" s="13">
        <v>43732</v>
      </c>
      <c r="C269" s="15">
        <v>7896424</v>
      </c>
      <c r="D269" s="15">
        <v>5922318</v>
      </c>
      <c r="E269" s="15">
        <v>2412796</v>
      </c>
      <c r="F269" s="15">
        <v>5702973</v>
      </c>
      <c r="G269" s="10">
        <f t="shared" si="12"/>
        <v>21934511</v>
      </c>
      <c r="H269" s="10">
        <f t="shared" si="13"/>
        <v>22368858</v>
      </c>
      <c r="I269" s="23">
        <f>'Session Details'!L269</f>
        <v>-0.0194174865788856</v>
      </c>
      <c r="J269" s="28" t="str">
        <f t="shared" si="14"/>
        <v>negligible change</v>
      </c>
    </row>
    <row r="270" spans="2:10">
      <c r="B270" s="13">
        <v>43733</v>
      </c>
      <c r="C270" s="15">
        <v>7661877</v>
      </c>
      <c r="D270" s="15">
        <v>5746408</v>
      </c>
      <c r="E270" s="15">
        <v>2341129</v>
      </c>
      <c r="F270" s="15">
        <v>5533578</v>
      </c>
      <c r="G270" s="10">
        <f t="shared" si="12"/>
        <v>21282992</v>
      </c>
      <c r="H270" s="10">
        <f t="shared" si="13"/>
        <v>21500166</v>
      </c>
      <c r="I270" s="23">
        <f>'Session Details'!L270</f>
        <v>-0.0101010382896578</v>
      </c>
      <c r="J270" s="28" t="str">
        <f t="shared" si="14"/>
        <v>negligible change</v>
      </c>
    </row>
    <row r="271" spans="2:10">
      <c r="B271" s="13">
        <v>43734</v>
      </c>
      <c r="C271" s="15">
        <v>8052789</v>
      </c>
      <c r="D271" s="15">
        <v>6039592</v>
      </c>
      <c r="E271" s="15">
        <v>2460574</v>
      </c>
      <c r="F271" s="15">
        <v>5815903</v>
      </c>
      <c r="G271" s="10">
        <f t="shared" si="12"/>
        <v>22368858</v>
      </c>
      <c r="H271" s="10">
        <f t="shared" si="13"/>
        <v>21282992</v>
      </c>
      <c r="I271" s="23">
        <f>'Session Details'!L271</f>
        <v>0.0510203640540765</v>
      </c>
      <c r="J271" s="28" t="str">
        <f t="shared" si="14"/>
        <v>negligible change</v>
      </c>
    </row>
    <row r="272" spans="2:10">
      <c r="B272" s="13">
        <v>43735</v>
      </c>
      <c r="C272" s="15">
        <v>7505512</v>
      </c>
      <c r="D272" s="15">
        <v>5629134</v>
      </c>
      <c r="E272" s="15">
        <v>2293351</v>
      </c>
      <c r="F272" s="15">
        <v>5420648</v>
      </c>
      <c r="G272" s="10">
        <f t="shared" si="12"/>
        <v>20848645</v>
      </c>
      <c r="H272" s="10">
        <f t="shared" si="13"/>
        <v>21282992</v>
      </c>
      <c r="I272" s="23">
        <f>'Session Details'!L272</f>
        <v>-0.0204081738131556</v>
      </c>
      <c r="J272" s="28" t="str">
        <f t="shared" si="14"/>
        <v>negligible change</v>
      </c>
    </row>
    <row r="273" spans="2:10">
      <c r="B273" s="13">
        <v>43736</v>
      </c>
      <c r="C273" s="15">
        <v>15837104</v>
      </c>
      <c r="D273" s="15">
        <v>11877828</v>
      </c>
      <c r="E273" s="15">
        <v>4839115</v>
      </c>
      <c r="F273" s="15">
        <v>11437908</v>
      </c>
      <c r="G273" s="10">
        <f t="shared" si="12"/>
        <v>43991955</v>
      </c>
      <c r="H273" s="10">
        <f t="shared" si="13"/>
        <v>43991955</v>
      </c>
      <c r="I273" s="23">
        <f>'Session Details'!L273</f>
        <v>0</v>
      </c>
      <c r="J273" s="28" t="str">
        <f t="shared" si="14"/>
        <v>negligible change</v>
      </c>
    </row>
    <row r="274" spans="2:10">
      <c r="B274" s="13">
        <v>43737</v>
      </c>
      <c r="C274" s="15">
        <v>15352294</v>
      </c>
      <c r="D274" s="15">
        <v>11514221</v>
      </c>
      <c r="E274" s="15">
        <v>4690978</v>
      </c>
      <c r="F274" s="15">
        <v>11087768</v>
      </c>
      <c r="G274" s="10">
        <f t="shared" si="12"/>
        <v>42645261</v>
      </c>
      <c r="H274" s="10">
        <f t="shared" si="13"/>
        <v>45787544</v>
      </c>
      <c r="I274" s="23">
        <f>'Session Details'!L274</f>
        <v>-0.0686274633992162</v>
      </c>
      <c r="J274" s="28" t="str">
        <f t="shared" si="14"/>
        <v>negligible change</v>
      </c>
    </row>
    <row r="275" spans="2:10">
      <c r="B275" s="13">
        <v>43738</v>
      </c>
      <c r="C275" s="15">
        <v>7818242</v>
      </c>
      <c r="D275" s="15">
        <v>5863681</v>
      </c>
      <c r="E275" s="15">
        <v>2388907</v>
      </c>
      <c r="F275" s="15">
        <v>5646508</v>
      </c>
      <c r="G275" s="10">
        <f t="shared" si="12"/>
        <v>21717338</v>
      </c>
      <c r="H275" s="10">
        <f t="shared" si="13"/>
        <v>20848645</v>
      </c>
      <c r="I275" s="23">
        <f>'Session Details'!L275</f>
        <v>0.0416666406857615</v>
      </c>
      <c r="J275" s="28" t="str">
        <f t="shared" si="14"/>
        <v>negligible change</v>
      </c>
    </row>
    <row r="276" spans="2:10">
      <c r="B276" s="13">
        <v>43739</v>
      </c>
      <c r="C276" s="15">
        <v>7896424</v>
      </c>
      <c r="D276" s="15">
        <v>5922318</v>
      </c>
      <c r="E276" s="15">
        <v>2412796</v>
      </c>
      <c r="F276" s="15">
        <v>5702973</v>
      </c>
      <c r="G276" s="10">
        <f t="shared" si="12"/>
        <v>21934511</v>
      </c>
      <c r="H276" s="10">
        <f t="shared" si="13"/>
        <v>21934511</v>
      </c>
      <c r="I276" s="23">
        <f>'Session Details'!L276</f>
        <v>0</v>
      </c>
      <c r="J276" s="28" t="str">
        <f t="shared" si="14"/>
        <v>negligible change</v>
      </c>
    </row>
    <row r="277" spans="2:10">
      <c r="B277" s="13">
        <v>43740</v>
      </c>
      <c r="C277" s="15">
        <v>7740060</v>
      </c>
      <c r="D277" s="15">
        <v>5805045</v>
      </c>
      <c r="E277" s="15">
        <v>2365018</v>
      </c>
      <c r="F277" s="15">
        <v>5590043</v>
      </c>
      <c r="G277" s="10">
        <f t="shared" si="12"/>
        <v>21500166</v>
      </c>
      <c r="H277" s="10">
        <f t="shared" si="13"/>
        <v>21282992</v>
      </c>
      <c r="I277" s="23">
        <f>'Session Details'!L277</f>
        <v>0.0102041103995152</v>
      </c>
      <c r="J277" s="28" t="str">
        <f t="shared" si="14"/>
        <v>negligible change</v>
      </c>
    </row>
    <row r="278" spans="2:10">
      <c r="B278" s="13">
        <v>43741</v>
      </c>
      <c r="C278" s="15">
        <v>7661877</v>
      </c>
      <c r="D278" s="15">
        <v>5746408</v>
      </c>
      <c r="E278" s="15">
        <v>2341129</v>
      </c>
      <c r="F278" s="15">
        <v>5533578</v>
      </c>
      <c r="G278" s="10">
        <f t="shared" si="12"/>
        <v>21282992</v>
      </c>
      <c r="H278" s="10">
        <f t="shared" si="13"/>
        <v>22368858</v>
      </c>
      <c r="I278" s="23">
        <f>'Session Details'!L278</f>
        <v>-0.0485436493897007</v>
      </c>
      <c r="J278" s="28" t="str">
        <f t="shared" si="14"/>
        <v>negligible change</v>
      </c>
    </row>
    <row r="279" spans="2:10">
      <c r="B279" s="13">
        <v>43742</v>
      </c>
      <c r="C279" s="15">
        <v>7583695</v>
      </c>
      <c r="D279" s="15">
        <v>5687771</v>
      </c>
      <c r="E279" s="15">
        <v>2317240</v>
      </c>
      <c r="F279" s="15">
        <v>5477113</v>
      </c>
      <c r="G279" s="10">
        <f t="shared" si="12"/>
        <v>21065819</v>
      </c>
      <c r="H279" s="10">
        <f t="shared" si="13"/>
        <v>20848645</v>
      </c>
      <c r="I279" s="23">
        <f>'Session Details'!L279</f>
        <v>0.0104166961450012</v>
      </c>
      <c r="J279" s="28" t="str">
        <f t="shared" si="14"/>
        <v>negligible change</v>
      </c>
    </row>
    <row r="280" spans="2:10">
      <c r="B280" s="13">
        <v>43743</v>
      </c>
      <c r="C280" s="15">
        <v>16645119</v>
      </c>
      <c r="D280" s="15">
        <v>12483839</v>
      </c>
      <c r="E280" s="15">
        <v>5086008</v>
      </c>
      <c r="F280" s="15">
        <v>12021475</v>
      </c>
      <c r="G280" s="10">
        <f t="shared" si="12"/>
        <v>46236441</v>
      </c>
      <c r="H280" s="10">
        <f t="shared" si="13"/>
        <v>43991955</v>
      </c>
      <c r="I280" s="23">
        <f>'Session Details'!L280</f>
        <v>0.0510203740661219</v>
      </c>
      <c r="J280" s="28" t="str">
        <f t="shared" si="14"/>
        <v>negligible change</v>
      </c>
    </row>
    <row r="281" spans="2:10">
      <c r="B281" s="13">
        <v>43744</v>
      </c>
      <c r="C281" s="15">
        <v>15675500</v>
      </c>
      <c r="D281" s="15">
        <v>11756625</v>
      </c>
      <c r="E281" s="15">
        <v>4789736</v>
      </c>
      <c r="F281" s="15">
        <v>11321195</v>
      </c>
      <c r="G281" s="10">
        <f t="shared" si="12"/>
        <v>43543056</v>
      </c>
      <c r="H281" s="10">
        <f t="shared" si="13"/>
        <v>42645261</v>
      </c>
      <c r="I281" s="23">
        <f>'Session Details'!L281</f>
        <v>0.0210526323194504</v>
      </c>
      <c r="J281" s="28" t="str">
        <f t="shared" si="14"/>
        <v>negligible change</v>
      </c>
    </row>
    <row r="282" spans="2:10">
      <c r="B282" s="13">
        <v>43745</v>
      </c>
      <c r="C282" s="15">
        <v>7740060</v>
      </c>
      <c r="D282" s="15">
        <v>5805045</v>
      </c>
      <c r="E282" s="15">
        <v>2365018</v>
      </c>
      <c r="F282" s="15">
        <v>5590043</v>
      </c>
      <c r="G282" s="10">
        <f t="shared" si="12"/>
        <v>21500166</v>
      </c>
      <c r="H282" s="10">
        <f t="shared" si="13"/>
        <v>21717338</v>
      </c>
      <c r="I282" s="23">
        <f>'Session Details'!L282</f>
        <v>-0.00999993645630048</v>
      </c>
      <c r="J282" s="28" t="str">
        <f t="shared" si="14"/>
        <v>negligible change</v>
      </c>
    </row>
    <row r="283" spans="2:10">
      <c r="B283" s="13">
        <v>43746</v>
      </c>
      <c r="C283" s="15">
        <v>8052789</v>
      </c>
      <c r="D283" s="15">
        <v>6039592</v>
      </c>
      <c r="E283" s="15">
        <v>2460574</v>
      </c>
      <c r="F283" s="15">
        <v>5815903</v>
      </c>
      <c r="G283" s="10">
        <f t="shared" si="12"/>
        <v>22368858</v>
      </c>
      <c r="H283" s="10">
        <f t="shared" si="13"/>
        <v>21934511</v>
      </c>
      <c r="I283" s="23">
        <f>'Session Details'!L283</f>
        <v>0.019801991482737</v>
      </c>
      <c r="J283" s="28" t="str">
        <f t="shared" si="14"/>
        <v>negligible change</v>
      </c>
    </row>
    <row r="284" spans="2:10">
      <c r="B284" s="13">
        <v>43747</v>
      </c>
      <c r="C284" s="15">
        <v>7427330</v>
      </c>
      <c r="D284" s="15">
        <v>5570497</v>
      </c>
      <c r="E284" s="15">
        <v>2269462</v>
      </c>
      <c r="F284" s="15">
        <v>5364183</v>
      </c>
      <c r="G284" s="10">
        <f t="shared" si="12"/>
        <v>20631472</v>
      </c>
      <c r="H284" s="10">
        <f t="shared" si="13"/>
        <v>21500166</v>
      </c>
      <c r="I284" s="23">
        <f>'Session Details'!L284</f>
        <v>-0.0404040601360939</v>
      </c>
      <c r="J284" s="28" t="str">
        <f t="shared" si="14"/>
        <v>negligible change</v>
      </c>
    </row>
    <row r="285" spans="2:10">
      <c r="B285" s="13">
        <v>43748</v>
      </c>
      <c r="C285" s="15">
        <v>7661877</v>
      </c>
      <c r="D285" s="15">
        <v>5746408</v>
      </c>
      <c r="E285" s="15">
        <v>2341129</v>
      </c>
      <c r="F285" s="15">
        <v>5533578</v>
      </c>
      <c r="G285" s="10">
        <f t="shared" si="12"/>
        <v>21282992</v>
      </c>
      <c r="H285" s="10">
        <f t="shared" si="13"/>
        <v>21282992</v>
      </c>
      <c r="I285" s="23">
        <f>'Session Details'!L285</f>
        <v>0</v>
      </c>
      <c r="J285" s="28" t="str">
        <f t="shared" si="14"/>
        <v>negligible change</v>
      </c>
    </row>
    <row r="286" spans="2:10">
      <c r="B286" s="13">
        <v>43749</v>
      </c>
      <c r="C286" s="15">
        <v>7661877</v>
      </c>
      <c r="D286" s="15">
        <v>5746408</v>
      </c>
      <c r="E286" s="15">
        <v>2341129</v>
      </c>
      <c r="F286" s="15">
        <v>5533578</v>
      </c>
      <c r="G286" s="10">
        <f t="shared" si="12"/>
        <v>21282992</v>
      </c>
      <c r="H286" s="10">
        <f t="shared" si="13"/>
        <v>21065819</v>
      </c>
      <c r="I286" s="23">
        <f>'Session Details'!L286</f>
        <v>0.0103092597539169</v>
      </c>
      <c r="J286" s="28" t="str">
        <f t="shared" si="14"/>
        <v>negligible change</v>
      </c>
    </row>
    <row r="287" spans="2:10">
      <c r="B287" s="13">
        <v>43750</v>
      </c>
      <c r="C287" s="15">
        <v>16321913</v>
      </c>
      <c r="D287" s="15">
        <v>12241435</v>
      </c>
      <c r="E287" s="15">
        <v>4987251</v>
      </c>
      <c r="F287" s="15">
        <v>11788048</v>
      </c>
      <c r="G287" s="10">
        <f t="shared" si="12"/>
        <v>45338647</v>
      </c>
      <c r="H287" s="10">
        <f t="shared" si="13"/>
        <v>46236441</v>
      </c>
      <c r="I287" s="23">
        <f>'Session Details'!L287</f>
        <v>-0.0194174547301338</v>
      </c>
      <c r="J287" s="28" t="str">
        <f t="shared" si="14"/>
        <v>negligible change</v>
      </c>
    </row>
    <row r="288" spans="2:10">
      <c r="B288" s="13">
        <v>43751</v>
      </c>
      <c r="C288" s="15">
        <v>15675500</v>
      </c>
      <c r="D288" s="15">
        <v>11756625</v>
      </c>
      <c r="E288" s="15">
        <v>4789736</v>
      </c>
      <c r="F288" s="15">
        <v>11321195</v>
      </c>
      <c r="G288" s="10">
        <f t="shared" si="12"/>
        <v>43543056</v>
      </c>
      <c r="H288" s="10">
        <f t="shared" si="13"/>
        <v>43543056</v>
      </c>
      <c r="I288" s="23">
        <f>'Session Details'!L288</f>
        <v>0</v>
      </c>
      <c r="J288" s="28" t="str">
        <f t="shared" si="14"/>
        <v>negligible change</v>
      </c>
    </row>
    <row r="289" spans="2:10">
      <c r="B289" s="13">
        <v>43752</v>
      </c>
      <c r="C289" s="15">
        <v>7505512</v>
      </c>
      <c r="D289" s="15">
        <v>5629134</v>
      </c>
      <c r="E289" s="15">
        <v>2293351</v>
      </c>
      <c r="F289" s="15">
        <v>5420648</v>
      </c>
      <c r="G289" s="10">
        <f t="shared" si="12"/>
        <v>20848645</v>
      </c>
      <c r="H289" s="10">
        <f t="shared" si="13"/>
        <v>21500166</v>
      </c>
      <c r="I289" s="23">
        <f>'Session Details'!L289</f>
        <v>-0.0303030683577048</v>
      </c>
      <c r="J289" s="28" t="str">
        <f t="shared" si="14"/>
        <v>negligible change</v>
      </c>
    </row>
    <row r="290" spans="2:10">
      <c r="B290" s="13">
        <v>43753</v>
      </c>
      <c r="C290" s="15">
        <v>7896424</v>
      </c>
      <c r="D290" s="15">
        <v>5922318</v>
      </c>
      <c r="E290" s="15">
        <v>2412796</v>
      </c>
      <c r="F290" s="15">
        <v>5702973</v>
      </c>
      <c r="G290" s="10">
        <f t="shared" si="12"/>
        <v>21934511</v>
      </c>
      <c r="H290" s="10">
        <f t="shared" si="13"/>
        <v>22368858</v>
      </c>
      <c r="I290" s="23">
        <f>'Session Details'!L290</f>
        <v>-0.0194174865788856</v>
      </c>
      <c r="J290" s="28" t="str">
        <f t="shared" si="14"/>
        <v>negligible change</v>
      </c>
    </row>
    <row r="291" spans="2:10">
      <c r="B291" s="13">
        <v>43754</v>
      </c>
      <c r="C291" s="15">
        <v>7427330</v>
      </c>
      <c r="D291" s="15">
        <v>5570497</v>
      </c>
      <c r="E291" s="15">
        <v>2269462</v>
      </c>
      <c r="F291" s="15">
        <v>5364183</v>
      </c>
      <c r="G291" s="10">
        <f t="shared" si="12"/>
        <v>20631472</v>
      </c>
      <c r="H291" s="10">
        <f t="shared" si="13"/>
        <v>20631472</v>
      </c>
      <c r="I291" s="23">
        <f>'Session Details'!L291</f>
        <v>0</v>
      </c>
      <c r="J291" s="28" t="str">
        <f t="shared" si="14"/>
        <v>negligible change</v>
      </c>
    </row>
    <row r="292" spans="2:10">
      <c r="B292" s="13">
        <v>43755</v>
      </c>
      <c r="C292" s="15">
        <v>7974607</v>
      </c>
      <c r="D292" s="15">
        <v>5980955</v>
      </c>
      <c r="E292" s="15">
        <v>2436685</v>
      </c>
      <c r="F292" s="15">
        <v>5759438</v>
      </c>
      <c r="G292" s="10">
        <f t="shared" si="12"/>
        <v>22151685</v>
      </c>
      <c r="H292" s="10">
        <f t="shared" si="13"/>
        <v>21282992</v>
      </c>
      <c r="I292" s="23">
        <f>'Session Details'!L292</f>
        <v>0.0408163006404363</v>
      </c>
      <c r="J292" s="28" t="str">
        <f t="shared" si="14"/>
        <v>negligible change</v>
      </c>
    </row>
    <row r="293" spans="2:10">
      <c r="B293" s="13">
        <v>43756</v>
      </c>
      <c r="C293" s="15">
        <v>7505512</v>
      </c>
      <c r="D293" s="15">
        <v>5629134</v>
      </c>
      <c r="E293" s="15">
        <v>2293351</v>
      </c>
      <c r="F293" s="15">
        <v>5420648</v>
      </c>
      <c r="G293" s="10">
        <f t="shared" si="12"/>
        <v>20848645</v>
      </c>
      <c r="H293" s="10">
        <f t="shared" si="13"/>
        <v>21282992</v>
      </c>
      <c r="I293" s="23">
        <f>'Session Details'!L293</f>
        <v>-0.0204081738131556</v>
      </c>
      <c r="J293" s="28" t="str">
        <f t="shared" si="14"/>
        <v>negligible change</v>
      </c>
    </row>
    <row r="294" spans="2:10">
      <c r="B294" s="13">
        <v>43757</v>
      </c>
      <c r="C294" s="15">
        <v>16645119</v>
      </c>
      <c r="D294" s="15">
        <v>12483839</v>
      </c>
      <c r="E294" s="15">
        <v>5086008</v>
      </c>
      <c r="F294" s="15">
        <v>12021475</v>
      </c>
      <c r="G294" s="10">
        <f t="shared" si="12"/>
        <v>46236441</v>
      </c>
      <c r="H294" s="10">
        <f t="shared" si="13"/>
        <v>45338647</v>
      </c>
      <c r="I294" s="23">
        <f>'Session Details'!L294</f>
        <v>0.0198019583601601</v>
      </c>
      <c r="J294" s="28" t="str">
        <f t="shared" si="14"/>
        <v>negligible change</v>
      </c>
    </row>
    <row r="295" spans="2:10">
      <c r="B295" s="13">
        <v>43758</v>
      </c>
      <c r="C295" s="15">
        <v>15513897</v>
      </c>
      <c r="D295" s="15">
        <v>11635423</v>
      </c>
      <c r="E295" s="15">
        <v>4740357</v>
      </c>
      <c r="F295" s="15">
        <v>11204481</v>
      </c>
      <c r="G295" s="10">
        <f t="shared" si="12"/>
        <v>43094158</v>
      </c>
      <c r="H295" s="10">
        <f t="shared" si="13"/>
        <v>43543056</v>
      </c>
      <c r="I295" s="23">
        <f>'Session Details'!L295</f>
        <v>-0.0103092901885435</v>
      </c>
      <c r="J295" s="28" t="str">
        <f t="shared" si="14"/>
        <v>negligible change</v>
      </c>
    </row>
    <row r="296" spans="2:10">
      <c r="B296" s="13">
        <v>43759</v>
      </c>
      <c r="C296" s="15">
        <v>8209154</v>
      </c>
      <c r="D296" s="15">
        <v>6156866</v>
      </c>
      <c r="E296" s="15">
        <v>2508352</v>
      </c>
      <c r="F296" s="15">
        <v>5928833</v>
      </c>
      <c r="G296" s="10">
        <f t="shared" si="12"/>
        <v>22803205</v>
      </c>
      <c r="H296" s="10">
        <f t="shared" si="13"/>
        <v>20848645</v>
      </c>
      <c r="I296" s="23">
        <f>'Session Details'!L296</f>
        <v>0.0937499775165245</v>
      </c>
      <c r="J296" s="28" t="str">
        <f t="shared" si="14"/>
        <v>negligible change</v>
      </c>
    </row>
    <row r="297" spans="2:10">
      <c r="B297" s="13">
        <v>43760</v>
      </c>
      <c r="C297" s="15">
        <v>7818242</v>
      </c>
      <c r="D297" s="15">
        <v>5863681</v>
      </c>
      <c r="E297" s="15">
        <v>2388907</v>
      </c>
      <c r="F297" s="15">
        <v>5646508</v>
      </c>
      <c r="G297" s="10">
        <f t="shared" si="12"/>
        <v>21717338</v>
      </c>
      <c r="H297" s="10">
        <f t="shared" si="13"/>
        <v>21934511</v>
      </c>
      <c r="I297" s="23">
        <f>'Session Details'!L297</f>
        <v>-0.00990097294623982</v>
      </c>
      <c r="J297" s="28" t="str">
        <f t="shared" si="14"/>
        <v>negligible change</v>
      </c>
    </row>
    <row r="298" spans="2:10">
      <c r="B298" s="13">
        <v>43761</v>
      </c>
      <c r="C298" s="15">
        <v>7818242</v>
      </c>
      <c r="D298" s="15">
        <v>5863681</v>
      </c>
      <c r="E298" s="15">
        <v>2388907</v>
      </c>
      <c r="F298" s="15">
        <v>5646508</v>
      </c>
      <c r="G298" s="10">
        <f t="shared" si="12"/>
        <v>21717338</v>
      </c>
      <c r="H298" s="10">
        <f t="shared" si="13"/>
        <v>20631472</v>
      </c>
      <c r="I298" s="23">
        <f>'Session Details'!L298</f>
        <v>0.052631533028763</v>
      </c>
      <c r="J298" s="28" t="str">
        <f t="shared" si="14"/>
        <v>negligible change</v>
      </c>
    </row>
    <row r="299" spans="2:10">
      <c r="B299" s="13">
        <v>43762</v>
      </c>
      <c r="C299" s="15">
        <v>7583695</v>
      </c>
      <c r="D299" s="15">
        <v>5687771</v>
      </c>
      <c r="E299" s="15">
        <v>2317240</v>
      </c>
      <c r="F299" s="15">
        <v>5477113</v>
      </c>
      <c r="G299" s="10">
        <f t="shared" si="12"/>
        <v>21065819</v>
      </c>
      <c r="H299" s="10">
        <f t="shared" si="13"/>
        <v>22151685</v>
      </c>
      <c r="I299" s="23">
        <f>'Session Details'!L299</f>
        <v>-0.0490195666830763</v>
      </c>
      <c r="J299" s="28" t="str">
        <f t="shared" si="14"/>
        <v>negligible change</v>
      </c>
    </row>
    <row r="300" spans="2:10">
      <c r="B300" s="13">
        <v>43763</v>
      </c>
      <c r="C300" s="15">
        <v>7740060</v>
      </c>
      <c r="D300" s="15">
        <v>5805045</v>
      </c>
      <c r="E300" s="15">
        <v>2365018</v>
      </c>
      <c r="F300" s="15">
        <v>5590043</v>
      </c>
      <c r="G300" s="10">
        <f t="shared" si="12"/>
        <v>21500166</v>
      </c>
      <c r="H300" s="10">
        <f t="shared" si="13"/>
        <v>20848645</v>
      </c>
      <c r="I300" s="23">
        <f>'Session Details'!L300</f>
        <v>0.031250040470256</v>
      </c>
      <c r="J300" s="28" t="str">
        <f t="shared" si="14"/>
        <v>negligible change</v>
      </c>
    </row>
    <row r="301" spans="2:10">
      <c r="B301" s="13">
        <v>43764</v>
      </c>
      <c r="C301" s="15">
        <v>15837104</v>
      </c>
      <c r="D301" s="15">
        <v>11877828</v>
      </c>
      <c r="E301" s="15">
        <v>4839115</v>
      </c>
      <c r="F301" s="15">
        <v>11437908</v>
      </c>
      <c r="G301" s="10">
        <f t="shared" si="12"/>
        <v>43991955</v>
      </c>
      <c r="H301" s="10">
        <f t="shared" si="13"/>
        <v>46236441</v>
      </c>
      <c r="I301" s="23">
        <f>'Session Details'!L301</f>
        <v>-0.0485436584532966</v>
      </c>
      <c r="J301" s="28" t="str">
        <f t="shared" si="14"/>
        <v>negligible change</v>
      </c>
    </row>
    <row r="302" spans="2:10">
      <c r="B302" s="13">
        <v>43765</v>
      </c>
      <c r="C302" s="15">
        <v>15513897</v>
      </c>
      <c r="D302" s="15">
        <v>11635423</v>
      </c>
      <c r="E302" s="15">
        <v>4740357</v>
      </c>
      <c r="F302" s="15">
        <v>11204481</v>
      </c>
      <c r="G302" s="10">
        <f t="shared" si="12"/>
        <v>43094158</v>
      </c>
      <c r="H302" s="10">
        <f t="shared" si="13"/>
        <v>43094158</v>
      </c>
      <c r="I302" s="23">
        <f>'Session Details'!L302</f>
        <v>0</v>
      </c>
      <c r="J302" s="28" t="str">
        <f t="shared" si="14"/>
        <v>negligible change</v>
      </c>
    </row>
    <row r="303" spans="2:10">
      <c r="B303" s="13">
        <v>43766</v>
      </c>
      <c r="C303" s="15">
        <v>7583695</v>
      </c>
      <c r="D303" s="15">
        <v>5687771</v>
      </c>
      <c r="E303" s="15">
        <v>2317240</v>
      </c>
      <c r="F303" s="15">
        <v>5477113</v>
      </c>
      <c r="G303" s="10">
        <f t="shared" si="12"/>
        <v>21065819</v>
      </c>
      <c r="H303" s="10">
        <f t="shared" si="13"/>
        <v>22803205</v>
      </c>
      <c r="I303" s="23">
        <f>'Session Details'!L303</f>
        <v>-0.0761904302487304</v>
      </c>
      <c r="J303" s="28" t="str">
        <f t="shared" si="14"/>
        <v>negligible change</v>
      </c>
    </row>
    <row r="304" spans="2:10">
      <c r="B304" s="13">
        <v>43767</v>
      </c>
      <c r="C304" s="15">
        <v>7974607</v>
      </c>
      <c r="D304" s="15">
        <v>5980955</v>
      </c>
      <c r="E304" s="15">
        <v>2436685</v>
      </c>
      <c r="F304" s="15">
        <v>5759438</v>
      </c>
      <c r="G304" s="10">
        <f t="shared" si="12"/>
        <v>22151685</v>
      </c>
      <c r="H304" s="10">
        <f t="shared" si="13"/>
        <v>21717338</v>
      </c>
      <c r="I304" s="23">
        <f>'Session Details'!L304</f>
        <v>0.0200000110510781</v>
      </c>
      <c r="J304" s="28" t="str">
        <f t="shared" si="14"/>
        <v>negligible change</v>
      </c>
    </row>
    <row r="305" spans="2:10">
      <c r="B305" s="13">
        <v>43768</v>
      </c>
      <c r="C305" s="15">
        <v>7740060</v>
      </c>
      <c r="D305" s="15">
        <v>5805045</v>
      </c>
      <c r="E305" s="15">
        <v>2365018</v>
      </c>
      <c r="F305" s="15">
        <v>5590043</v>
      </c>
      <c r="G305" s="10">
        <f t="shared" si="12"/>
        <v>21500166</v>
      </c>
      <c r="H305" s="10">
        <f t="shared" si="13"/>
        <v>21717338</v>
      </c>
      <c r="I305" s="23">
        <f>'Session Details'!L305</f>
        <v>-0.00999993645630048</v>
      </c>
      <c r="J305" s="28" t="str">
        <f t="shared" si="14"/>
        <v>negligible change</v>
      </c>
    </row>
    <row r="306" spans="2:10">
      <c r="B306" s="13">
        <v>43769</v>
      </c>
      <c r="C306" s="15">
        <v>7427330</v>
      </c>
      <c r="D306" s="15">
        <v>5570497</v>
      </c>
      <c r="E306" s="15">
        <v>2269462</v>
      </c>
      <c r="F306" s="15">
        <v>5364183</v>
      </c>
      <c r="G306" s="10">
        <f t="shared" si="12"/>
        <v>20631472</v>
      </c>
      <c r="H306" s="10">
        <f t="shared" si="13"/>
        <v>21065819</v>
      </c>
      <c r="I306" s="23">
        <f>'Session Details'!L306</f>
        <v>-0.0206185669780985</v>
      </c>
      <c r="J306" s="28" t="str">
        <f t="shared" si="14"/>
        <v>negligible change</v>
      </c>
    </row>
    <row r="307" spans="2:10">
      <c r="B307" s="13">
        <v>43770</v>
      </c>
      <c r="C307" s="15">
        <v>7583695</v>
      </c>
      <c r="D307" s="15">
        <v>5687771</v>
      </c>
      <c r="E307" s="15">
        <v>2317240</v>
      </c>
      <c r="F307" s="15">
        <v>5477113</v>
      </c>
      <c r="G307" s="10">
        <f t="shared" si="12"/>
        <v>21065819</v>
      </c>
      <c r="H307" s="10">
        <f t="shared" si="13"/>
        <v>21500166</v>
      </c>
      <c r="I307" s="23">
        <f>'Session Details'!L307</f>
        <v>-0.0202020300680469</v>
      </c>
      <c r="J307" s="28" t="str">
        <f t="shared" si="14"/>
        <v>negligible change</v>
      </c>
    </row>
    <row r="308" spans="2:10">
      <c r="B308" s="13">
        <v>43771</v>
      </c>
      <c r="C308" s="15">
        <v>15352294</v>
      </c>
      <c r="D308" s="15">
        <v>11514221</v>
      </c>
      <c r="E308" s="15">
        <v>4690978</v>
      </c>
      <c r="F308" s="15">
        <v>11087768</v>
      </c>
      <c r="G308" s="10">
        <f t="shared" si="12"/>
        <v>42645261</v>
      </c>
      <c r="H308" s="10">
        <f t="shared" si="13"/>
        <v>43991955</v>
      </c>
      <c r="I308" s="23">
        <f>'Session Details'!L308</f>
        <v>-0.0306122789951027</v>
      </c>
      <c r="J308" s="28" t="str">
        <f t="shared" si="14"/>
        <v>negligible change</v>
      </c>
    </row>
    <row r="309" spans="2:10">
      <c r="B309" s="13">
        <v>43772</v>
      </c>
      <c r="C309" s="15">
        <v>16483516</v>
      </c>
      <c r="D309" s="15">
        <v>12362637</v>
      </c>
      <c r="E309" s="15">
        <v>5036630</v>
      </c>
      <c r="F309" s="15">
        <v>11904761</v>
      </c>
      <c r="G309" s="10">
        <f t="shared" si="12"/>
        <v>45787544</v>
      </c>
      <c r="H309" s="10">
        <f t="shared" si="13"/>
        <v>43094158</v>
      </c>
      <c r="I309" s="23">
        <f>'Session Details'!L309</f>
        <v>0.0625000261056268</v>
      </c>
      <c r="J309" s="28" t="str">
        <f t="shared" si="14"/>
        <v>negligible change</v>
      </c>
    </row>
    <row r="310" spans="2:10">
      <c r="B310" s="13">
        <v>43773</v>
      </c>
      <c r="C310" s="15">
        <v>7661877</v>
      </c>
      <c r="D310" s="15">
        <v>5746408</v>
      </c>
      <c r="E310" s="15">
        <v>2341129</v>
      </c>
      <c r="F310" s="15">
        <v>5533578</v>
      </c>
      <c r="G310" s="10">
        <f t="shared" si="12"/>
        <v>21282992</v>
      </c>
      <c r="H310" s="10">
        <f t="shared" si="13"/>
        <v>21065819</v>
      </c>
      <c r="I310" s="23">
        <f>'Session Details'!L310</f>
        <v>0.0103092597539169</v>
      </c>
      <c r="J310" s="28" t="str">
        <f t="shared" si="14"/>
        <v>negligible change</v>
      </c>
    </row>
    <row r="311" spans="2:10">
      <c r="B311" s="13">
        <v>43774</v>
      </c>
      <c r="C311" s="15">
        <v>7505512</v>
      </c>
      <c r="D311" s="15">
        <v>5629134</v>
      </c>
      <c r="E311" s="15">
        <v>2293351</v>
      </c>
      <c r="F311" s="15">
        <v>5420648</v>
      </c>
      <c r="G311" s="10">
        <f t="shared" si="12"/>
        <v>20848645</v>
      </c>
      <c r="H311" s="10">
        <f t="shared" si="13"/>
        <v>22151685</v>
      </c>
      <c r="I311" s="23">
        <f>'Session Details'!L311</f>
        <v>-0.0588235161343257</v>
      </c>
      <c r="J311" s="28" t="str">
        <f t="shared" si="14"/>
        <v>negligible change</v>
      </c>
    </row>
    <row r="312" spans="2:10">
      <c r="B312" s="13">
        <v>43775</v>
      </c>
      <c r="C312" s="15">
        <v>7740060</v>
      </c>
      <c r="D312" s="15">
        <v>5805045</v>
      </c>
      <c r="E312" s="15">
        <v>2365018</v>
      </c>
      <c r="F312" s="15">
        <v>5590043</v>
      </c>
      <c r="G312" s="10">
        <f t="shared" si="12"/>
        <v>21500166</v>
      </c>
      <c r="H312" s="10">
        <f t="shared" si="13"/>
        <v>21500166</v>
      </c>
      <c r="I312" s="23">
        <f>'Session Details'!L312</f>
        <v>0</v>
      </c>
      <c r="J312" s="28" t="str">
        <f t="shared" si="14"/>
        <v>negligible change</v>
      </c>
    </row>
    <row r="313" spans="2:10">
      <c r="B313" s="13">
        <v>43776</v>
      </c>
      <c r="C313" s="15">
        <v>7505512</v>
      </c>
      <c r="D313" s="15">
        <v>5629134</v>
      </c>
      <c r="E313" s="15">
        <v>2293351</v>
      </c>
      <c r="F313" s="15">
        <v>5420648</v>
      </c>
      <c r="G313" s="10">
        <f t="shared" si="12"/>
        <v>20848645</v>
      </c>
      <c r="H313" s="10">
        <f t="shared" si="13"/>
        <v>20631472</v>
      </c>
      <c r="I313" s="23">
        <f>'Session Details'!L313</f>
        <v>0.0105262969118247</v>
      </c>
      <c r="J313" s="28" t="str">
        <f t="shared" si="14"/>
        <v>negligible change</v>
      </c>
    </row>
    <row r="314" spans="2:10">
      <c r="B314" s="13">
        <v>43777</v>
      </c>
      <c r="C314" s="15">
        <v>7583695</v>
      </c>
      <c r="D314" s="15">
        <v>5687771</v>
      </c>
      <c r="E314" s="15">
        <v>2317240</v>
      </c>
      <c r="F314" s="15">
        <v>5477113</v>
      </c>
      <c r="G314" s="10">
        <f t="shared" si="12"/>
        <v>21065819</v>
      </c>
      <c r="H314" s="10">
        <f t="shared" si="13"/>
        <v>21065819</v>
      </c>
      <c r="I314" s="23">
        <f>'Session Details'!L314</f>
        <v>0</v>
      </c>
      <c r="J314" s="28" t="str">
        <f t="shared" si="14"/>
        <v>negligible change</v>
      </c>
    </row>
    <row r="315" spans="2:10">
      <c r="B315" s="13">
        <v>43778</v>
      </c>
      <c r="C315" s="15">
        <v>16483516</v>
      </c>
      <c r="D315" s="15">
        <v>12362637</v>
      </c>
      <c r="E315" s="15">
        <v>5036630</v>
      </c>
      <c r="F315" s="15">
        <v>11904761</v>
      </c>
      <c r="G315" s="10">
        <f t="shared" si="12"/>
        <v>45787544</v>
      </c>
      <c r="H315" s="10">
        <f t="shared" si="13"/>
        <v>42645261</v>
      </c>
      <c r="I315" s="23">
        <f>'Session Details'!L315</f>
        <v>0.0736842248427088</v>
      </c>
      <c r="J315" s="28" t="str">
        <f t="shared" si="14"/>
        <v>negligible change</v>
      </c>
    </row>
    <row r="316" spans="2:10">
      <c r="B316" s="13">
        <v>43779</v>
      </c>
      <c r="C316" s="15">
        <v>16968325</v>
      </c>
      <c r="D316" s="15">
        <v>12726244</v>
      </c>
      <c r="E316" s="15">
        <v>5184766</v>
      </c>
      <c r="F316" s="15">
        <v>12254901</v>
      </c>
      <c r="G316" s="10">
        <f t="shared" si="12"/>
        <v>47134236</v>
      </c>
      <c r="H316" s="10">
        <f t="shared" si="13"/>
        <v>45787544</v>
      </c>
      <c r="I316" s="23">
        <f>'Session Details'!L316</f>
        <v>0.0294117544282348</v>
      </c>
      <c r="J316" s="28" t="str">
        <f t="shared" si="14"/>
        <v>negligible change</v>
      </c>
    </row>
    <row r="317" spans="2:10">
      <c r="B317" s="13">
        <v>43780</v>
      </c>
      <c r="C317" s="15">
        <v>7740060</v>
      </c>
      <c r="D317" s="15">
        <v>5805045</v>
      </c>
      <c r="E317" s="15">
        <v>2365018</v>
      </c>
      <c r="F317" s="15">
        <v>5590043</v>
      </c>
      <c r="G317" s="10">
        <f t="shared" si="12"/>
        <v>21500166</v>
      </c>
      <c r="H317" s="10">
        <f t="shared" si="13"/>
        <v>21282992</v>
      </c>
      <c r="I317" s="23">
        <f>'Session Details'!L317</f>
        <v>0.0102041103995152</v>
      </c>
      <c r="J317" s="28" t="str">
        <f t="shared" si="14"/>
        <v>negligible change</v>
      </c>
    </row>
    <row r="318" spans="2:10">
      <c r="B318" s="13">
        <v>43781</v>
      </c>
      <c r="C318" s="15">
        <v>7427330</v>
      </c>
      <c r="D318" s="15">
        <v>5570497</v>
      </c>
      <c r="E318" s="15">
        <v>2269462</v>
      </c>
      <c r="F318" s="15">
        <v>5364183</v>
      </c>
      <c r="G318" s="10">
        <f t="shared" si="12"/>
        <v>20631472</v>
      </c>
      <c r="H318" s="10">
        <f t="shared" si="13"/>
        <v>20848645</v>
      </c>
      <c r="I318" s="23">
        <f>'Session Details'!L318</f>
        <v>-0.0104166481802535</v>
      </c>
      <c r="J318" s="28" t="str">
        <f t="shared" si="14"/>
        <v>negligible change</v>
      </c>
    </row>
    <row r="319" spans="2:10">
      <c r="B319" s="13">
        <v>43782</v>
      </c>
      <c r="C319" s="15">
        <v>7740060</v>
      </c>
      <c r="D319" s="15">
        <v>5805045</v>
      </c>
      <c r="E319" s="15">
        <v>2365018</v>
      </c>
      <c r="F319" s="15">
        <v>5590043</v>
      </c>
      <c r="G319" s="10">
        <f t="shared" si="12"/>
        <v>21500166</v>
      </c>
      <c r="H319" s="10">
        <f t="shared" si="13"/>
        <v>21500166</v>
      </c>
      <c r="I319" s="23">
        <f>'Session Details'!L319</f>
        <v>0</v>
      </c>
      <c r="J319" s="28" t="str">
        <f t="shared" si="14"/>
        <v>negligible change</v>
      </c>
    </row>
    <row r="320" spans="2:10">
      <c r="B320" s="13">
        <v>43783</v>
      </c>
      <c r="C320" s="15">
        <v>7505512</v>
      </c>
      <c r="D320" s="15">
        <v>5629134</v>
      </c>
      <c r="E320" s="15">
        <v>2293351</v>
      </c>
      <c r="F320" s="15">
        <v>5420648</v>
      </c>
      <c r="G320" s="10">
        <f t="shared" si="12"/>
        <v>20848645</v>
      </c>
      <c r="H320" s="10">
        <f t="shared" si="13"/>
        <v>20848645</v>
      </c>
      <c r="I320" s="23">
        <f>'Session Details'!L320</f>
        <v>0</v>
      </c>
      <c r="J320" s="28" t="str">
        <f t="shared" si="14"/>
        <v>negligible change</v>
      </c>
    </row>
    <row r="321" spans="2:10">
      <c r="B321" s="13">
        <v>43784</v>
      </c>
      <c r="C321" s="15">
        <v>7818242</v>
      </c>
      <c r="D321" s="15">
        <v>5863681</v>
      </c>
      <c r="E321" s="15">
        <v>2388907</v>
      </c>
      <c r="F321" s="15">
        <v>5646508</v>
      </c>
      <c r="G321" s="10">
        <f t="shared" si="12"/>
        <v>21717338</v>
      </c>
      <c r="H321" s="10">
        <f t="shared" si="13"/>
        <v>21065819</v>
      </c>
      <c r="I321" s="23">
        <f>'Session Details'!L321</f>
        <v>0.0309277792617511</v>
      </c>
      <c r="J321" s="28" t="str">
        <f t="shared" si="14"/>
        <v>negligible change</v>
      </c>
    </row>
    <row r="322" spans="2:10">
      <c r="B322" s="13">
        <v>43785</v>
      </c>
      <c r="C322" s="15">
        <v>16968325</v>
      </c>
      <c r="D322" s="15">
        <v>12726244</v>
      </c>
      <c r="E322" s="15">
        <v>5184766</v>
      </c>
      <c r="F322" s="15">
        <v>12254901</v>
      </c>
      <c r="G322" s="10">
        <f t="shared" si="12"/>
        <v>47134236</v>
      </c>
      <c r="H322" s="10">
        <f t="shared" si="13"/>
        <v>45787544</v>
      </c>
      <c r="I322" s="23">
        <f>'Session Details'!L322</f>
        <v>0.0294117544282348</v>
      </c>
      <c r="J322" s="28" t="str">
        <f t="shared" si="14"/>
        <v>negligible change</v>
      </c>
    </row>
    <row r="323" spans="2:10">
      <c r="B323" s="13">
        <v>43786</v>
      </c>
      <c r="C323" s="15">
        <v>15837104</v>
      </c>
      <c r="D323" s="15">
        <v>11877828</v>
      </c>
      <c r="E323" s="15">
        <v>4839115</v>
      </c>
      <c r="F323" s="15">
        <v>11437908</v>
      </c>
      <c r="G323" s="10">
        <f t="shared" si="12"/>
        <v>43991955</v>
      </c>
      <c r="H323" s="10">
        <f t="shared" si="13"/>
        <v>47134236</v>
      </c>
      <c r="I323" s="23">
        <f>'Session Details'!L323</f>
        <v>-0.0666666369642652</v>
      </c>
      <c r="J323" s="28" t="str">
        <f t="shared" si="14"/>
        <v>negligible change</v>
      </c>
    </row>
    <row r="324" spans="2:10">
      <c r="B324" s="13">
        <v>43787</v>
      </c>
      <c r="C324" s="15">
        <v>8209154</v>
      </c>
      <c r="D324" s="15">
        <v>6156866</v>
      </c>
      <c r="E324" s="15">
        <v>2508352</v>
      </c>
      <c r="F324" s="15">
        <v>5928833</v>
      </c>
      <c r="G324" s="10">
        <f t="shared" ref="G324:G368" si="15">SUM(C324:F324)</f>
        <v>22803205</v>
      </c>
      <c r="H324" s="10">
        <f t="shared" si="13"/>
        <v>21500166</v>
      </c>
      <c r="I324" s="23">
        <f>'Session Details'!L324</f>
        <v>0.0606059971816031</v>
      </c>
      <c r="J324" s="28" t="str">
        <f t="shared" si="14"/>
        <v>negligible change</v>
      </c>
    </row>
    <row r="325" spans="2:10">
      <c r="B325" s="13">
        <v>43788</v>
      </c>
      <c r="C325" s="15">
        <v>7661877</v>
      </c>
      <c r="D325" s="15">
        <v>5746408</v>
      </c>
      <c r="E325" s="15">
        <v>2341129</v>
      </c>
      <c r="F325" s="15">
        <v>5533578</v>
      </c>
      <c r="G325" s="10">
        <f t="shared" si="15"/>
        <v>21282992</v>
      </c>
      <c r="H325" s="10">
        <f t="shared" si="13"/>
        <v>20631472</v>
      </c>
      <c r="I325" s="23">
        <f>'Session Details'!L325</f>
        <v>0.0315789392051133</v>
      </c>
      <c r="J325" s="28" t="str">
        <f t="shared" si="14"/>
        <v>negligible change</v>
      </c>
    </row>
    <row r="326" spans="2:10">
      <c r="B326" s="13">
        <v>43789</v>
      </c>
      <c r="C326" s="15">
        <v>8052789</v>
      </c>
      <c r="D326" s="15">
        <v>6039592</v>
      </c>
      <c r="E326" s="15">
        <v>2460574</v>
      </c>
      <c r="F326" s="15">
        <v>5815903</v>
      </c>
      <c r="G326" s="10">
        <f t="shared" si="15"/>
        <v>22368858</v>
      </c>
      <c r="H326" s="10">
        <f t="shared" si="13"/>
        <v>21500166</v>
      </c>
      <c r="I326" s="23">
        <f>'Session Details'!L326</f>
        <v>0.0404039671135563</v>
      </c>
      <c r="J326" s="28" t="str">
        <f t="shared" si="14"/>
        <v>negligible change</v>
      </c>
    </row>
    <row r="327" spans="2:10">
      <c r="B327" s="13">
        <v>43790</v>
      </c>
      <c r="C327" s="15">
        <v>7661877</v>
      </c>
      <c r="D327" s="15">
        <v>5746408</v>
      </c>
      <c r="E327" s="15">
        <v>2341129</v>
      </c>
      <c r="F327" s="15">
        <v>5533578</v>
      </c>
      <c r="G327" s="10">
        <f t="shared" si="15"/>
        <v>21282992</v>
      </c>
      <c r="H327" s="10">
        <f t="shared" si="13"/>
        <v>20848645</v>
      </c>
      <c r="I327" s="23">
        <f>'Session Details'!L327</f>
        <v>0.0208333443252546</v>
      </c>
      <c r="J327" s="28" t="str">
        <f t="shared" si="14"/>
        <v>negligible change</v>
      </c>
    </row>
    <row r="328" spans="2:10">
      <c r="B328" s="13">
        <v>43791</v>
      </c>
      <c r="C328" s="15">
        <v>8209154</v>
      </c>
      <c r="D328" s="15">
        <v>6156866</v>
      </c>
      <c r="E328" s="15">
        <v>2508352</v>
      </c>
      <c r="F328" s="15">
        <v>5928833</v>
      </c>
      <c r="G328" s="10">
        <f t="shared" si="15"/>
        <v>22803205</v>
      </c>
      <c r="H328" s="10">
        <f t="shared" si="13"/>
        <v>21717338</v>
      </c>
      <c r="I328" s="23">
        <f>'Session Details'!L328</f>
        <v>0.0500000046046158</v>
      </c>
      <c r="J328" s="28" t="str">
        <f t="shared" si="14"/>
        <v>negligible change</v>
      </c>
    </row>
    <row r="329" spans="2:10">
      <c r="B329" s="13">
        <v>43792</v>
      </c>
      <c r="C329" s="15">
        <v>16483516</v>
      </c>
      <c r="D329" s="15">
        <v>12362637</v>
      </c>
      <c r="E329" s="15">
        <v>5036630</v>
      </c>
      <c r="F329" s="15">
        <v>11904761</v>
      </c>
      <c r="G329" s="10">
        <f t="shared" si="15"/>
        <v>45787544</v>
      </c>
      <c r="H329" s="10">
        <f t="shared" si="13"/>
        <v>47134236</v>
      </c>
      <c r="I329" s="23">
        <f>'Session Details'!L329</f>
        <v>-0.0285714188726852</v>
      </c>
      <c r="J329" s="28" t="str">
        <f t="shared" si="14"/>
        <v>negligible change</v>
      </c>
    </row>
    <row r="330" spans="2:10">
      <c r="B330" s="13">
        <v>43793</v>
      </c>
      <c r="C330" s="15">
        <v>16645119</v>
      </c>
      <c r="D330" s="15">
        <v>12483839</v>
      </c>
      <c r="E330" s="15">
        <v>5086008</v>
      </c>
      <c r="F330" s="15">
        <v>12021475</v>
      </c>
      <c r="G330" s="10">
        <f t="shared" si="15"/>
        <v>46236441</v>
      </c>
      <c r="H330" s="10">
        <f t="shared" si="13"/>
        <v>43991955</v>
      </c>
      <c r="I330" s="23">
        <f>'Session Details'!L330</f>
        <v>0.0510203740661219</v>
      </c>
      <c r="J330" s="28" t="str">
        <f t="shared" si="14"/>
        <v>negligible change</v>
      </c>
    </row>
    <row r="331" spans="2:10">
      <c r="B331" s="13">
        <v>43794</v>
      </c>
      <c r="C331" s="15">
        <v>7974607</v>
      </c>
      <c r="D331" s="15">
        <v>5980955</v>
      </c>
      <c r="E331" s="15">
        <v>2436685</v>
      </c>
      <c r="F331" s="15">
        <v>5759438</v>
      </c>
      <c r="G331" s="10">
        <f t="shared" si="15"/>
        <v>22151685</v>
      </c>
      <c r="H331" s="10">
        <f t="shared" ref="H331:H368" si="16">G324</f>
        <v>22803205</v>
      </c>
      <c r="I331" s="23">
        <f>'Session Details'!L331</f>
        <v>-0.028571422306645</v>
      </c>
      <c r="J331" s="28" t="str">
        <f t="shared" ref="J331:J368" si="17">IF(OR(I331&lt;-20%,I331&gt;20%)," Drop in traffic due to either platf. down with service OR weekends festivals for high traffic","negligible change")</f>
        <v>negligible change</v>
      </c>
    </row>
    <row r="332" spans="2:10">
      <c r="B332" s="13">
        <v>43795</v>
      </c>
      <c r="C332" s="15">
        <v>7583695</v>
      </c>
      <c r="D332" s="15">
        <v>5687771</v>
      </c>
      <c r="E332" s="15">
        <v>2317240</v>
      </c>
      <c r="F332" s="15">
        <v>5477113</v>
      </c>
      <c r="G332" s="10">
        <f t="shared" si="15"/>
        <v>21065819</v>
      </c>
      <c r="H332" s="10">
        <f t="shared" si="16"/>
        <v>21282992</v>
      </c>
      <c r="I332" s="23">
        <f>'Session Details'!L332</f>
        <v>-0.0102040634136403</v>
      </c>
      <c r="J332" s="28" t="str">
        <f t="shared" si="17"/>
        <v>negligible change</v>
      </c>
    </row>
    <row r="333" spans="2:10">
      <c r="B333" s="13">
        <v>43796</v>
      </c>
      <c r="C333" s="15">
        <v>8209154</v>
      </c>
      <c r="D333" s="15">
        <v>6156866</v>
      </c>
      <c r="E333" s="15">
        <v>2508352</v>
      </c>
      <c r="F333" s="15">
        <v>5928833</v>
      </c>
      <c r="G333" s="10">
        <f t="shared" si="15"/>
        <v>22803205</v>
      </c>
      <c r="H333" s="10">
        <f t="shared" si="16"/>
        <v>22368858</v>
      </c>
      <c r="I333" s="23">
        <f>'Session Details'!L333</f>
        <v>0.0194174865788856</v>
      </c>
      <c r="J333" s="28" t="str">
        <f t="shared" si="17"/>
        <v>negligible change</v>
      </c>
    </row>
    <row r="334" spans="2:10">
      <c r="B334" s="13">
        <v>43797</v>
      </c>
      <c r="C334" s="15">
        <v>8209154</v>
      </c>
      <c r="D334" s="15">
        <v>6156866</v>
      </c>
      <c r="E334" s="15">
        <v>2508352</v>
      </c>
      <c r="F334" s="15">
        <v>5928833</v>
      </c>
      <c r="G334" s="10">
        <f t="shared" si="15"/>
        <v>22803205</v>
      </c>
      <c r="H334" s="10">
        <f t="shared" si="16"/>
        <v>21282992</v>
      </c>
      <c r="I334" s="23">
        <f>'Session Details'!L334</f>
        <v>0.0714285378672321</v>
      </c>
      <c r="J334" s="28" t="str">
        <f t="shared" si="17"/>
        <v>negligible change</v>
      </c>
    </row>
    <row r="335" spans="2:10">
      <c r="B335" s="13">
        <v>43798</v>
      </c>
      <c r="C335" s="15">
        <v>7818242</v>
      </c>
      <c r="D335" s="15">
        <v>5863681</v>
      </c>
      <c r="E335" s="15">
        <v>2388907</v>
      </c>
      <c r="F335" s="15">
        <v>5646508</v>
      </c>
      <c r="G335" s="10">
        <f t="shared" si="15"/>
        <v>21717338</v>
      </c>
      <c r="H335" s="10">
        <f t="shared" si="16"/>
        <v>22803205</v>
      </c>
      <c r="I335" s="23">
        <f>'Session Details'!L335</f>
        <v>-0.0476190517955699</v>
      </c>
      <c r="J335" s="28" t="str">
        <f t="shared" si="17"/>
        <v>negligible change</v>
      </c>
    </row>
    <row r="336" spans="2:10">
      <c r="B336" s="13">
        <v>43799</v>
      </c>
      <c r="C336" s="15">
        <v>16968325</v>
      </c>
      <c r="D336" s="15">
        <v>12726244</v>
      </c>
      <c r="E336" s="15">
        <v>5184766</v>
      </c>
      <c r="F336" s="15">
        <v>12254901</v>
      </c>
      <c r="G336" s="10">
        <f t="shared" si="15"/>
        <v>47134236</v>
      </c>
      <c r="H336" s="10">
        <f t="shared" si="16"/>
        <v>45787544</v>
      </c>
      <c r="I336" s="23">
        <f>'Session Details'!L336</f>
        <v>0.0294117544282348</v>
      </c>
      <c r="J336" s="28" t="str">
        <f t="shared" si="17"/>
        <v>negligible change</v>
      </c>
    </row>
    <row r="337" spans="2:10">
      <c r="B337" s="13">
        <v>43800</v>
      </c>
      <c r="C337" s="15">
        <v>16806722</v>
      </c>
      <c r="D337" s="15">
        <v>12605042</v>
      </c>
      <c r="E337" s="15">
        <v>5135387</v>
      </c>
      <c r="F337" s="15">
        <v>12138188</v>
      </c>
      <c r="G337" s="10">
        <f t="shared" si="15"/>
        <v>46685339</v>
      </c>
      <c r="H337" s="10">
        <f t="shared" si="16"/>
        <v>46236441</v>
      </c>
      <c r="I337" s="23">
        <f>'Session Details'!L337</f>
        <v>0.0097087489930292</v>
      </c>
      <c r="J337" s="28" t="str">
        <f t="shared" si="17"/>
        <v>negligible change</v>
      </c>
    </row>
    <row r="338" spans="2:10">
      <c r="B338" s="13">
        <v>43801</v>
      </c>
      <c r="C338" s="15">
        <v>7740060</v>
      </c>
      <c r="D338" s="15">
        <v>5805045</v>
      </c>
      <c r="E338" s="15">
        <v>2365018</v>
      </c>
      <c r="F338" s="15">
        <v>5590043</v>
      </c>
      <c r="G338" s="10">
        <f t="shared" si="15"/>
        <v>21500166</v>
      </c>
      <c r="H338" s="10">
        <f t="shared" si="16"/>
        <v>22151685</v>
      </c>
      <c r="I338" s="23">
        <f>'Session Details'!L338</f>
        <v>-0.0294117129238701</v>
      </c>
      <c r="J338" s="28" t="str">
        <f t="shared" si="17"/>
        <v>negligible change</v>
      </c>
    </row>
    <row r="339" spans="2:10">
      <c r="B339" s="13">
        <v>43802</v>
      </c>
      <c r="C339" s="15">
        <v>7505512</v>
      </c>
      <c r="D339" s="15">
        <v>5629134</v>
      </c>
      <c r="E339" s="15">
        <v>2293351</v>
      </c>
      <c r="F339" s="15">
        <v>5420648</v>
      </c>
      <c r="G339" s="10">
        <f t="shared" si="15"/>
        <v>20848645</v>
      </c>
      <c r="H339" s="10">
        <f t="shared" si="16"/>
        <v>21065819</v>
      </c>
      <c r="I339" s="23">
        <f>'Session Details'!L339</f>
        <v>-0.0103093072241816</v>
      </c>
      <c r="J339" s="28" t="str">
        <f t="shared" si="17"/>
        <v>negligible change</v>
      </c>
    </row>
    <row r="340" spans="2:10">
      <c r="B340" s="13">
        <v>43803</v>
      </c>
      <c r="C340" s="15">
        <v>8052789</v>
      </c>
      <c r="D340" s="15">
        <v>6039592</v>
      </c>
      <c r="E340" s="15">
        <v>2460574</v>
      </c>
      <c r="F340" s="15">
        <v>5815903</v>
      </c>
      <c r="G340" s="10">
        <f t="shared" si="15"/>
        <v>22368858</v>
      </c>
      <c r="H340" s="10">
        <f t="shared" si="16"/>
        <v>22803205</v>
      </c>
      <c r="I340" s="23">
        <f>'Session Details'!L340</f>
        <v>-0.0190476294889249</v>
      </c>
      <c r="J340" s="28" t="str">
        <f t="shared" si="17"/>
        <v>negligible change</v>
      </c>
    </row>
    <row r="341" spans="2:10">
      <c r="B341" s="13">
        <v>43804</v>
      </c>
      <c r="C341" s="15">
        <v>8130972</v>
      </c>
      <c r="D341" s="15">
        <v>6098229</v>
      </c>
      <c r="E341" s="15">
        <v>2484463</v>
      </c>
      <c r="F341" s="15">
        <v>5872368</v>
      </c>
      <c r="G341" s="10">
        <f t="shared" si="15"/>
        <v>22586032</v>
      </c>
      <c r="H341" s="10">
        <f t="shared" si="16"/>
        <v>22803205</v>
      </c>
      <c r="I341" s="23">
        <f>'Session Details'!L341</f>
        <v>-0.00952379281772009</v>
      </c>
      <c r="J341" s="28" t="str">
        <f t="shared" si="17"/>
        <v>negligible change</v>
      </c>
    </row>
    <row r="342" spans="2:10">
      <c r="B342" s="13">
        <v>43805</v>
      </c>
      <c r="C342" s="15">
        <v>7583695</v>
      </c>
      <c r="D342" s="15">
        <v>5687771</v>
      </c>
      <c r="E342" s="15">
        <v>2317240</v>
      </c>
      <c r="F342" s="15">
        <v>5477113</v>
      </c>
      <c r="G342" s="10">
        <f t="shared" si="15"/>
        <v>21065819</v>
      </c>
      <c r="H342" s="10">
        <f t="shared" si="16"/>
        <v>21717338</v>
      </c>
      <c r="I342" s="23">
        <f>'Session Details'!L342</f>
        <v>-0.0299999475073787</v>
      </c>
      <c r="J342" s="28" t="str">
        <f t="shared" si="17"/>
        <v>negligible change</v>
      </c>
    </row>
    <row r="343" spans="2:10">
      <c r="B343" s="13">
        <v>43806</v>
      </c>
      <c r="C343" s="15">
        <v>15837104</v>
      </c>
      <c r="D343" s="15">
        <v>11877828</v>
      </c>
      <c r="E343" s="15">
        <v>4839115</v>
      </c>
      <c r="F343" s="15">
        <v>11437908</v>
      </c>
      <c r="G343" s="10">
        <f t="shared" si="15"/>
        <v>43991955</v>
      </c>
      <c r="H343" s="10">
        <f t="shared" si="16"/>
        <v>47134236</v>
      </c>
      <c r="I343" s="23">
        <f>'Session Details'!L343</f>
        <v>-0.0666666369642652</v>
      </c>
      <c r="J343" s="28" t="str">
        <f t="shared" si="17"/>
        <v>negligible change</v>
      </c>
    </row>
    <row r="344" spans="2:10">
      <c r="B344" s="13">
        <v>43807</v>
      </c>
      <c r="C344" s="15">
        <v>15837104</v>
      </c>
      <c r="D344" s="15">
        <v>11877828</v>
      </c>
      <c r="E344" s="15">
        <v>4839115</v>
      </c>
      <c r="F344" s="15">
        <v>11437908</v>
      </c>
      <c r="G344" s="10">
        <f t="shared" si="15"/>
        <v>43991955</v>
      </c>
      <c r="H344" s="10">
        <f t="shared" si="16"/>
        <v>46685339</v>
      </c>
      <c r="I344" s="23">
        <f>'Session Details'!L344</f>
        <v>-0.0576922875080761</v>
      </c>
      <c r="J344" s="28" t="str">
        <f t="shared" si="17"/>
        <v>negligible change</v>
      </c>
    </row>
    <row r="345" spans="2:10">
      <c r="B345" s="13">
        <v>43808</v>
      </c>
      <c r="C345" s="15">
        <v>8130972</v>
      </c>
      <c r="D345" s="15">
        <v>6098229</v>
      </c>
      <c r="E345" s="15">
        <v>2484463</v>
      </c>
      <c r="F345" s="15">
        <v>5872368</v>
      </c>
      <c r="G345" s="10">
        <f t="shared" si="15"/>
        <v>22586032</v>
      </c>
      <c r="H345" s="10">
        <f t="shared" si="16"/>
        <v>21500166</v>
      </c>
      <c r="I345" s="23">
        <f>'Session Details'!L345</f>
        <v>0.0505050054032141</v>
      </c>
      <c r="J345" s="28" t="str">
        <f t="shared" si="17"/>
        <v>negligible change</v>
      </c>
    </row>
    <row r="346" spans="2:10">
      <c r="B346" s="13">
        <v>43809</v>
      </c>
      <c r="C346" s="15">
        <v>7740060</v>
      </c>
      <c r="D346" s="15">
        <v>5805045</v>
      </c>
      <c r="E346" s="15">
        <v>2365018</v>
      </c>
      <c r="F346" s="15">
        <v>5590043</v>
      </c>
      <c r="G346" s="10">
        <f t="shared" si="15"/>
        <v>21500166</v>
      </c>
      <c r="H346" s="10">
        <f t="shared" si="16"/>
        <v>20848645</v>
      </c>
      <c r="I346" s="23">
        <f>'Session Details'!L346</f>
        <v>0.031250040470256</v>
      </c>
      <c r="J346" s="28" t="str">
        <f t="shared" si="17"/>
        <v>negligible change</v>
      </c>
    </row>
    <row r="347" spans="2:10">
      <c r="B347" s="13">
        <v>43810</v>
      </c>
      <c r="C347" s="15">
        <v>8130972</v>
      </c>
      <c r="D347" s="15">
        <v>6098229</v>
      </c>
      <c r="E347" s="15">
        <v>2484463</v>
      </c>
      <c r="F347" s="15">
        <v>5872368</v>
      </c>
      <c r="G347" s="10">
        <f t="shared" si="15"/>
        <v>22586032</v>
      </c>
      <c r="H347" s="10">
        <f t="shared" si="16"/>
        <v>22368858</v>
      </c>
      <c r="I347" s="23">
        <f>'Session Details'!L347</f>
        <v>0.00970876564194745</v>
      </c>
      <c r="J347" s="28" t="str">
        <f t="shared" si="17"/>
        <v>negligible change</v>
      </c>
    </row>
    <row r="348" spans="2:10">
      <c r="B348" s="13">
        <v>43811</v>
      </c>
      <c r="C348" s="15">
        <v>7896424</v>
      </c>
      <c r="D348" s="15">
        <v>5922318</v>
      </c>
      <c r="E348" s="15">
        <v>2412796</v>
      </c>
      <c r="F348" s="15">
        <v>5702973</v>
      </c>
      <c r="G348" s="10">
        <f t="shared" si="15"/>
        <v>21934511</v>
      </c>
      <c r="H348" s="10">
        <f t="shared" si="16"/>
        <v>22586032</v>
      </c>
      <c r="I348" s="23">
        <f>'Session Details'!L348</f>
        <v>-0.028846191309744</v>
      </c>
      <c r="J348" s="28" t="str">
        <f t="shared" si="17"/>
        <v>negligible change</v>
      </c>
    </row>
    <row r="349" spans="2:10">
      <c r="B349" s="13">
        <v>43812</v>
      </c>
      <c r="C349" s="15">
        <v>8209154</v>
      </c>
      <c r="D349" s="15">
        <v>6156866</v>
      </c>
      <c r="E349" s="15">
        <v>2508352</v>
      </c>
      <c r="F349" s="15">
        <v>5928833</v>
      </c>
      <c r="G349" s="10">
        <f t="shared" si="15"/>
        <v>22803205</v>
      </c>
      <c r="H349" s="10">
        <f t="shared" si="16"/>
        <v>21065819</v>
      </c>
      <c r="I349" s="23">
        <f>'Session Details'!L349</f>
        <v>0.082474172971865</v>
      </c>
      <c r="J349" s="28" t="str">
        <f t="shared" si="17"/>
        <v>negligible change</v>
      </c>
    </row>
    <row r="350" spans="2:10">
      <c r="B350" s="13">
        <v>43813</v>
      </c>
      <c r="C350" s="15">
        <v>16483516</v>
      </c>
      <c r="D350" s="15">
        <v>12362637</v>
      </c>
      <c r="E350" s="15">
        <v>5036630</v>
      </c>
      <c r="F350" s="15">
        <v>11904761</v>
      </c>
      <c r="G350" s="10">
        <f t="shared" si="15"/>
        <v>45787544</v>
      </c>
      <c r="H350" s="10">
        <f t="shared" si="16"/>
        <v>43991955</v>
      </c>
      <c r="I350" s="23">
        <f>'Session Details'!L350</f>
        <v>0.0408163037991833</v>
      </c>
      <c r="J350" s="28" t="str">
        <f t="shared" si="17"/>
        <v>negligible change</v>
      </c>
    </row>
    <row r="351" spans="2:10">
      <c r="B351" s="13">
        <v>43814</v>
      </c>
      <c r="C351" s="15">
        <v>15513897</v>
      </c>
      <c r="D351" s="15">
        <v>11635423</v>
      </c>
      <c r="E351" s="15">
        <v>4740357</v>
      </c>
      <c r="F351" s="15">
        <v>11204481</v>
      </c>
      <c r="G351" s="10">
        <f t="shared" si="15"/>
        <v>43094158</v>
      </c>
      <c r="H351" s="10">
        <f t="shared" si="16"/>
        <v>43991955</v>
      </c>
      <c r="I351" s="23">
        <f>'Session Details'!L351</f>
        <v>-0.0204082087281641</v>
      </c>
      <c r="J351" s="28" t="str">
        <f t="shared" si="17"/>
        <v>negligible change</v>
      </c>
    </row>
    <row r="352" spans="2:10">
      <c r="B352" s="13">
        <v>43815</v>
      </c>
      <c r="C352" s="15">
        <v>7661877</v>
      </c>
      <c r="D352" s="15">
        <v>5746408</v>
      </c>
      <c r="E352" s="15">
        <v>2341129</v>
      </c>
      <c r="F352" s="15">
        <v>5533578</v>
      </c>
      <c r="G352" s="10">
        <f t="shared" si="15"/>
        <v>21282992</v>
      </c>
      <c r="H352" s="10">
        <f t="shared" si="16"/>
        <v>22586032</v>
      </c>
      <c r="I352" s="23">
        <f>'Session Details'!L352</f>
        <v>-0.057692294069184</v>
      </c>
      <c r="J352" s="28" t="str">
        <f t="shared" si="17"/>
        <v>negligible change</v>
      </c>
    </row>
    <row r="353" spans="2:10">
      <c r="B353" s="13">
        <v>43816</v>
      </c>
      <c r="C353" s="15">
        <v>7583695</v>
      </c>
      <c r="D353" s="15">
        <v>5687771</v>
      </c>
      <c r="E353" s="15">
        <v>2317240</v>
      </c>
      <c r="F353" s="15">
        <v>5477113</v>
      </c>
      <c r="G353" s="10">
        <f t="shared" si="15"/>
        <v>21065819</v>
      </c>
      <c r="H353" s="10">
        <f t="shared" si="16"/>
        <v>21500166</v>
      </c>
      <c r="I353" s="23">
        <f>'Session Details'!L353</f>
        <v>-0.0202020300680469</v>
      </c>
      <c r="J353" s="28" t="str">
        <f t="shared" si="17"/>
        <v>negligible change</v>
      </c>
    </row>
    <row r="354" spans="2:10">
      <c r="B354" s="13">
        <v>43817</v>
      </c>
      <c r="C354" s="15">
        <v>8052789</v>
      </c>
      <c r="D354" s="15">
        <v>6039592</v>
      </c>
      <c r="E354" s="15">
        <v>2460574</v>
      </c>
      <c r="F354" s="15">
        <v>5815903</v>
      </c>
      <c r="G354" s="10">
        <f t="shared" si="15"/>
        <v>22368858</v>
      </c>
      <c r="H354" s="10">
        <f t="shared" si="16"/>
        <v>22586032</v>
      </c>
      <c r="I354" s="23">
        <f>'Session Details'!L354</f>
        <v>-0.00961541186163195</v>
      </c>
      <c r="J354" s="28" t="str">
        <f t="shared" si="17"/>
        <v>negligible change</v>
      </c>
    </row>
    <row r="355" spans="2:10">
      <c r="B355" s="13">
        <v>43818</v>
      </c>
      <c r="C355" s="15">
        <v>7583695</v>
      </c>
      <c r="D355" s="15">
        <v>5687771</v>
      </c>
      <c r="E355" s="15">
        <v>2317240</v>
      </c>
      <c r="F355" s="15">
        <v>5477113</v>
      </c>
      <c r="G355" s="10">
        <f t="shared" si="15"/>
        <v>21065819</v>
      </c>
      <c r="H355" s="10">
        <f t="shared" si="16"/>
        <v>21934511</v>
      </c>
      <c r="I355" s="23">
        <f>'Session Details'!L355</f>
        <v>-0.0396038917849594</v>
      </c>
      <c r="J355" s="28" t="str">
        <f t="shared" si="17"/>
        <v>negligible change</v>
      </c>
    </row>
    <row r="356" spans="2:10">
      <c r="B356" s="13">
        <v>43819</v>
      </c>
      <c r="C356" s="15">
        <v>7974607</v>
      </c>
      <c r="D356" s="15">
        <v>5980955</v>
      </c>
      <c r="E356" s="15">
        <v>2436685</v>
      </c>
      <c r="F356" s="15">
        <v>5759438</v>
      </c>
      <c r="G356" s="10">
        <f t="shared" si="15"/>
        <v>22151685</v>
      </c>
      <c r="H356" s="10">
        <f t="shared" si="16"/>
        <v>22803205</v>
      </c>
      <c r="I356" s="23">
        <f>'Session Details'!L356</f>
        <v>-0.028571422306645</v>
      </c>
      <c r="J356" s="28" t="str">
        <f t="shared" si="17"/>
        <v>negligible change</v>
      </c>
    </row>
    <row r="357" spans="2:10">
      <c r="B357" s="13">
        <v>43820</v>
      </c>
      <c r="C357" s="15">
        <v>16645119</v>
      </c>
      <c r="D357" s="15">
        <v>12483839</v>
      </c>
      <c r="E357" s="15">
        <v>5086008</v>
      </c>
      <c r="F357" s="15">
        <v>12021475</v>
      </c>
      <c r="G357" s="10">
        <f t="shared" si="15"/>
        <v>46236441</v>
      </c>
      <c r="H357" s="10">
        <f t="shared" si="16"/>
        <v>45787544</v>
      </c>
      <c r="I357" s="23">
        <f>'Session Details'!L357</f>
        <v>0.00980391086274457</v>
      </c>
      <c r="J357" s="28" t="str">
        <f t="shared" si="17"/>
        <v>negligible change</v>
      </c>
    </row>
    <row r="358" spans="2:10">
      <c r="B358" s="13">
        <v>43821</v>
      </c>
      <c r="C358" s="15">
        <v>15513897</v>
      </c>
      <c r="D358" s="15">
        <v>11635423</v>
      </c>
      <c r="E358" s="15">
        <v>4740357</v>
      </c>
      <c r="F358" s="15">
        <v>11204481</v>
      </c>
      <c r="G358" s="10">
        <f t="shared" si="15"/>
        <v>43094158</v>
      </c>
      <c r="H358" s="10">
        <f t="shared" si="16"/>
        <v>43094158</v>
      </c>
      <c r="I358" s="23">
        <f>'Session Details'!L358</f>
        <v>0</v>
      </c>
      <c r="J358" s="28" t="str">
        <f t="shared" si="17"/>
        <v>negligible change</v>
      </c>
    </row>
    <row r="359" spans="2:10">
      <c r="B359" s="13">
        <v>43822</v>
      </c>
      <c r="C359" s="15">
        <v>7740060</v>
      </c>
      <c r="D359" s="15">
        <v>5805045</v>
      </c>
      <c r="E359" s="15">
        <v>2365018</v>
      </c>
      <c r="F359" s="15">
        <v>5590043</v>
      </c>
      <c r="G359" s="10">
        <f t="shared" si="15"/>
        <v>21500166</v>
      </c>
      <c r="H359" s="10">
        <f t="shared" si="16"/>
        <v>21282992</v>
      </c>
      <c r="I359" s="23">
        <f>'Session Details'!L359</f>
        <v>0.0102041103995152</v>
      </c>
      <c r="J359" s="28" t="str">
        <f t="shared" si="17"/>
        <v>negligible change</v>
      </c>
    </row>
    <row r="360" spans="2:10">
      <c r="B360" s="13">
        <v>43823</v>
      </c>
      <c r="C360" s="15">
        <v>7661877</v>
      </c>
      <c r="D360" s="15">
        <v>5746408</v>
      </c>
      <c r="E360" s="15">
        <v>2341129</v>
      </c>
      <c r="F360" s="15">
        <v>5533578</v>
      </c>
      <c r="G360" s="10">
        <f t="shared" si="15"/>
        <v>21282992</v>
      </c>
      <c r="H360" s="10">
        <f t="shared" si="16"/>
        <v>21065819</v>
      </c>
      <c r="I360" s="23">
        <f>'Session Details'!L360</f>
        <v>0.0103092597539169</v>
      </c>
      <c r="J360" s="28" t="str">
        <f t="shared" si="17"/>
        <v>negligible change</v>
      </c>
    </row>
    <row r="361" spans="2:10">
      <c r="B361" s="13">
        <v>43824</v>
      </c>
      <c r="C361" s="15">
        <v>7427330</v>
      </c>
      <c r="D361" s="15">
        <v>5570497</v>
      </c>
      <c r="E361" s="15">
        <v>2269462</v>
      </c>
      <c r="F361" s="15">
        <v>5364183</v>
      </c>
      <c r="G361" s="10">
        <f t="shared" si="15"/>
        <v>20631472</v>
      </c>
      <c r="H361" s="10">
        <f t="shared" si="16"/>
        <v>22368858</v>
      </c>
      <c r="I361" s="23">
        <f>'Session Details'!L361</f>
        <v>-0.0776698569055246</v>
      </c>
      <c r="J361" s="28" t="str">
        <f t="shared" si="17"/>
        <v>negligible change</v>
      </c>
    </row>
    <row r="362" spans="2:10">
      <c r="B362" s="13">
        <v>43825</v>
      </c>
      <c r="C362" s="15">
        <v>7427330</v>
      </c>
      <c r="D362" s="15">
        <v>5570497</v>
      </c>
      <c r="E362" s="15">
        <v>2269462</v>
      </c>
      <c r="F362" s="15">
        <v>5364183</v>
      </c>
      <c r="G362" s="10">
        <f t="shared" si="15"/>
        <v>20631472</v>
      </c>
      <c r="H362" s="10">
        <f t="shared" si="16"/>
        <v>21065819</v>
      </c>
      <c r="I362" s="23">
        <f>'Session Details'!L362</f>
        <v>-0.0206185669780985</v>
      </c>
      <c r="J362" s="28" t="str">
        <f t="shared" si="17"/>
        <v>negligible change</v>
      </c>
    </row>
    <row r="363" spans="2:10">
      <c r="B363" s="13">
        <v>43826</v>
      </c>
      <c r="C363" s="15">
        <v>8052789</v>
      </c>
      <c r="D363" s="15">
        <v>6039592</v>
      </c>
      <c r="E363" s="15">
        <v>2460574</v>
      </c>
      <c r="F363" s="15">
        <v>5815903</v>
      </c>
      <c r="G363" s="10">
        <f t="shared" si="15"/>
        <v>22368858</v>
      </c>
      <c r="H363" s="10">
        <f t="shared" si="16"/>
        <v>22151685</v>
      </c>
      <c r="I363" s="23">
        <f>'Session Details'!L363</f>
        <v>0.00980390430795675</v>
      </c>
      <c r="J363" s="28" t="str">
        <f t="shared" si="17"/>
        <v>negligible change</v>
      </c>
    </row>
    <row r="364" spans="2:10">
      <c r="B364" s="13">
        <v>43827</v>
      </c>
      <c r="C364" s="15">
        <v>16321913</v>
      </c>
      <c r="D364" s="15">
        <v>12241435</v>
      </c>
      <c r="E364" s="15">
        <v>4987251</v>
      </c>
      <c r="F364" s="15">
        <v>11788048</v>
      </c>
      <c r="G364" s="10">
        <f t="shared" si="15"/>
        <v>45338647</v>
      </c>
      <c r="H364" s="10">
        <f t="shared" si="16"/>
        <v>46236441</v>
      </c>
      <c r="I364" s="23">
        <f>'Session Details'!L364</f>
        <v>-0.0194174547301338</v>
      </c>
      <c r="J364" s="28" t="str">
        <f t="shared" si="17"/>
        <v>negligible change</v>
      </c>
    </row>
    <row r="365" spans="2:10">
      <c r="B365" s="13">
        <v>43828</v>
      </c>
      <c r="C365" s="15">
        <v>15675500</v>
      </c>
      <c r="D365" s="15">
        <v>11756625</v>
      </c>
      <c r="E365" s="15">
        <v>4789736</v>
      </c>
      <c r="F365" s="15">
        <v>11321195</v>
      </c>
      <c r="G365" s="10">
        <f t="shared" si="15"/>
        <v>43543056</v>
      </c>
      <c r="H365" s="10">
        <f t="shared" si="16"/>
        <v>43094158</v>
      </c>
      <c r="I365" s="23">
        <f>'Session Details'!L365</f>
        <v>0.010416678752605</v>
      </c>
      <c r="J365" s="28" t="str">
        <f t="shared" si="17"/>
        <v>negligible change</v>
      </c>
    </row>
    <row r="366" spans="2:10">
      <c r="B366" s="13">
        <v>43829</v>
      </c>
      <c r="C366" s="15">
        <v>7974607</v>
      </c>
      <c r="D366" s="15">
        <v>5980955</v>
      </c>
      <c r="E366" s="15">
        <v>2436685</v>
      </c>
      <c r="F366" s="15">
        <v>5759438</v>
      </c>
      <c r="G366" s="10">
        <f t="shared" si="15"/>
        <v>22151685</v>
      </c>
      <c r="H366" s="10">
        <f t="shared" si="16"/>
        <v>21500166</v>
      </c>
      <c r="I366" s="23">
        <f>'Session Details'!L366</f>
        <v>0.0303029753351671</v>
      </c>
      <c r="J366" s="28" t="str">
        <f t="shared" si="17"/>
        <v>negligible change</v>
      </c>
    </row>
    <row r="367" spans="2:10">
      <c r="B367" s="13">
        <v>43830</v>
      </c>
      <c r="C367" s="15">
        <v>7896424</v>
      </c>
      <c r="D367" s="15">
        <v>5922318</v>
      </c>
      <c r="E367" s="15">
        <v>2412796</v>
      </c>
      <c r="F367" s="15">
        <v>5702973</v>
      </c>
      <c r="G367" s="10">
        <f t="shared" si="15"/>
        <v>21934511</v>
      </c>
      <c r="H367" s="10">
        <f t="shared" si="16"/>
        <v>21282992</v>
      </c>
      <c r="I367" s="23">
        <f>'Session Details'!L367</f>
        <v>0.0306121902409211</v>
      </c>
      <c r="J367" s="28" t="str">
        <f t="shared" si="17"/>
        <v>negligible change</v>
      </c>
    </row>
    <row r="368" spans="2:10">
      <c r="B368" s="13">
        <v>43831</v>
      </c>
      <c r="C368" s="15">
        <v>7818242</v>
      </c>
      <c r="D368" s="15">
        <v>5863681</v>
      </c>
      <c r="E368" s="15">
        <v>2388907</v>
      </c>
      <c r="F368" s="15">
        <v>5646508</v>
      </c>
      <c r="G368" s="10">
        <f t="shared" si="15"/>
        <v>21717338</v>
      </c>
      <c r="H368" s="10">
        <f t="shared" si="16"/>
        <v>20631472</v>
      </c>
      <c r="I368" s="23">
        <f>'Session Details'!L368</f>
        <v>0.052631533028763</v>
      </c>
      <c r="J368" s="28" t="str">
        <f t="shared" si="17"/>
        <v>negligible change</v>
      </c>
    </row>
  </sheetData>
  <sheetProtection password="C78F" sheet="1" objects="1"/>
  <conditionalFormatting sqref="I10:I368">
    <cfRule type="cellIs" priority="3" operator="notBetween">
      <formula>-20</formula>
      <formula>20</formula>
    </cfRule>
  </conditionalFormatting>
  <conditionalFormatting sqref="J10:J368">
    <cfRule type="containsText" dxfId="4" priority="1" operator="between" text=" Drop in traffic due to either platf. down with service OR weekends festivals for high traffic">
      <formula>NOT(ISERROR(SEARCH(" Drop in traffic due to either platf. down with service OR weekends festivals for high traffic",J10)))</formula>
    </cfRule>
    <cfRule type="expression" priority="2">
      <formula>" Drop in traffic due to either platf. down with service OR weekends festivals for high traffic"</formula>
    </cfRule>
  </conditionalFormatting>
  <pageMargins left="0.7" right="0.7" top="0.75" bottom="0.75" header="0.3" footer="0.3"/>
  <headerFooter/>
  <ignoredErrors>
    <ignoredError sqref="G3:G5" formulaRange="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69"/>
  <sheetViews>
    <sheetView zoomScale="55" zoomScaleNormal="55" topLeftCell="A2" workbookViewId="0">
      <pane ySplit="1" topLeftCell="A3" activePane="bottomLeft" state="frozen"/>
      <selection/>
      <selection pane="bottomLeft" activeCell="M29" sqref="M29"/>
    </sheetView>
  </sheetViews>
  <sheetFormatPr defaultColWidth="11.2" defaultRowHeight="15.9"/>
  <cols>
    <col min="1" max="1" width="15.5" customWidth="1"/>
    <col min="2" max="2" width="11.2" customWidth="1"/>
    <col min="3" max="3" width="18" style="9" customWidth="1"/>
    <col min="4" max="4" width="15.7" customWidth="1"/>
    <col min="5" max="5" width="29" style="9" customWidth="1"/>
    <col min="6" max="6" width="24" customWidth="1"/>
    <col min="7" max="7" width="22.8" customWidth="1"/>
    <col min="8" max="8" width="14.8" style="9" customWidth="1"/>
    <col min="9" max="9" width="29.2" style="9" customWidth="1"/>
    <col min="10" max="10" width="23" customWidth="1"/>
    <col min="11" max="11" width="24.7" style="10" customWidth="1"/>
  </cols>
  <sheetData>
    <row r="1" ht="17.1"/>
    <row r="2" ht="17.1" spans="2:11">
      <c r="B2" s="11" t="s">
        <v>9</v>
      </c>
      <c r="C2" s="9" t="s">
        <v>33</v>
      </c>
      <c r="D2" s="12" t="s">
        <v>34</v>
      </c>
      <c r="E2" s="9" t="s">
        <v>35</v>
      </c>
      <c r="F2" s="12" t="s">
        <v>36</v>
      </c>
      <c r="G2" s="12" t="s">
        <v>37</v>
      </c>
      <c r="H2" s="9" t="s">
        <v>38</v>
      </c>
      <c r="I2" s="9" t="s">
        <v>39</v>
      </c>
      <c r="J2" s="12" t="s">
        <v>40</v>
      </c>
      <c r="K2" s="23" t="s">
        <v>41</v>
      </c>
    </row>
    <row r="3" ht="17.1" spans="2:11">
      <c r="B3" s="13">
        <v>43466</v>
      </c>
      <c r="C3" s="9">
        <v>385075</v>
      </c>
      <c r="D3" s="14">
        <v>0.17</v>
      </c>
      <c r="E3" s="9">
        <v>37</v>
      </c>
      <c r="F3" s="15">
        <v>22</v>
      </c>
      <c r="G3" s="15">
        <v>26</v>
      </c>
      <c r="H3" s="9">
        <v>364</v>
      </c>
      <c r="I3" s="9">
        <v>32</v>
      </c>
      <c r="J3" s="14">
        <v>0.95</v>
      </c>
      <c r="K3" s="23"/>
    </row>
    <row r="4" ht="17.1" spans="1:11">
      <c r="A4" s="16"/>
      <c r="B4" s="13">
        <v>43467</v>
      </c>
      <c r="C4" s="9">
        <v>388232</v>
      </c>
      <c r="D4" s="14">
        <v>0.19</v>
      </c>
      <c r="E4" s="9">
        <v>31</v>
      </c>
      <c r="F4" s="15">
        <v>17</v>
      </c>
      <c r="G4" s="15">
        <v>28</v>
      </c>
      <c r="H4" s="9">
        <v>360</v>
      </c>
      <c r="I4" s="9">
        <v>35</v>
      </c>
      <c r="J4" s="14">
        <v>0.95</v>
      </c>
      <c r="K4" s="23"/>
    </row>
    <row r="5" ht="17.1" spans="2:11">
      <c r="B5" s="13">
        <v>43468</v>
      </c>
      <c r="C5" s="9">
        <v>399964</v>
      </c>
      <c r="D5" s="14">
        <v>0.18</v>
      </c>
      <c r="E5" s="9">
        <v>30</v>
      </c>
      <c r="F5" s="15">
        <v>22</v>
      </c>
      <c r="G5" s="15">
        <v>29</v>
      </c>
      <c r="H5" s="9">
        <v>370</v>
      </c>
      <c r="I5" s="9">
        <v>31</v>
      </c>
      <c r="J5" s="14">
        <v>0.94</v>
      </c>
      <c r="K5" s="23"/>
    </row>
    <row r="6" ht="17.1" spans="2:11">
      <c r="B6" s="13">
        <v>43469</v>
      </c>
      <c r="C6" s="9">
        <v>408471</v>
      </c>
      <c r="D6" s="14">
        <v>0.17</v>
      </c>
      <c r="E6" s="9">
        <v>30</v>
      </c>
      <c r="F6" s="15">
        <v>19</v>
      </c>
      <c r="G6" s="15">
        <v>26</v>
      </c>
      <c r="H6" s="9">
        <v>386</v>
      </c>
      <c r="I6" s="9">
        <v>40</v>
      </c>
      <c r="J6" s="14">
        <v>0.94</v>
      </c>
      <c r="K6" s="23"/>
    </row>
    <row r="7" ht="17.1" spans="2:11">
      <c r="B7" s="13">
        <v>43470</v>
      </c>
      <c r="C7" s="9">
        <v>384771</v>
      </c>
      <c r="D7" s="14">
        <v>0.19</v>
      </c>
      <c r="E7" s="9">
        <v>31</v>
      </c>
      <c r="F7" s="15">
        <v>22</v>
      </c>
      <c r="G7" s="15">
        <v>27</v>
      </c>
      <c r="H7" s="9">
        <v>390</v>
      </c>
      <c r="I7" s="9">
        <v>33</v>
      </c>
      <c r="J7" s="14">
        <v>0.92</v>
      </c>
      <c r="K7" s="23"/>
    </row>
    <row r="8" ht="17.1" spans="2:11">
      <c r="B8" s="13">
        <v>43471</v>
      </c>
      <c r="C8" s="9">
        <v>390787</v>
      </c>
      <c r="D8" s="14">
        <v>0.19</v>
      </c>
      <c r="E8" s="9">
        <v>33</v>
      </c>
      <c r="F8" s="15">
        <v>18</v>
      </c>
      <c r="G8" s="15">
        <v>26</v>
      </c>
      <c r="H8" s="9">
        <v>360</v>
      </c>
      <c r="I8" s="9">
        <v>36</v>
      </c>
      <c r="J8" s="14">
        <v>0.93</v>
      </c>
      <c r="K8" s="23"/>
    </row>
    <row r="9" ht="17.1" spans="2:11">
      <c r="B9" s="13">
        <v>43472</v>
      </c>
      <c r="C9" s="9">
        <v>388351</v>
      </c>
      <c r="D9" s="14">
        <v>0.18</v>
      </c>
      <c r="E9" s="9">
        <v>36</v>
      </c>
      <c r="F9" s="15">
        <v>19</v>
      </c>
      <c r="G9" s="15">
        <v>30</v>
      </c>
      <c r="H9" s="9">
        <v>381</v>
      </c>
      <c r="I9" s="9">
        <v>34</v>
      </c>
      <c r="J9" s="14">
        <v>0.93</v>
      </c>
      <c r="K9" s="23"/>
    </row>
    <row r="10" ht="17.1" spans="2:11">
      <c r="B10" s="13">
        <v>43473</v>
      </c>
      <c r="C10" s="9">
        <v>387624</v>
      </c>
      <c r="D10" s="14">
        <v>0.17</v>
      </c>
      <c r="E10" s="9">
        <v>39</v>
      </c>
      <c r="F10" s="15">
        <v>22</v>
      </c>
      <c r="G10" s="15">
        <v>25</v>
      </c>
      <c r="H10" s="9">
        <v>359</v>
      </c>
      <c r="I10" s="9">
        <v>37</v>
      </c>
      <c r="J10" s="14">
        <v>0.95</v>
      </c>
      <c r="K10" s="23">
        <v>-0.0485436901973031</v>
      </c>
    </row>
    <row r="11" ht="17.1" spans="2:11">
      <c r="B11" s="13">
        <v>43474</v>
      </c>
      <c r="C11" s="9">
        <v>399127</v>
      </c>
      <c r="D11" s="14">
        <v>0.18</v>
      </c>
      <c r="E11" s="9">
        <v>40</v>
      </c>
      <c r="F11" s="15">
        <v>22</v>
      </c>
      <c r="G11" s="15">
        <v>30</v>
      </c>
      <c r="H11" s="9">
        <v>359</v>
      </c>
      <c r="I11" s="9">
        <v>38</v>
      </c>
      <c r="J11" s="14">
        <v>0.93</v>
      </c>
      <c r="K11" s="23">
        <v>0.0100005117273587</v>
      </c>
    </row>
    <row r="12" ht="17.1" spans="2:11">
      <c r="B12" s="13">
        <v>43475</v>
      </c>
      <c r="C12" s="9">
        <v>400812</v>
      </c>
      <c r="D12" s="14">
        <v>0.19</v>
      </c>
      <c r="E12" s="9">
        <v>32</v>
      </c>
      <c r="F12" s="15">
        <v>22</v>
      </c>
      <c r="G12" s="15">
        <v>27</v>
      </c>
      <c r="H12" s="9">
        <v>399</v>
      </c>
      <c r="I12" s="9">
        <v>34</v>
      </c>
      <c r="J12" s="14">
        <v>0.92</v>
      </c>
      <c r="K12" s="23">
        <v>0.0104158365333042</v>
      </c>
    </row>
    <row r="13" ht="17.1" spans="2:11">
      <c r="B13" s="13">
        <v>43476</v>
      </c>
      <c r="C13" s="9">
        <v>382806</v>
      </c>
      <c r="D13" s="14">
        <v>0.19</v>
      </c>
      <c r="E13" s="9">
        <v>36</v>
      </c>
      <c r="F13" s="15">
        <v>17</v>
      </c>
      <c r="G13" s="15">
        <v>26</v>
      </c>
      <c r="H13" s="9">
        <v>392</v>
      </c>
      <c r="I13" s="9">
        <v>38</v>
      </c>
      <c r="J13" s="14">
        <v>0.91</v>
      </c>
      <c r="K13" s="23">
        <v>5.62965623007727e-8</v>
      </c>
    </row>
    <row r="14" ht="17.1" spans="2:11">
      <c r="B14" s="13">
        <v>43477</v>
      </c>
      <c r="C14" s="9">
        <v>406488</v>
      </c>
      <c r="D14" s="14">
        <v>0.18</v>
      </c>
      <c r="E14" s="9">
        <v>37</v>
      </c>
      <c r="F14" s="15">
        <v>21</v>
      </c>
      <c r="G14" s="15">
        <v>30</v>
      </c>
      <c r="H14" s="9">
        <v>363</v>
      </c>
      <c r="I14" s="9">
        <v>33</v>
      </c>
      <c r="J14" s="14">
        <v>0.95</v>
      </c>
      <c r="K14" s="23">
        <v>0.0204083145816329</v>
      </c>
    </row>
    <row r="15" ht="17.1" spans="2:11">
      <c r="B15" s="13">
        <v>43478</v>
      </c>
      <c r="C15" s="9">
        <v>402450</v>
      </c>
      <c r="D15" s="14">
        <v>0.17</v>
      </c>
      <c r="E15" s="9">
        <v>34</v>
      </c>
      <c r="F15" s="15">
        <v>20</v>
      </c>
      <c r="G15" s="15">
        <v>28</v>
      </c>
      <c r="H15" s="9">
        <v>390</v>
      </c>
      <c r="I15" s="9">
        <v>37</v>
      </c>
      <c r="J15" s="14">
        <v>0.92</v>
      </c>
      <c r="K15" s="23">
        <v>-0.019802077579766</v>
      </c>
    </row>
    <row r="16" ht="17.1" spans="2:11">
      <c r="B16" s="13">
        <v>43479</v>
      </c>
      <c r="C16" s="9">
        <v>392554</v>
      </c>
      <c r="D16" s="14">
        <v>0.19</v>
      </c>
      <c r="E16" s="9">
        <v>36</v>
      </c>
      <c r="F16" s="15">
        <v>21</v>
      </c>
      <c r="G16" s="15">
        <v>27</v>
      </c>
      <c r="H16" s="9">
        <v>395</v>
      </c>
      <c r="I16" s="9">
        <v>31</v>
      </c>
      <c r="J16" s="14">
        <v>0.94</v>
      </c>
      <c r="K16" s="23">
        <v>0.0104166824200205</v>
      </c>
    </row>
    <row r="17" ht="17.1" spans="2:11">
      <c r="B17" s="13">
        <v>43480</v>
      </c>
      <c r="C17" s="9">
        <v>407211</v>
      </c>
      <c r="D17" s="14">
        <v>0.17</v>
      </c>
      <c r="E17" s="9">
        <v>36</v>
      </c>
      <c r="F17" s="15">
        <v>19</v>
      </c>
      <c r="G17" s="15">
        <v>29</v>
      </c>
      <c r="H17" s="9">
        <v>362</v>
      </c>
      <c r="I17" s="9">
        <v>32</v>
      </c>
      <c r="J17" s="14">
        <v>0.91</v>
      </c>
      <c r="K17" s="23">
        <v>0.0306124323780046</v>
      </c>
    </row>
    <row r="18" ht="17.1" spans="2:11">
      <c r="B18" s="13">
        <v>43481</v>
      </c>
      <c r="C18" s="9">
        <v>404264</v>
      </c>
      <c r="D18" s="14">
        <v>0.18</v>
      </c>
      <c r="E18" s="9">
        <v>30</v>
      </c>
      <c r="F18" s="15">
        <v>18</v>
      </c>
      <c r="G18" s="15">
        <v>25</v>
      </c>
      <c r="H18" s="9">
        <v>382</v>
      </c>
      <c r="I18" s="9">
        <v>31</v>
      </c>
      <c r="J18" s="14">
        <v>0.91</v>
      </c>
      <c r="K18" s="23">
        <v>0.0198017837007778</v>
      </c>
    </row>
    <row r="19" ht="17.1" spans="2:13">
      <c r="B19" s="13">
        <v>43482</v>
      </c>
      <c r="C19" s="9">
        <v>404417</v>
      </c>
      <c r="D19" s="14">
        <v>0.17</v>
      </c>
      <c r="E19" s="9">
        <v>36</v>
      </c>
      <c r="F19" s="15">
        <v>19</v>
      </c>
      <c r="G19" s="15">
        <v>26</v>
      </c>
      <c r="H19" s="9">
        <v>365</v>
      </c>
      <c r="I19" s="9">
        <v>31</v>
      </c>
      <c r="J19" s="14">
        <v>0.95</v>
      </c>
      <c r="K19" s="23">
        <v>-0.0103088297119401</v>
      </c>
      <c r="M19" s="9"/>
    </row>
    <row r="20" ht="17.1" spans="2:11">
      <c r="B20" s="13">
        <v>43483</v>
      </c>
      <c r="C20" s="9">
        <v>404715</v>
      </c>
      <c r="D20" s="14">
        <v>0.18</v>
      </c>
      <c r="E20" s="9">
        <v>31</v>
      </c>
      <c r="F20" s="15">
        <v>20</v>
      </c>
      <c r="G20" s="15">
        <v>25</v>
      </c>
      <c r="H20" s="9">
        <v>374</v>
      </c>
      <c r="I20" s="9">
        <v>33</v>
      </c>
      <c r="J20" s="14">
        <v>0.91</v>
      </c>
      <c r="K20" s="23">
        <v>0.029703092977885</v>
      </c>
    </row>
    <row r="21" ht="17.1" spans="2:11">
      <c r="B21" s="13">
        <v>43484</v>
      </c>
      <c r="C21" s="9">
        <v>409719</v>
      </c>
      <c r="D21" s="14">
        <v>0.17</v>
      </c>
      <c r="E21" s="9">
        <v>37</v>
      </c>
      <c r="F21" s="15">
        <v>19</v>
      </c>
      <c r="G21" s="15">
        <v>27</v>
      </c>
      <c r="H21" s="9">
        <v>384</v>
      </c>
      <c r="I21" s="9">
        <v>39</v>
      </c>
      <c r="J21" s="14">
        <v>0.95</v>
      </c>
      <c r="K21" s="23">
        <v>-0.019999902328494</v>
      </c>
    </row>
    <row r="22" ht="17.1" spans="2:11">
      <c r="B22" s="13">
        <v>43485</v>
      </c>
      <c r="C22" s="9">
        <v>389363</v>
      </c>
      <c r="D22" s="14">
        <v>0.17</v>
      </c>
      <c r="E22" s="9">
        <v>40</v>
      </c>
      <c r="F22" s="15">
        <v>22</v>
      </c>
      <c r="G22" s="15">
        <v>29</v>
      </c>
      <c r="H22" s="9">
        <v>364</v>
      </c>
      <c r="I22" s="9">
        <v>32</v>
      </c>
      <c r="J22" s="14">
        <v>0.91</v>
      </c>
      <c r="K22" s="23">
        <v>0.0505053222995377</v>
      </c>
    </row>
    <row r="23" ht="17.1" spans="2:11">
      <c r="B23" s="13">
        <v>43486</v>
      </c>
      <c r="C23" s="9">
        <v>388430</v>
      </c>
      <c r="D23" s="14">
        <v>0.19</v>
      </c>
      <c r="E23" s="9">
        <v>39</v>
      </c>
      <c r="F23" s="15">
        <v>21</v>
      </c>
      <c r="G23" s="15">
        <v>30</v>
      </c>
      <c r="H23" s="9">
        <v>389</v>
      </c>
      <c r="I23" s="9">
        <v>37</v>
      </c>
      <c r="J23" s="14">
        <v>0.92</v>
      </c>
      <c r="K23" s="23">
        <v>0.0721649541418132</v>
      </c>
    </row>
    <row r="24" ht="17.1" spans="2:11">
      <c r="B24" s="13">
        <v>43487</v>
      </c>
      <c r="C24" s="9">
        <v>383015</v>
      </c>
      <c r="D24" s="14">
        <v>0.18</v>
      </c>
      <c r="E24" s="9">
        <v>35</v>
      </c>
      <c r="F24" s="15">
        <v>17</v>
      </c>
      <c r="G24" s="15">
        <v>28</v>
      </c>
      <c r="H24" s="9">
        <v>379</v>
      </c>
      <c r="I24" s="9">
        <v>33</v>
      </c>
      <c r="J24" s="14">
        <v>0.94</v>
      </c>
      <c r="K24" s="23">
        <v>-0.0495050898352077</v>
      </c>
    </row>
    <row r="25" ht="17.1" spans="2:11">
      <c r="B25" s="13">
        <v>43488</v>
      </c>
      <c r="C25" s="9">
        <v>394426</v>
      </c>
      <c r="D25" s="14">
        <v>0.18</v>
      </c>
      <c r="E25" s="9">
        <v>36</v>
      </c>
      <c r="F25" s="15">
        <v>20</v>
      </c>
      <c r="G25" s="15">
        <v>25</v>
      </c>
      <c r="H25" s="9">
        <v>395</v>
      </c>
      <c r="I25" s="9">
        <v>32</v>
      </c>
      <c r="J25" s="14">
        <v>0.95</v>
      </c>
      <c r="K25" s="23">
        <v>0.00970858179106981</v>
      </c>
    </row>
    <row r="26" ht="17.1" spans="2:11">
      <c r="B26" s="13">
        <v>43489</v>
      </c>
      <c r="C26" s="9">
        <v>404477</v>
      </c>
      <c r="D26" s="14">
        <v>0.17</v>
      </c>
      <c r="E26" s="9">
        <v>33</v>
      </c>
      <c r="F26" s="15">
        <v>19</v>
      </c>
      <c r="G26" s="15">
        <v>30</v>
      </c>
      <c r="H26" s="9">
        <v>383</v>
      </c>
      <c r="I26" s="9">
        <v>37</v>
      </c>
      <c r="J26" s="14">
        <v>0.94</v>
      </c>
      <c r="K26" s="23">
        <v>-0.0104164530341209</v>
      </c>
    </row>
    <row r="27" ht="17.1" spans="2:11">
      <c r="B27" s="13">
        <v>43490</v>
      </c>
      <c r="C27" s="9">
        <v>395903</v>
      </c>
      <c r="D27" s="14">
        <v>0.17</v>
      </c>
      <c r="E27" s="9">
        <v>32</v>
      </c>
      <c r="F27" s="15">
        <v>19</v>
      </c>
      <c r="G27" s="15">
        <v>28</v>
      </c>
      <c r="H27" s="9">
        <v>365</v>
      </c>
      <c r="I27" s="9">
        <v>30</v>
      </c>
      <c r="J27" s="14">
        <v>0.94</v>
      </c>
      <c r="K27" s="23">
        <v>-0.0384614549865062</v>
      </c>
    </row>
    <row r="28" ht="17.1" spans="2:11">
      <c r="B28" s="13">
        <v>43491</v>
      </c>
      <c r="C28" s="9">
        <v>392190</v>
      </c>
      <c r="D28" s="14">
        <v>0.17</v>
      </c>
      <c r="E28" s="9">
        <v>37</v>
      </c>
      <c r="F28" s="15">
        <v>19</v>
      </c>
      <c r="G28" s="15">
        <v>30</v>
      </c>
      <c r="H28" s="9">
        <v>352</v>
      </c>
      <c r="I28" s="9">
        <v>34</v>
      </c>
      <c r="J28" s="14">
        <v>0.92</v>
      </c>
      <c r="K28" s="23">
        <v>0.0714285898935374</v>
      </c>
    </row>
    <row r="29" ht="17.1" spans="2:11">
      <c r="B29" s="13">
        <v>43492</v>
      </c>
      <c r="C29" s="9">
        <v>393831</v>
      </c>
      <c r="D29" s="14">
        <v>0.19</v>
      </c>
      <c r="E29" s="9">
        <v>30</v>
      </c>
      <c r="F29" s="15">
        <v>21</v>
      </c>
      <c r="G29" s="15">
        <v>30</v>
      </c>
      <c r="H29" s="9">
        <v>390</v>
      </c>
      <c r="I29" s="9">
        <v>35</v>
      </c>
      <c r="J29" s="14">
        <v>0.91</v>
      </c>
      <c r="K29" s="23">
        <v>-1.09424875049946e-7</v>
      </c>
    </row>
    <row r="30" ht="17.1" spans="2:11">
      <c r="B30" s="13">
        <v>43493</v>
      </c>
      <c r="C30" s="9">
        <v>399983</v>
      </c>
      <c r="D30" s="14">
        <v>0.19</v>
      </c>
      <c r="E30" s="9">
        <v>40</v>
      </c>
      <c r="F30" s="15">
        <v>19</v>
      </c>
      <c r="G30" s="15">
        <v>26</v>
      </c>
      <c r="H30" s="9">
        <v>370</v>
      </c>
      <c r="I30" s="9">
        <v>34</v>
      </c>
      <c r="J30" s="14">
        <v>0.91</v>
      </c>
      <c r="K30" s="23">
        <v>-0.0673078486393536</v>
      </c>
    </row>
    <row r="31" ht="17.1" spans="2:11">
      <c r="B31" s="13">
        <v>43494</v>
      </c>
      <c r="C31" s="9">
        <v>274777</v>
      </c>
      <c r="D31" s="14">
        <v>0.17</v>
      </c>
      <c r="E31" s="9">
        <v>31</v>
      </c>
      <c r="F31" s="15">
        <v>22</v>
      </c>
      <c r="G31" s="15">
        <v>25</v>
      </c>
      <c r="H31" s="9">
        <v>376</v>
      </c>
      <c r="I31" s="9">
        <v>37</v>
      </c>
      <c r="J31" s="14">
        <v>0.94</v>
      </c>
      <c r="K31" s="23">
        <v>0.0833325591404945</v>
      </c>
    </row>
    <row r="32" ht="17.1" spans="2:11">
      <c r="B32" s="13">
        <v>43495</v>
      </c>
      <c r="C32" s="9">
        <v>390375</v>
      </c>
      <c r="D32" s="14">
        <v>0.18</v>
      </c>
      <c r="E32" s="9">
        <v>37</v>
      </c>
      <c r="F32" s="15">
        <v>18</v>
      </c>
      <c r="G32" s="15">
        <v>26</v>
      </c>
      <c r="H32" s="9">
        <v>366</v>
      </c>
      <c r="I32" s="9">
        <v>37</v>
      </c>
      <c r="J32" s="14">
        <v>0.93</v>
      </c>
      <c r="K32" s="23">
        <v>-1.76568064169658e-7</v>
      </c>
    </row>
    <row r="33" ht="17.1" spans="2:11">
      <c r="B33" s="13">
        <v>43496</v>
      </c>
      <c r="C33" s="9">
        <v>393482</v>
      </c>
      <c r="D33" s="14">
        <v>0.18</v>
      </c>
      <c r="E33" s="9">
        <v>38</v>
      </c>
      <c r="F33" s="15">
        <v>18</v>
      </c>
      <c r="G33" s="15">
        <v>25</v>
      </c>
      <c r="H33" s="9">
        <v>354</v>
      </c>
      <c r="I33" s="9">
        <v>33</v>
      </c>
      <c r="J33" s="14">
        <v>0.94</v>
      </c>
      <c r="K33" s="23">
        <v>0.0631578563360278</v>
      </c>
    </row>
    <row r="34" ht="17.1" spans="2:11">
      <c r="B34" s="13">
        <v>43497</v>
      </c>
      <c r="C34" s="9">
        <v>393763</v>
      </c>
      <c r="D34" s="14">
        <v>0.18</v>
      </c>
      <c r="E34" s="9">
        <v>34</v>
      </c>
      <c r="F34" s="15">
        <v>17</v>
      </c>
      <c r="G34" s="15">
        <v>28</v>
      </c>
      <c r="H34" s="9">
        <v>394</v>
      </c>
      <c r="I34" s="9">
        <v>38</v>
      </c>
      <c r="J34" s="14">
        <v>0.94</v>
      </c>
      <c r="K34" s="23">
        <v>0.0299997428141277</v>
      </c>
    </row>
    <row r="35" ht="17.1" spans="2:11">
      <c r="B35" s="13">
        <v>43498</v>
      </c>
      <c r="C35" s="9">
        <v>391275</v>
      </c>
      <c r="D35" s="14">
        <v>0.18</v>
      </c>
      <c r="E35" s="9">
        <v>33</v>
      </c>
      <c r="F35" s="15">
        <v>20</v>
      </c>
      <c r="G35" s="15">
        <v>27</v>
      </c>
      <c r="H35" s="9">
        <v>350</v>
      </c>
      <c r="I35" s="9">
        <v>34</v>
      </c>
      <c r="J35" s="14">
        <v>0.95</v>
      </c>
      <c r="K35" s="23">
        <v>-0.0761904051717932</v>
      </c>
    </row>
    <row r="36" ht="17.1" spans="2:11">
      <c r="B36" s="13">
        <v>43499</v>
      </c>
      <c r="C36" s="9">
        <v>402690</v>
      </c>
      <c r="D36" s="14">
        <v>0.18</v>
      </c>
      <c r="E36" s="9">
        <v>30</v>
      </c>
      <c r="F36" s="15">
        <v>20</v>
      </c>
      <c r="G36" s="15">
        <v>30</v>
      </c>
      <c r="H36" s="9">
        <v>357</v>
      </c>
      <c r="I36" s="9">
        <v>38</v>
      </c>
      <c r="J36" s="14">
        <v>0.91</v>
      </c>
      <c r="K36" s="23">
        <v>-0.048076917666472</v>
      </c>
    </row>
    <row r="37" ht="17.1" spans="2:11">
      <c r="B37" s="13">
        <v>43500</v>
      </c>
      <c r="C37" s="9">
        <v>407158</v>
      </c>
      <c r="D37" s="14">
        <v>0.17</v>
      </c>
      <c r="E37" s="9">
        <v>39</v>
      </c>
      <c r="F37" s="15">
        <v>17</v>
      </c>
      <c r="G37" s="15">
        <v>26</v>
      </c>
      <c r="H37" s="9">
        <v>370</v>
      </c>
      <c r="I37" s="9">
        <v>37</v>
      </c>
      <c r="J37" s="14">
        <v>0.93</v>
      </c>
      <c r="K37" s="23">
        <v>0.0206187347927784</v>
      </c>
    </row>
    <row r="38" ht="17.1" spans="2:11">
      <c r="B38" s="13">
        <v>43501</v>
      </c>
      <c r="C38" s="9">
        <v>408982</v>
      </c>
      <c r="D38" s="14">
        <v>0.18</v>
      </c>
      <c r="E38" s="9">
        <v>30</v>
      </c>
      <c r="F38" s="15">
        <v>21</v>
      </c>
      <c r="G38" s="15">
        <v>28</v>
      </c>
      <c r="H38" s="9">
        <v>371</v>
      </c>
      <c r="I38" s="9">
        <v>39</v>
      </c>
      <c r="J38" s="14">
        <v>0.91</v>
      </c>
      <c r="K38" s="23">
        <v>-0.0288455163585227</v>
      </c>
    </row>
    <row r="39" ht="17.1" spans="2:11">
      <c r="B39" s="13">
        <v>43502</v>
      </c>
      <c r="C39" s="9">
        <v>404349</v>
      </c>
      <c r="D39" s="14">
        <v>0.18</v>
      </c>
      <c r="E39" s="9">
        <v>40</v>
      </c>
      <c r="F39" s="15">
        <v>21</v>
      </c>
      <c r="G39" s="15">
        <v>28</v>
      </c>
      <c r="H39" s="9">
        <v>350</v>
      </c>
      <c r="I39" s="9">
        <v>34</v>
      </c>
      <c r="J39" s="14">
        <v>0.93</v>
      </c>
      <c r="K39" s="23">
        <v>-0.0384612573491291</v>
      </c>
    </row>
    <row r="40" ht="17.1" spans="2:11">
      <c r="B40" s="13">
        <v>43503</v>
      </c>
      <c r="C40" s="9">
        <v>406748</v>
      </c>
      <c r="D40" s="14">
        <v>0.17</v>
      </c>
      <c r="E40" s="9">
        <v>30</v>
      </c>
      <c r="F40" s="15">
        <v>20</v>
      </c>
      <c r="G40" s="15">
        <v>29</v>
      </c>
      <c r="H40" s="9">
        <v>359</v>
      </c>
      <c r="I40" s="9">
        <v>34</v>
      </c>
      <c r="J40" s="14">
        <v>0.94</v>
      </c>
      <c r="K40" s="23">
        <v>-0.00990080023233675</v>
      </c>
    </row>
    <row r="41" ht="17.1" spans="2:11">
      <c r="B41" s="13">
        <v>43504</v>
      </c>
      <c r="C41" s="9">
        <v>398421</v>
      </c>
      <c r="D41" s="14">
        <v>0.19</v>
      </c>
      <c r="E41" s="9">
        <v>37</v>
      </c>
      <c r="F41" s="15">
        <v>22</v>
      </c>
      <c r="G41" s="15">
        <v>26</v>
      </c>
      <c r="H41" s="9">
        <v>378</v>
      </c>
      <c r="I41" s="9">
        <v>37</v>
      </c>
      <c r="J41" s="14">
        <v>0.92</v>
      </c>
      <c r="K41" s="23">
        <v>-0.0194175048424261</v>
      </c>
    </row>
    <row r="42" ht="17.1" spans="2:11">
      <c r="B42" s="13">
        <v>43505</v>
      </c>
      <c r="C42" s="9">
        <v>382738</v>
      </c>
      <c r="D42" s="14">
        <v>0.18</v>
      </c>
      <c r="E42" s="9">
        <v>34</v>
      </c>
      <c r="F42" s="15">
        <v>22</v>
      </c>
      <c r="G42" s="15">
        <v>26</v>
      </c>
      <c r="H42" s="9">
        <v>353</v>
      </c>
      <c r="I42" s="9">
        <v>31</v>
      </c>
      <c r="J42" s="14">
        <v>0.95</v>
      </c>
      <c r="K42" s="23">
        <v>0.0824741780663214</v>
      </c>
    </row>
    <row r="43" ht="17.1" spans="2:11">
      <c r="B43" s="13">
        <v>43506</v>
      </c>
      <c r="C43" s="9">
        <v>391506</v>
      </c>
      <c r="D43" s="14">
        <v>0.18</v>
      </c>
      <c r="E43" s="9">
        <v>38</v>
      </c>
      <c r="F43" s="15">
        <v>19</v>
      </c>
      <c r="G43" s="15">
        <v>26</v>
      </c>
      <c r="H43" s="9">
        <v>387</v>
      </c>
      <c r="I43" s="9">
        <v>15</v>
      </c>
      <c r="J43" s="14">
        <v>0.95</v>
      </c>
      <c r="K43" s="23">
        <v>3.82002030008266e-8</v>
      </c>
    </row>
    <row r="44" ht="17.1" spans="2:11">
      <c r="B44" s="13">
        <v>43507</v>
      </c>
      <c r="C44" s="9">
        <v>393294</v>
      </c>
      <c r="D44" s="14">
        <v>0.17</v>
      </c>
      <c r="E44" s="9">
        <v>33</v>
      </c>
      <c r="F44" s="15">
        <v>20</v>
      </c>
      <c r="G44" s="15">
        <v>25</v>
      </c>
      <c r="H44" s="9">
        <v>375</v>
      </c>
      <c r="I44" s="9">
        <v>34</v>
      </c>
      <c r="J44" s="14">
        <v>0.94</v>
      </c>
      <c r="K44" s="23">
        <v>0.0101008056424434</v>
      </c>
    </row>
    <row r="45" ht="17.1" spans="2:11">
      <c r="B45" s="13">
        <v>43508</v>
      </c>
      <c r="C45" s="9">
        <v>389714</v>
      </c>
      <c r="D45" s="14">
        <v>0.17</v>
      </c>
      <c r="E45" s="9">
        <v>39</v>
      </c>
      <c r="F45" s="15">
        <v>17</v>
      </c>
      <c r="G45" s="15">
        <v>25</v>
      </c>
      <c r="H45" s="9">
        <v>354</v>
      </c>
      <c r="I45" s="9">
        <v>30</v>
      </c>
      <c r="J45" s="14">
        <v>0.92</v>
      </c>
      <c r="K45" s="23">
        <v>-0.0396038372378179</v>
      </c>
    </row>
    <row r="46" ht="17.1" spans="2:11">
      <c r="B46" s="13">
        <v>43509</v>
      </c>
      <c r="C46" s="9">
        <v>401381</v>
      </c>
      <c r="D46" s="14">
        <v>0.17</v>
      </c>
      <c r="E46" s="9">
        <v>32</v>
      </c>
      <c r="F46" s="15">
        <v>17</v>
      </c>
      <c r="G46" s="15">
        <v>30</v>
      </c>
      <c r="H46" s="9">
        <v>357</v>
      </c>
      <c r="I46" s="9">
        <v>35</v>
      </c>
      <c r="J46" s="14">
        <v>0.94</v>
      </c>
      <c r="K46" s="23">
        <v>0.0299997604628639</v>
      </c>
    </row>
    <row r="47" ht="17.1" spans="2:11">
      <c r="B47" s="13">
        <v>43510</v>
      </c>
      <c r="C47" s="9">
        <v>406712</v>
      </c>
      <c r="D47" s="14">
        <v>0.18</v>
      </c>
      <c r="E47" s="9">
        <v>40</v>
      </c>
      <c r="F47" s="15">
        <v>22</v>
      </c>
      <c r="G47" s="15">
        <v>29</v>
      </c>
      <c r="H47" s="9">
        <v>359</v>
      </c>
      <c r="I47" s="9">
        <v>30</v>
      </c>
      <c r="J47" s="14">
        <v>0.91</v>
      </c>
      <c r="K47" s="23">
        <v>-0.0500001825381546</v>
      </c>
    </row>
    <row r="48" ht="17.1" spans="2:11">
      <c r="B48" s="13">
        <v>43511</v>
      </c>
      <c r="C48" s="9">
        <v>397282</v>
      </c>
      <c r="D48" s="14">
        <v>0.18</v>
      </c>
      <c r="E48" s="9">
        <v>34</v>
      </c>
      <c r="F48" s="15">
        <v>19</v>
      </c>
      <c r="G48" s="15">
        <v>25</v>
      </c>
      <c r="H48" s="9">
        <v>370</v>
      </c>
      <c r="I48" s="9">
        <v>39</v>
      </c>
      <c r="J48" s="14">
        <v>0.93</v>
      </c>
      <c r="K48" s="23">
        <v>2.93833185782688e-7</v>
      </c>
    </row>
    <row r="49" ht="17.1" spans="2:11">
      <c r="B49" s="13">
        <v>43512</v>
      </c>
      <c r="C49" s="9">
        <v>382778</v>
      </c>
      <c r="D49" s="14">
        <v>0.19</v>
      </c>
      <c r="E49" s="9">
        <v>33</v>
      </c>
      <c r="F49" s="15">
        <v>18</v>
      </c>
      <c r="G49" s="15">
        <v>26</v>
      </c>
      <c r="H49" s="9">
        <v>361</v>
      </c>
      <c r="I49" s="9">
        <v>30</v>
      </c>
      <c r="J49" s="14">
        <v>0.91</v>
      </c>
      <c r="K49" s="23">
        <v>-0.0476191453811029</v>
      </c>
    </row>
    <row r="50" ht="17.1" spans="2:11">
      <c r="B50" s="13">
        <v>43513</v>
      </c>
      <c r="C50" s="9">
        <v>393504</v>
      </c>
      <c r="D50" s="14">
        <v>0.19</v>
      </c>
      <c r="E50" s="9">
        <v>31</v>
      </c>
      <c r="F50" s="15">
        <v>18</v>
      </c>
      <c r="G50" s="15">
        <v>30</v>
      </c>
      <c r="H50" s="9">
        <v>374</v>
      </c>
      <c r="I50" s="9">
        <v>39</v>
      </c>
      <c r="J50" s="14">
        <v>0.94</v>
      </c>
      <c r="K50" s="23">
        <v>-0.0303029312572085</v>
      </c>
    </row>
    <row r="51" ht="14.4" customHeight="1" spans="2:11">
      <c r="B51" s="13">
        <v>43514</v>
      </c>
      <c r="C51" s="9">
        <v>401252</v>
      </c>
      <c r="D51" s="14">
        <v>0.17</v>
      </c>
      <c r="E51" s="9">
        <v>36</v>
      </c>
      <c r="F51" s="15">
        <v>18</v>
      </c>
      <c r="G51" s="15">
        <v>27</v>
      </c>
      <c r="H51" s="9">
        <v>395</v>
      </c>
      <c r="I51" s="9">
        <v>37</v>
      </c>
      <c r="J51" s="14">
        <v>0.95</v>
      </c>
      <c r="K51" s="23">
        <v>0.0500001623498152</v>
      </c>
    </row>
    <row r="52" s="7" customFormat="1" spans="2:11">
      <c r="B52" s="17">
        <v>43515</v>
      </c>
      <c r="C52" s="9">
        <v>400903</v>
      </c>
      <c r="D52" s="18">
        <v>0.18</v>
      </c>
      <c r="E52" s="9">
        <v>35</v>
      </c>
      <c r="F52" s="19">
        <v>19</v>
      </c>
      <c r="G52" s="19">
        <v>29</v>
      </c>
      <c r="H52" s="9">
        <v>350</v>
      </c>
      <c r="I52" s="9">
        <v>35</v>
      </c>
      <c r="J52" s="18">
        <v>0.92</v>
      </c>
      <c r="K52" s="24">
        <v>-0.567010317347024</v>
      </c>
    </row>
    <row r="53" ht="17.1" spans="2:11">
      <c r="B53" s="13">
        <v>43516</v>
      </c>
      <c r="C53" s="9">
        <v>392628</v>
      </c>
      <c r="D53" s="14">
        <v>0.18</v>
      </c>
      <c r="E53" s="9">
        <v>32</v>
      </c>
      <c r="F53" s="15">
        <v>18</v>
      </c>
      <c r="G53" s="15">
        <v>25</v>
      </c>
      <c r="H53" s="9">
        <v>378</v>
      </c>
      <c r="I53" s="9">
        <v>40</v>
      </c>
      <c r="J53" s="14">
        <v>0.91</v>
      </c>
      <c r="K53" s="23">
        <v>-0.0582522295140837</v>
      </c>
    </row>
    <row r="54" ht="17.1" spans="2:11">
      <c r="B54" s="13">
        <v>43517</v>
      </c>
      <c r="C54" s="9">
        <v>390285</v>
      </c>
      <c r="D54" s="14">
        <v>0.18</v>
      </c>
      <c r="E54" s="9">
        <v>36</v>
      </c>
      <c r="F54" s="15">
        <v>22</v>
      </c>
      <c r="G54" s="15">
        <v>26</v>
      </c>
      <c r="H54" s="9">
        <v>373</v>
      </c>
      <c r="I54" s="9">
        <v>36</v>
      </c>
      <c r="J54" s="14">
        <v>0.94</v>
      </c>
      <c r="K54" s="23">
        <v>0.0105263126130974</v>
      </c>
    </row>
    <row r="55" ht="17.1" spans="2:11">
      <c r="B55" s="13">
        <v>43518</v>
      </c>
      <c r="C55" s="9">
        <v>407017</v>
      </c>
      <c r="D55" s="14">
        <v>0.17</v>
      </c>
      <c r="E55" s="9">
        <v>30</v>
      </c>
      <c r="F55" s="15">
        <v>19</v>
      </c>
      <c r="G55" s="15">
        <v>28</v>
      </c>
      <c r="H55" s="9">
        <v>395</v>
      </c>
      <c r="I55" s="9">
        <v>40</v>
      </c>
      <c r="J55" s="14">
        <v>0.94</v>
      </c>
      <c r="K55" s="23">
        <v>5.67196702938588e-8</v>
      </c>
    </row>
    <row r="56" ht="17.1" spans="2:11">
      <c r="B56" s="13">
        <v>43519</v>
      </c>
      <c r="C56" s="9">
        <v>391896</v>
      </c>
      <c r="D56" s="14">
        <v>0.18</v>
      </c>
      <c r="E56" s="9">
        <v>35</v>
      </c>
      <c r="F56" s="15">
        <v>20</v>
      </c>
      <c r="G56" s="15">
        <v>28</v>
      </c>
      <c r="H56" s="9">
        <v>360</v>
      </c>
      <c r="I56" s="9">
        <v>39</v>
      </c>
      <c r="J56" s="14">
        <v>0.91</v>
      </c>
      <c r="K56" s="23">
        <v>-0.0500001409057083</v>
      </c>
    </row>
    <row r="57" ht="17.1" spans="2:11">
      <c r="B57" s="13">
        <v>43520</v>
      </c>
      <c r="C57" s="9">
        <v>401786</v>
      </c>
      <c r="D57" s="14">
        <v>0.17</v>
      </c>
      <c r="E57" s="9">
        <v>38</v>
      </c>
      <c r="F57" s="15">
        <v>19</v>
      </c>
      <c r="G57" s="15">
        <v>29</v>
      </c>
      <c r="H57" s="9">
        <v>389</v>
      </c>
      <c r="I57" s="9">
        <v>40</v>
      </c>
      <c r="J57" s="14">
        <v>0.91</v>
      </c>
      <c r="K57" s="23">
        <v>0.0833332497133046</v>
      </c>
    </row>
    <row r="58" ht="17.1" spans="2:11">
      <c r="B58" s="13">
        <v>43521</v>
      </c>
      <c r="C58" s="9">
        <v>404294</v>
      </c>
      <c r="D58" s="14">
        <v>0.19</v>
      </c>
      <c r="E58" s="9">
        <v>34</v>
      </c>
      <c r="F58" s="15">
        <v>22</v>
      </c>
      <c r="G58" s="15">
        <v>26</v>
      </c>
      <c r="H58" s="9">
        <v>397</v>
      </c>
      <c r="I58" s="9">
        <v>30</v>
      </c>
      <c r="J58" s="14">
        <v>0.93</v>
      </c>
      <c r="K58" s="23">
        <v>-0.0380953902586886</v>
      </c>
    </row>
    <row r="59" s="8" customFormat="1" spans="2:11">
      <c r="B59" s="20">
        <v>43522</v>
      </c>
      <c r="C59" s="9">
        <v>400671</v>
      </c>
      <c r="D59" s="21">
        <v>0.18</v>
      </c>
      <c r="E59" s="9">
        <v>33</v>
      </c>
      <c r="F59" s="22">
        <v>17</v>
      </c>
      <c r="G59" s="22">
        <v>28</v>
      </c>
      <c r="H59" s="9">
        <v>369</v>
      </c>
      <c r="I59" s="9">
        <v>40</v>
      </c>
      <c r="J59" s="21">
        <v>0.95</v>
      </c>
      <c r="K59" s="25">
        <v>1.45238051583652</v>
      </c>
    </row>
    <row r="60" ht="17.1" spans="2:11">
      <c r="B60" s="13">
        <v>43523</v>
      </c>
      <c r="C60" s="9">
        <v>402996</v>
      </c>
      <c r="D60" s="14">
        <v>0.17</v>
      </c>
      <c r="E60" s="9">
        <v>38</v>
      </c>
      <c r="F60" s="15">
        <v>18</v>
      </c>
      <c r="G60" s="15">
        <v>30</v>
      </c>
      <c r="H60" s="9">
        <v>375</v>
      </c>
      <c r="I60" s="9">
        <v>32</v>
      </c>
      <c r="J60" s="14">
        <v>0.95</v>
      </c>
      <c r="K60" s="23">
        <v>-0.0103092238435416</v>
      </c>
    </row>
    <row r="61" ht="17.1" spans="2:11">
      <c r="B61" s="13">
        <v>43524</v>
      </c>
      <c r="C61" s="9">
        <v>399552</v>
      </c>
      <c r="D61" s="14">
        <v>0.19</v>
      </c>
      <c r="E61" s="9">
        <v>30</v>
      </c>
      <c r="F61" s="15">
        <v>22</v>
      </c>
      <c r="G61" s="15">
        <v>25</v>
      </c>
      <c r="H61" s="9">
        <v>377</v>
      </c>
      <c r="I61" s="9">
        <v>38</v>
      </c>
      <c r="J61" s="14">
        <v>0.93</v>
      </c>
      <c r="K61" s="23">
        <v>0.0312499047769075</v>
      </c>
    </row>
    <row r="62" ht="17.1" spans="2:11">
      <c r="B62" s="13">
        <v>43525</v>
      </c>
      <c r="C62" s="9">
        <v>406631</v>
      </c>
      <c r="D62" s="14">
        <v>0.19</v>
      </c>
      <c r="E62" s="9">
        <v>34</v>
      </c>
      <c r="F62" s="15">
        <v>22</v>
      </c>
      <c r="G62" s="15">
        <v>28</v>
      </c>
      <c r="H62" s="9">
        <v>382</v>
      </c>
      <c r="I62" s="9">
        <v>31</v>
      </c>
      <c r="J62" s="14">
        <v>0.94</v>
      </c>
      <c r="K62" s="23">
        <v>0.0396037757546246</v>
      </c>
    </row>
    <row r="63" ht="17.1" spans="2:11">
      <c r="B63" s="13">
        <v>43526</v>
      </c>
      <c r="C63" s="9">
        <v>386616</v>
      </c>
      <c r="D63" s="14">
        <v>0.18</v>
      </c>
      <c r="E63" s="9">
        <v>40</v>
      </c>
      <c r="F63" s="15">
        <v>18</v>
      </c>
      <c r="G63" s="15">
        <v>56</v>
      </c>
      <c r="H63" s="9">
        <v>399</v>
      </c>
      <c r="I63" s="9">
        <v>40</v>
      </c>
      <c r="J63" s="14">
        <v>0.95</v>
      </c>
      <c r="K63" s="23">
        <v>0.052631779252142</v>
      </c>
    </row>
    <row r="64" ht="17.1" spans="2:11">
      <c r="B64" s="13">
        <v>43527</v>
      </c>
      <c r="C64" s="9">
        <v>395246</v>
      </c>
      <c r="D64" s="14">
        <v>0.18</v>
      </c>
      <c r="E64" s="9">
        <v>32</v>
      </c>
      <c r="F64" s="15">
        <v>21</v>
      </c>
      <c r="G64" s="15">
        <v>29</v>
      </c>
      <c r="H64" s="9">
        <v>355</v>
      </c>
      <c r="I64" s="9">
        <v>35</v>
      </c>
      <c r="J64" s="14">
        <v>0.93</v>
      </c>
      <c r="K64" s="23">
        <v>-0.0769230631346065</v>
      </c>
    </row>
    <row r="65" ht="17.1" spans="2:11">
      <c r="B65" s="13">
        <v>43528</v>
      </c>
      <c r="C65" s="9">
        <v>409961</v>
      </c>
      <c r="D65" s="14">
        <v>0.17</v>
      </c>
      <c r="E65" s="9">
        <v>31</v>
      </c>
      <c r="F65" s="15">
        <v>19</v>
      </c>
      <c r="G65" s="15">
        <v>29</v>
      </c>
      <c r="H65" s="9">
        <v>372</v>
      </c>
      <c r="I65" s="9">
        <v>33</v>
      </c>
      <c r="J65" s="14">
        <v>0.95</v>
      </c>
      <c r="K65" s="23">
        <v>0.0297031709223268</v>
      </c>
    </row>
    <row r="66" ht="17.1" spans="2:11">
      <c r="B66" s="13">
        <v>43529</v>
      </c>
      <c r="C66" s="9">
        <v>396249</v>
      </c>
      <c r="D66" s="14">
        <v>0.18</v>
      </c>
      <c r="E66" s="9">
        <v>35</v>
      </c>
      <c r="F66" s="15">
        <v>20</v>
      </c>
      <c r="G66" s="15">
        <v>27</v>
      </c>
      <c r="H66" s="9">
        <v>367</v>
      </c>
      <c r="I66" s="9">
        <v>38</v>
      </c>
      <c r="J66" s="14">
        <v>0.95</v>
      </c>
      <c r="K66" s="23">
        <v>-0.0776701379666542</v>
      </c>
    </row>
    <row r="67" ht="17.1" spans="2:11">
      <c r="B67" s="13">
        <v>43530</v>
      </c>
      <c r="C67" s="9">
        <v>398589</v>
      </c>
      <c r="D67" s="14">
        <v>0.19</v>
      </c>
      <c r="E67" s="9">
        <v>39</v>
      </c>
      <c r="F67" s="15">
        <v>22</v>
      </c>
      <c r="G67" s="15">
        <v>27</v>
      </c>
      <c r="H67" s="9">
        <v>354</v>
      </c>
      <c r="I67" s="9">
        <v>39</v>
      </c>
      <c r="J67" s="14">
        <v>0.95</v>
      </c>
      <c r="K67" s="23">
        <v>0.0104164758122993</v>
      </c>
    </row>
    <row r="68" ht="17.1" spans="2:11">
      <c r="B68" s="13">
        <v>43531</v>
      </c>
      <c r="C68" s="9">
        <v>398003</v>
      </c>
      <c r="D68" s="14">
        <v>0.19</v>
      </c>
      <c r="E68" s="9">
        <v>31</v>
      </c>
      <c r="F68" s="15">
        <v>18</v>
      </c>
      <c r="G68" s="15">
        <v>29</v>
      </c>
      <c r="H68" s="9">
        <v>350</v>
      </c>
      <c r="I68" s="9">
        <v>37</v>
      </c>
      <c r="J68" s="14">
        <v>0.94</v>
      </c>
      <c r="K68" s="23">
        <v>-1.59995540371938e-7</v>
      </c>
    </row>
    <row r="69" ht="17.1" spans="2:11">
      <c r="B69" s="13">
        <v>43532</v>
      </c>
      <c r="C69" s="9">
        <v>396560</v>
      </c>
      <c r="D69" s="14">
        <v>0.18</v>
      </c>
      <c r="E69" s="9">
        <v>30</v>
      </c>
      <c r="F69" s="15">
        <v>19</v>
      </c>
      <c r="G69" s="15">
        <v>26</v>
      </c>
      <c r="H69" s="9">
        <v>381</v>
      </c>
      <c r="I69" s="9">
        <v>30</v>
      </c>
      <c r="J69" s="14">
        <v>0.95</v>
      </c>
      <c r="K69" s="23">
        <v>-6.89734542813625e-8</v>
      </c>
    </row>
    <row r="70" ht="17.1" spans="2:11">
      <c r="B70" s="13">
        <v>43533</v>
      </c>
      <c r="C70" s="9">
        <v>404097</v>
      </c>
      <c r="D70" s="14">
        <v>0.17</v>
      </c>
      <c r="E70" s="9">
        <v>33</v>
      </c>
      <c r="F70" s="15">
        <v>21</v>
      </c>
      <c r="G70" s="15">
        <v>28</v>
      </c>
      <c r="H70" s="9">
        <v>386</v>
      </c>
      <c r="I70" s="9">
        <v>31</v>
      </c>
      <c r="J70" s="14">
        <v>0.95</v>
      </c>
      <c r="K70" s="23">
        <v>-0.00999992241999292</v>
      </c>
    </row>
    <row r="71" ht="17.1" spans="2:11">
      <c r="B71" s="13">
        <v>43534</v>
      </c>
      <c r="C71" s="9">
        <v>406619</v>
      </c>
      <c r="D71" s="14">
        <v>0.17</v>
      </c>
      <c r="E71" s="9">
        <v>33</v>
      </c>
      <c r="F71" s="15">
        <v>19</v>
      </c>
      <c r="G71" s="15">
        <v>25</v>
      </c>
      <c r="H71" s="9">
        <v>354</v>
      </c>
      <c r="I71" s="9">
        <v>37</v>
      </c>
      <c r="J71" s="14">
        <v>0.92</v>
      </c>
      <c r="K71" s="23">
        <v>0.0625000046766067</v>
      </c>
    </row>
    <row r="72" ht="17.1" spans="2:11">
      <c r="B72" s="13">
        <v>43535</v>
      </c>
      <c r="C72" s="9">
        <v>390758</v>
      </c>
      <c r="D72" s="14">
        <v>0.19</v>
      </c>
      <c r="E72" s="9">
        <v>35</v>
      </c>
      <c r="F72" s="15">
        <v>21</v>
      </c>
      <c r="G72" s="15">
        <v>25</v>
      </c>
      <c r="H72" s="9">
        <v>378</v>
      </c>
      <c r="I72" s="9">
        <v>36</v>
      </c>
      <c r="J72" s="14">
        <v>0.93</v>
      </c>
      <c r="K72" s="23">
        <v>-0.00961539606297446</v>
      </c>
    </row>
    <row r="73" ht="17.1" spans="2:11">
      <c r="B73" s="13">
        <v>43536</v>
      </c>
      <c r="C73" s="9">
        <v>385418</v>
      </c>
      <c r="D73" s="14">
        <v>0.19</v>
      </c>
      <c r="E73" s="9">
        <v>30</v>
      </c>
      <c r="F73" s="15">
        <v>19</v>
      </c>
      <c r="G73" s="15">
        <v>25</v>
      </c>
      <c r="H73" s="9">
        <v>357</v>
      </c>
      <c r="I73" s="9">
        <v>39</v>
      </c>
      <c r="J73" s="14">
        <v>0.91</v>
      </c>
      <c r="K73" s="23">
        <v>0.0421054254530047</v>
      </c>
    </row>
    <row r="74" ht="17.1" spans="2:11">
      <c r="B74" s="13">
        <v>43537</v>
      </c>
      <c r="C74" s="9">
        <v>395501</v>
      </c>
      <c r="D74" s="14">
        <v>0.18</v>
      </c>
      <c r="E74" s="9">
        <v>31</v>
      </c>
      <c r="F74" s="15">
        <v>21</v>
      </c>
      <c r="G74" s="15">
        <v>29</v>
      </c>
      <c r="H74" s="9">
        <v>378</v>
      </c>
      <c r="I74" s="9">
        <v>35</v>
      </c>
      <c r="J74" s="14">
        <v>0.91</v>
      </c>
      <c r="K74" s="23">
        <v>-0.0206184839605053</v>
      </c>
    </row>
    <row r="75" ht="17.1" spans="2:11">
      <c r="B75" s="13">
        <v>43538</v>
      </c>
      <c r="C75" s="9">
        <v>396795</v>
      </c>
      <c r="D75" s="14">
        <v>0.17</v>
      </c>
      <c r="E75" s="9">
        <v>34</v>
      </c>
      <c r="F75" s="15">
        <v>18</v>
      </c>
      <c r="G75" s="15">
        <v>28</v>
      </c>
      <c r="H75" s="9">
        <v>372</v>
      </c>
      <c r="I75" s="9">
        <v>31</v>
      </c>
      <c r="J75" s="14">
        <v>0.94</v>
      </c>
      <c r="K75" s="23">
        <v>1.90428151469746e-7</v>
      </c>
    </row>
    <row r="76" ht="17.1" spans="2:11">
      <c r="B76" s="13">
        <v>43539</v>
      </c>
      <c r="C76" s="9">
        <v>381360</v>
      </c>
      <c r="D76" s="14">
        <v>0.17</v>
      </c>
      <c r="E76" s="9">
        <v>34</v>
      </c>
      <c r="F76" s="15">
        <v>19</v>
      </c>
      <c r="G76" s="15">
        <v>27</v>
      </c>
      <c r="H76" s="9">
        <v>395</v>
      </c>
      <c r="I76" s="9">
        <v>39</v>
      </c>
      <c r="J76" s="14">
        <v>0.95</v>
      </c>
      <c r="K76" s="23">
        <v>-0.00952374022682678</v>
      </c>
    </row>
    <row r="77" ht="17.1" spans="2:11">
      <c r="B77" s="13">
        <v>43540</v>
      </c>
      <c r="C77" s="9">
        <v>409886</v>
      </c>
      <c r="D77" s="14">
        <v>0.17</v>
      </c>
      <c r="E77" s="9">
        <v>40</v>
      </c>
      <c r="F77" s="15">
        <v>19</v>
      </c>
      <c r="G77" s="15">
        <v>30</v>
      </c>
      <c r="H77" s="9">
        <v>356</v>
      </c>
      <c r="I77" s="9">
        <v>31</v>
      </c>
      <c r="J77" s="14">
        <v>0.93</v>
      </c>
      <c r="K77" s="23">
        <v>0.0505049612681834</v>
      </c>
    </row>
    <row r="78" ht="17.1" spans="2:11">
      <c r="B78" s="13">
        <v>43541</v>
      </c>
      <c r="C78" s="9">
        <v>395416</v>
      </c>
      <c r="D78" s="14">
        <v>0.18</v>
      </c>
      <c r="E78" s="9">
        <v>36</v>
      </c>
      <c r="F78" s="15">
        <v>22</v>
      </c>
      <c r="G78" s="15">
        <v>29</v>
      </c>
      <c r="H78" s="9">
        <v>382</v>
      </c>
      <c r="I78" s="9">
        <v>34</v>
      </c>
      <c r="J78" s="14">
        <v>0.93</v>
      </c>
      <c r="K78" s="23">
        <v>-0.0392157360068023</v>
      </c>
    </row>
    <row r="79" ht="17.1" spans="2:11">
      <c r="B79" s="13">
        <v>43542</v>
      </c>
      <c r="C79" s="9">
        <v>395027</v>
      </c>
      <c r="D79" s="14">
        <v>0.19</v>
      </c>
      <c r="E79" s="9">
        <v>30</v>
      </c>
      <c r="F79" s="15">
        <v>21</v>
      </c>
      <c r="G79" s="15">
        <v>29</v>
      </c>
      <c r="H79" s="9">
        <v>375</v>
      </c>
      <c r="I79" s="9">
        <v>37</v>
      </c>
      <c r="J79" s="14">
        <v>0.95</v>
      </c>
      <c r="K79" s="23">
        <v>0.00970892468857287</v>
      </c>
    </row>
    <row r="80" ht="17.1" spans="2:11">
      <c r="B80" s="13">
        <v>43543</v>
      </c>
      <c r="C80" s="9">
        <v>380462</v>
      </c>
      <c r="D80" s="14">
        <v>0.19</v>
      </c>
      <c r="E80" s="9">
        <v>37</v>
      </c>
      <c r="F80" s="15">
        <v>20</v>
      </c>
      <c r="G80" s="15">
        <v>25</v>
      </c>
      <c r="H80" s="9">
        <v>400</v>
      </c>
      <c r="I80" s="9">
        <v>33</v>
      </c>
      <c r="J80" s="14">
        <v>0.65</v>
      </c>
      <c r="K80" s="23">
        <v>0.060606468891119</v>
      </c>
    </row>
    <row r="81" ht="17.1" spans="2:11">
      <c r="B81" s="13">
        <v>43544</v>
      </c>
      <c r="C81" s="9">
        <v>391681</v>
      </c>
      <c r="D81" s="14">
        <v>0.18</v>
      </c>
      <c r="E81" s="9">
        <v>38</v>
      </c>
      <c r="F81" s="15">
        <v>21</v>
      </c>
      <c r="G81" s="15">
        <v>29</v>
      </c>
      <c r="H81" s="9">
        <v>383</v>
      </c>
      <c r="I81" s="9">
        <v>36</v>
      </c>
      <c r="J81" s="14">
        <v>0.93</v>
      </c>
      <c r="K81" s="23">
        <v>0.0421051802377668</v>
      </c>
    </row>
    <row r="82" ht="17.1" spans="2:11">
      <c r="B82" s="13">
        <v>43545</v>
      </c>
      <c r="C82" s="9">
        <v>382856</v>
      </c>
      <c r="D82" s="14">
        <v>0.19</v>
      </c>
      <c r="E82" s="9">
        <v>36</v>
      </c>
      <c r="F82" s="15">
        <v>18</v>
      </c>
      <c r="G82" s="15">
        <v>28</v>
      </c>
      <c r="H82" s="9">
        <v>379</v>
      </c>
      <c r="I82" s="9">
        <v>39</v>
      </c>
      <c r="J82" s="14">
        <v>0.95</v>
      </c>
      <c r="K82" s="23">
        <v>-0.0101009946186615</v>
      </c>
    </row>
    <row r="83" ht="17.1" spans="2:11">
      <c r="B83" s="13">
        <v>43546</v>
      </c>
      <c r="C83" s="9">
        <v>395181</v>
      </c>
      <c r="D83" s="14">
        <v>0.17</v>
      </c>
      <c r="E83" s="9">
        <v>40</v>
      </c>
      <c r="F83" s="15">
        <v>17</v>
      </c>
      <c r="G83" s="15">
        <v>27</v>
      </c>
      <c r="H83" s="9">
        <v>379</v>
      </c>
      <c r="I83" s="9">
        <v>32</v>
      </c>
      <c r="J83" s="14">
        <v>0.95</v>
      </c>
      <c r="K83" s="23">
        <v>-0.0769231395570806</v>
      </c>
    </row>
    <row r="84" ht="17.1" spans="2:11">
      <c r="B84" s="13">
        <v>43547</v>
      </c>
      <c r="C84" s="9">
        <v>397192</v>
      </c>
      <c r="D84" s="14">
        <v>0.17</v>
      </c>
      <c r="E84" s="9">
        <v>38</v>
      </c>
      <c r="F84" s="15">
        <v>20</v>
      </c>
      <c r="G84" s="15">
        <v>30</v>
      </c>
      <c r="H84" s="9">
        <v>386</v>
      </c>
      <c r="I84" s="9">
        <v>34</v>
      </c>
      <c r="J84" s="14">
        <v>0.92</v>
      </c>
      <c r="K84" s="23">
        <v>-0.0384615035152828</v>
      </c>
    </row>
    <row r="85" ht="17.1" spans="2:11">
      <c r="B85" s="13">
        <v>43548</v>
      </c>
      <c r="C85" s="9">
        <v>401966</v>
      </c>
      <c r="D85" s="14">
        <v>0.17</v>
      </c>
      <c r="E85" s="9">
        <v>38</v>
      </c>
      <c r="F85" s="15">
        <v>20</v>
      </c>
      <c r="G85" s="15">
        <v>26</v>
      </c>
      <c r="H85" s="9">
        <v>350</v>
      </c>
      <c r="I85" s="9">
        <v>40</v>
      </c>
      <c r="J85" s="14">
        <v>0.91</v>
      </c>
      <c r="K85" s="23">
        <v>0.0510202551911243</v>
      </c>
    </row>
    <row r="86" ht="17.1" spans="2:11">
      <c r="B86" s="13">
        <v>43549</v>
      </c>
      <c r="C86" s="9">
        <v>382312</v>
      </c>
      <c r="D86" s="14">
        <v>0.19</v>
      </c>
      <c r="E86" s="9">
        <v>31</v>
      </c>
      <c r="F86" s="15">
        <v>22</v>
      </c>
      <c r="G86" s="15">
        <v>27</v>
      </c>
      <c r="H86" s="9">
        <v>390</v>
      </c>
      <c r="I86" s="9">
        <v>32</v>
      </c>
      <c r="J86" s="14">
        <v>0.92</v>
      </c>
      <c r="K86" s="23">
        <v>-0.0192310862389712</v>
      </c>
    </row>
    <row r="87" ht="17.1" spans="2:11">
      <c r="B87" s="13">
        <v>43550</v>
      </c>
      <c r="C87" s="9">
        <v>395869</v>
      </c>
      <c r="D87" s="14">
        <v>0.17</v>
      </c>
      <c r="E87" s="9">
        <v>39</v>
      </c>
      <c r="F87" s="15">
        <v>18</v>
      </c>
      <c r="G87" s="15">
        <v>25</v>
      </c>
      <c r="H87" s="9">
        <v>366</v>
      </c>
      <c r="I87" s="9">
        <v>36</v>
      </c>
      <c r="J87" s="14">
        <v>0.94</v>
      </c>
      <c r="K87" s="23">
        <v>-0.0476192274866495</v>
      </c>
    </row>
    <row r="88" ht="17.1" spans="2:11">
      <c r="B88" s="13">
        <v>43551</v>
      </c>
      <c r="C88" s="9">
        <v>408200</v>
      </c>
      <c r="D88" s="14">
        <v>0.19</v>
      </c>
      <c r="E88" s="9">
        <v>35</v>
      </c>
      <c r="F88" s="15">
        <v>17</v>
      </c>
      <c r="G88" s="15">
        <v>28</v>
      </c>
      <c r="H88" s="9">
        <v>384</v>
      </c>
      <c r="I88" s="9">
        <v>35</v>
      </c>
      <c r="J88" s="14">
        <v>0.93</v>
      </c>
      <c r="K88" s="23">
        <v>0.0101010738634015</v>
      </c>
    </row>
    <row r="89" ht="17.1" spans="2:11">
      <c r="B89" s="13">
        <v>43552</v>
      </c>
      <c r="C89" s="9">
        <v>404886</v>
      </c>
      <c r="D89" s="14">
        <v>0.17</v>
      </c>
      <c r="E89" s="9">
        <v>35</v>
      </c>
      <c r="F89" s="15">
        <v>18</v>
      </c>
      <c r="G89" s="15">
        <v>30</v>
      </c>
      <c r="H89" s="9">
        <v>395</v>
      </c>
      <c r="I89" s="9">
        <v>34</v>
      </c>
      <c r="J89" s="14">
        <v>0.93</v>
      </c>
      <c r="K89" s="23">
        <v>3.05327847449632e-7</v>
      </c>
    </row>
    <row r="90" ht="17.1" spans="2:11">
      <c r="B90" s="13">
        <v>43553</v>
      </c>
      <c r="C90" s="9">
        <v>389891</v>
      </c>
      <c r="D90" s="14">
        <v>0.19</v>
      </c>
      <c r="E90" s="9">
        <v>38</v>
      </c>
      <c r="F90" s="15">
        <v>17</v>
      </c>
      <c r="G90" s="15">
        <v>25</v>
      </c>
      <c r="H90" s="9">
        <v>388</v>
      </c>
      <c r="I90" s="9">
        <v>36</v>
      </c>
      <c r="J90" s="14">
        <v>0.95</v>
      </c>
      <c r="K90" s="23">
        <v>0.0104168906228181</v>
      </c>
    </row>
    <row r="91" ht="17.1" spans="2:11">
      <c r="B91" s="13">
        <v>43554</v>
      </c>
      <c r="C91" s="9">
        <v>380769</v>
      </c>
      <c r="D91" s="14">
        <v>0.18</v>
      </c>
      <c r="E91" s="9">
        <v>39</v>
      </c>
      <c r="F91" s="15">
        <v>18</v>
      </c>
      <c r="G91" s="15">
        <v>28</v>
      </c>
      <c r="H91" s="9">
        <v>354</v>
      </c>
      <c r="I91" s="9">
        <v>30</v>
      </c>
      <c r="J91" s="14">
        <v>0.92</v>
      </c>
      <c r="K91" s="23">
        <v>0.00999987983556694</v>
      </c>
    </row>
    <row r="92" ht="17.1" spans="2:11">
      <c r="B92" s="13">
        <v>43555</v>
      </c>
      <c r="C92" s="9">
        <v>398067</v>
      </c>
      <c r="D92" s="14">
        <v>0.19</v>
      </c>
      <c r="E92" s="9">
        <v>36</v>
      </c>
      <c r="F92" s="15">
        <v>17</v>
      </c>
      <c r="G92" s="15">
        <v>29</v>
      </c>
      <c r="H92" s="9">
        <v>363</v>
      </c>
      <c r="I92" s="9">
        <v>37</v>
      </c>
      <c r="J92" s="14">
        <v>0.95</v>
      </c>
      <c r="K92" s="23">
        <v>-0.0679612747412289</v>
      </c>
    </row>
    <row r="93" ht="17.1" spans="2:11">
      <c r="B93" s="13">
        <v>43556</v>
      </c>
      <c r="C93" s="9">
        <v>409072</v>
      </c>
      <c r="D93" s="14">
        <v>0.17</v>
      </c>
      <c r="E93" s="9">
        <v>36</v>
      </c>
      <c r="F93" s="15">
        <v>21</v>
      </c>
      <c r="G93" s="15">
        <v>29</v>
      </c>
      <c r="H93" s="9">
        <v>354</v>
      </c>
      <c r="I93" s="9">
        <v>35</v>
      </c>
      <c r="J93" s="14">
        <v>0.91</v>
      </c>
      <c r="K93" s="23">
        <v>0.0294119403300106</v>
      </c>
    </row>
    <row r="94" ht="17.1" spans="2:11">
      <c r="B94" s="13">
        <v>43557</v>
      </c>
      <c r="C94" s="9">
        <v>385907</v>
      </c>
      <c r="D94" s="14">
        <v>0.19</v>
      </c>
      <c r="E94" s="9">
        <v>35</v>
      </c>
      <c r="F94" s="15">
        <v>22</v>
      </c>
      <c r="G94" s="15">
        <v>25</v>
      </c>
      <c r="H94" s="9">
        <v>383</v>
      </c>
      <c r="I94" s="9">
        <v>33</v>
      </c>
      <c r="J94" s="14">
        <v>0.95</v>
      </c>
      <c r="K94" s="23">
        <v>-0.00999998904446409</v>
      </c>
    </row>
    <row r="95" ht="17.1" spans="2:11">
      <c r="B95" s="13">
        <v>43558</v>
      </c>
      <c r="C95" s="9">
        <v>410264</v>
      </c>
      <c r="D95" s="14">
        <v>0.17</v>
      </c>
      <c r="E95" s="9">
        <v>37</v>
      </c>
      <c r="F95" s="15">
        <v>21</v>
      </c>
      <c r="G95" s="15">
        <v>28</v>
      </c>
      <c r="H95" s="9">
        <v>361</v>
      </c>
      <c r="I95" s="9">
        <v>33</v>
      </c>
      <c r="J95" s="14">
        <v>0.91</v>
      </c>
      <c r="K95" s="23">
        <v>0.0399997985429841</v>
      </c>
    </row>
    <row r="96" s="7" customFormat="1" spans="2:11">
      <c r="B96" s="17">
        <v>43559</v>
      </c>
      <c r="C96" s="26">
        <v>406272</v>
      </c>
      <c r="D96" s="18">
        <v>0.1</v>
      </c>
      <c r="E96" s="26">
        <v>35</v>
      </c>
      <c r="F96" s="19">
        <v>21</v>
      </c>
      <c r="G96" s="19">
        <v>29</v>
      </c>
      <c r="H96" s="26">
        <v>388</v>
      </c>
      <c r="I96" s="26">
        <v>40</v>
      </c>
      <c r="J96" s="18">
        <v>0.92</v>
      </c>
      <c r="K96" s="24">
        <v>-0.48979617291931</v>
      </c>
    </row>
    <row r="97" ht="17.1" spans="2:11">
      <c r="B97" s="13">
        <v>43560</v>
      </c>
      <c r="C97" s="9">
        <v>388271</v>
      </c>
      <c r="D97" s="14">
        <v>0.18</v>
      </c>
      <c r="E97" s="9">
        <v>34</v>
      </c>
      <c r="F97" s="15">
        <v>17</v>
      </c>
      <c r="G97" s="15">
        <v>28</v>
      </c>
      <c r="H97" s="9">
        <v>361</v>
      </c>
      <c r="I97" s="9">
        <v>36</v>
      </c>
      <c r="J97" s="14">
        <v>0.95</v>
      </c>
      <c r="K97" s="23">
        <v>0.0515464000380137</v>
      </c>
    </row>
    <row r="98" ht="17.1" spans="2:11">
      <c r="B98" s="13">
        <v>43561</v>
      </c>
      <c r="C98" s="9">
        <v>403590</v>
      </c>
      <c r="D98" s="14">
        <v>0.17</v>
      </c>
      <c r="E98" s="9">
        <v>30</v>
      </c>
      <c r="F98" s="15">
        <v>18</v>
      </c>
      <c r="G98" s="15">
        <v>25</v>
      </c>
      <c r="H98" s="9">
        <v>363</v>
      </c>
      <c r="I98" s="9">
        <v>30</v>
      </c>
      <c r="J98" s="14">
        <v>0.91</v>
      </c>
      <c r="K98" s="23">
        <v>2.3121361958367e-7</v>
      </c>
    </row>
    <row r="99" ht="17.1" spans="2:11">
      <c r="B99" s="13">
        <v>43562</v>
      </c>
      <c r="C99" s="9">
        <v>403770</v>
      </c>
      <c r="D99" s="14">
        <v>0.18</v>
      </c>
      <c r="E99" s="9">
        <v>37</v>
      </c>
      <c r="F99" s="15">
        <v>22</v>
      </c>
      <c r="G99" s="15">
        <v>27</v>
      </c>
      <c r="H99" s="9">
        <v>391</v>
      </c>
      <c r="I99" s="9">
        <v>31</v>
      </c>
      <c r="J99" s="14">
        <v>0.95</v>
      </c>
      <c r="K99" s="23">
        <v>0.0520835227905028</v>
      </c>
    </row>
    <row r="100" ht="17.1" spans="2:11">
      <c r="B100" s="13">
        <v>43563</v>
      </c>
      <c r="C100" s="9">
        <v>390761</v>
      </c>
      <c r="D100" s="14">
        <v>0.19</v>
      </c>
      <c r="E100" s="9">
        <v>32</v>
      </c>
      <c r="F100" s="15">
        <v>21</v>
      </c>
      <c r="G100" s="15">
        <v>27</v>
      </c>
      <c r="H100" s="9">
        <v>387</v>
      </c>
      <c r="I100" s="9">
        <v>34</v>
      </c>
      <c r="J100" s="14">
        <v>0.92</v>
      </c>
      <c r="K100" s="23">
        <v>-0.0666669692533814</v>
      </c>
    </row>
    <row r="101" ht="17.1" spans="2:11">
      <c r="B101" s="13">
        <v>43564</v>
      </c>
      <c r="C101" s="9">
        <v>395003</v>
      </c>
      <c r="D101" s="14">
        <v>0.19</v>
      </c>
      <c r="E101" s="9">
        <v>34</v>
      </c>
      <c r="F101" s="15">
        <v>22</v>
      </c>
      <c r="G101" s="15">
        <v>25</v>
      </c>
      <c r="H101" s="9">
        <v>400</v>
      </c>
      <c r="I101" s="9">
        <v>34</v>
      </c>
      <c r="J101" s="14">
        <v>0.95</v>
      </c>
      <c r="K101" s="23">
        <v>2.36018471433397e-8</v>
      </c>
    </row>
    <row r="102" ht="17.1" spans="2:11">
      <c r="B102" s="13">
        <v>43565</v>
      </c>
      <c r="C102" s="9">
        <v>395190</v>
      </c>
      <c r="D102" s="14">
        <v>0.19</v>
      </c>
      <c r="E102" s="9">
        <v>32</v>
      </c>
      <c r="F102" s="15">
        <v>20</v>
      </c>
      <c r="G102" s="15">
        <v>25</v>
      </c>
      <c r="H102" s="9">
        <v>384</v>
      </c>
      <c r="I102" s="9">
        <v>30</v>
      </c>
      <c r="J102" s="14">
        <v>0.95</v>
      </c>
      <c r="K102" s="23">
        <v>-0.076922606525024</v>
      </c>
    </row>
    <row r="103" s="8" customFormat="1" spans="2:11">
      <c r="B103" s="20">
        <v>43566</v>
      </c>
      <c r="C103" s="27">
        <v>394581</v>
      </c>
      <c r="D103" s="21">
        <v>0.18</v>
      </c>
      <c r="E103" s="27">
        <v>35</v>
      </c>
      <c r="F103" s="22">
        <v>19</v>
      </c>
      <c r="G103" s="22">
        <v>25</v>
      </c>
      <c r="H103" s="27">
        <v>387</v>
      </c>
      <c r="I103" s="27">
        <v>36</v>
      </c>
      <c r="J103" s="21">
        <v>0.91</v>
      </c>
      <c r="K103" s="25">
        <v>0.940000538008702</v>
      </c>
    </row>
    <row r="104" ht="17.1" spans="2:11">
      <c r="B104" s="13">
        <v>43567</v>
      </c>
      <c r="C104" s="9">
        <v>406144</v>
      </c>
      <c r="D104" s="14">
        <v>0.17</v>
      </c>
      <c r="E104" s="9">
        <v>32</v>
      </c>
      <c r="F104" s="15">
        <v>17</v>
      </c>
      <c r="G104" s="15">
        <v>28</v>
      </c>
      <c r="H104" s="9">
        <v>360</v>
      </c>
      <c r="I104" s="9">
        <v>32</v>
      </c>
      <c r="J104" s="14">
        <v>0.95</v>
      </c>
      <c r="K104" s="23">
        <v>-0.0686274063663309</v>
      </c>
    </row>
    <row r="105" ht="17.1" spans="2:11">
      <c r="B105" s="13">
        <v>43568</v>
      </c>
      <c r="C105" s="9">
        <v>381621</v>
      </c>
      <c r="D105" s="14">
        <v>0.17</v>
      </c>
      <c r="E105" s="9">
        <v>31</v>
      </c>
      <c r="F105" s="15">
        <v>21</v>
      </c>
      <c r="G105" s="15">
        <v>25</v>
      </c>
      <c r="H105" s="9">
        <v>366</v>
      </c>
      <c r="I105" s="9">
        <v>32</v>
      </c>
      <c r="J105" s="14">
        <v>0.91</v>
      </c>
      <c r="K105" s="23">
        <v>-0.00990113371237911</v>
      </c>
    </row>
    <row r="106" ht="17.1" spans="2:11">
      <c r="B106" s="13">
        <v>43569</v>
      </c>
      <c r="C106" s="9">
        <v>396665</v>
      </c>
      <c r="D106" s="14">
        <v>0.17</v>
      </c>
      <c r="E106" s="9">
        <v>38</v>
      </c>
      <c r="F106" s="15">
        <v>22</v>
      </c>
      <c r="G106" s="15">
        <v>29</v>
      </c>
      <c r="H106" s="9">
        <v>395</v>
      </c>
      <c r="I106" s="9">
        <v>35</v>
      </c>
      <c r="J106" s="14">
        <v>0.95</v>
      </c>
      <c r="K106" s="23">
        <v>0.0297029489354315</v>
      </c>
    </row>
    <row r="107" ht="17.1" spans="2:11">
      <c r="B107" s="13">
        <v>43570</v>
      </c>
      <c r="C107" s="9">
        <v>406139</v>
      </c>
      <c r="D107" s="14">
        <v>0.17</v>
      </c>
      <c r="E107" s="9">
        <v>31</v>
      </c>
      <c r="F107" s="15">
        <v>17</v>
      </c>
      <c r="G107" s="15">
        <v>26</v>
      </c>
      <c r="H107" s="9">
        <v>360</v>
      </c>
      <c r="I107" s="9">
        <v>35</v>
      </c>
      <c r="J107" s="14">
        <v>0.94</v>
      </c>
      <c r="K107" s="23">
        <v>0.0510205637534713</v>
      </c>
    </row>
    <row r="108" ht="17.1" spans="2:11">
      <c r="B108" s="13">
        <v>43571</v>
      </c>
      <c r="C108" s="9">
        <v>400491</v>
      </c>
      <c r="D108" s="14">
        <v>0.18</v>
      </c>
      <c r="E108" s="9">
        <v>33</v>
      </c>
      <c r="F108" s="15">
        <v>22</v>
      </c>
      <c r="G108" s="15">
        <v>25</v>
      </c>
      <c r="H108" s="9">
        <v>394</v>
      </c>
      <c r="I108" s="9">
        <v>30</v>
      </c>
      <c r="J108" s="14">
        <v>0.92</v>
      </c>
      <c r="K108" s="23">
        <v>-0.0303031031667037</v>
      </c>
    </row>
    <row r="109" ht="17.1" spans="2:11">
      <c r="B109" s="13">
        <v>43572</v>
      </c>
      <c r="C109" s="9">
        <v>400313</v>
      </c>
      <c r="D109" s="14">
        <v>0.18</v>
      </c>
      <c r="E109" s="9">
        <v>31</v>
      </c>
      <c r="F109" s="15">
        <v>17</v>
      </c>
      <c r="G109" s="15">
        <v>30</v>
      </c>
      <c r="H109" s="9">
        <v>387</v>
      </c>
      <c r="I109" s="9">
        <v>35</v>
      </c>
      <c r="J109" s="14">
        <v>0.92</v>
      </c>
      <c r="K109" s="23">
        <v>0.072916519884354</v>
      </c>
    </row>
    <row r="110" ht="17.1" spans="2:11">
      <c r="B110" s="13">
        <v>43573</v>
      </c>
      <c r="C110" s="9">
        <v>389107</v>
      </c>
      <c r="D110" s="14">
        <v>0.29</v>
      </c>
      <c r="E110" s="9">
        <v>32</v>
      </c>
      <c r="F110" s="15">
        <v>18</v>
      </c>
      <c r="G110" s="15">
        <v>28</v>
      </c>
      <c r="H110" s="9">
        <v>364</v>
      </c>
      <c r="I110" s="9">
        <v>40</v>
      </c>
      <c r="J110" s="14">
        <v>0.91</v>
      </c>
      <c r="K110" s="23">
        <v>0.73195869172841</v>
      </c>
    </row>
    <row r="111" ht="17.1" spans="2:11">
      <c r="B111" s="13">
        <v>43574</v>
      </c>
      <c r="C111" s="9">
        <v>384879</v>
      </c>
      <c r="D111" s="14">
        <v>0.18</v>
      </c>
      <c r="E111" s="9">
        <v>39</v>
      </c>
      <c r="F111" s="15">
        <v>17</v>
      </c>
      <c r="G111" s="15">
        <v>27</v>
      </c>
      <c r="H111" s="9">
        <v>351</v>
      </c>
      <c r="I111" s="9">
        <v>36</v>
      </c>
      <c r="J111" s="14">
        <v>0.95</v>
      </c>
      <c r="K111" s="23">
        <v>0.0842101986366213</v>
      </c>
    </row>
    <row r="112" ht="17.1" spans="2:11">
      <c r="B112" s="13">
        <v>43575</v>
      </c>
      <c r="C112" s="9">
        <v>384256</v>
      </c>
      <c r="D112" s="14">
        <v>0.18</v>
      </c>
      <c r="E112" s="9">
        <v>35</v>
      </c>
      <c r="F112" s="15">
        <v>17</v>
      </c>
      <c r="G112" s="15">
        <v>29</v>
      </c>
      <c r="H112" s="9">
        <v>395</v>
      </c>
      <c r="I112" s="9">
        <v>34</v>
      </c>
      <c r="J112" s="14">
        <v>0.94</v>
      </c>
      <c r="K112" s="23">
        <v>0.00999982201778082</v>
      </c>
    </row>
    <row r="113" ht="17.1" spans="2:11">
      <c r="B113" s="13">
        <v>43576</v>
      </c>
      <c r="C113" s="9">
        <v>405625</v>
      </c>
      <c r="D113" s="14">
        <v>0.17</v>
      </c>
      <c r="E113" s="9">
        <v>34</v>
      </c>
      <c r="F113" s="15">
        <v>18</v>
      </c>
      <c r="G113" s="15">
        <v>25</v>
      </c>
      <c r="H113" s="9">
        <v>380</v>
      </c>
      <c r="I113" s="9">
        <v>34</v>
      </c>
      <c r="J113" s="14">
        <v>0.94</v>
      </c>
      <c r="K113" s="23">
        <v>-0.0096153237985005</v>
      </c>
    </row>
    <row r="114" ht="17.1" spans="2:11">
      <c r="B114" s="13">
        <v>43577</v>
      </c>
      <c r="C114" s="9">
        <v>385119</v>
      </c>
      <c r="D114" s="14">
        <v>0.19</v>
      </c>
      <c r="E114" s="9">
        <v>31</v>
      </c>
      <c r="F114" s="15">
        <v>17</v>
      </c>
      <c r="G114" s="15">
        <v>26</v>
      </c>
      <c r="H114" s="9">
        <v>383</v>
      </c>
      <c r="I114" s="9">
        <v>33</v>
      </c>
      <c r="J114" s="14">
        <v>0.95</v>
      </c>
      <c r="K114" s="23">
        <v>-7.55134276220204e-8</v>
      </c>
    </row>
    <row r="115" ht="17.1" spans="2:11">
      <c r="B115" s="13">
        <v>43578</v>
      </c>
      <c r="C115" s="9">
        <v>392946</v>
      </c>
      <c r="D115" s="14">
        <v>0.18</v>
      </c>
      <c r="E115" s="9">
        <v>38</v>
      </c>
      <c r="F115" s="15">
        <v>21</v>
      </c>
      <c r="G115" s="15">
        <v>27</v>
      </c>
      <c r="H115" s="9">
        <v>390</v>
      </c>
      <c r="I115" s="9">
        <v>37</v>
      </c>
      <c r="J115" s="14">
        <v>0.93</v>
      </c>
      <c r="K115" s="23">
        <v>1.29856428943143e-7</v>
      </c>
    </row>
    <row r="116" ht="17.1" spans="2:11">
      <c r="B116" s="13">
        <v>43579</v>
      </c>
      <c r="C116" s="9">
        <v>394455</v>
      </c>
      <c r="D116" s="14">
        <v>0.17</v>
      </c>
      <c r="E116" s="9">
        <v>37</v>
      </c>
      <c r="F116" s="15">
        <v>18</v>
      </c>
      <c r="G116" s="15">
        <v>25</v>
      </c>
      <c r="H116" s="9">
        <v>383</v>
      </c>
      <c r="I116" s="9">
        <v>39</v>
      </c>
      <c r="J116" s="14">
        <v>0.94</v>
      </c>
      <c r="K116" s="23">
        <v>-0.00970864346504685</v>
      </c>
    </row>
    <row r="117" ht="17.1" spans="2:11">
      <c r="B117" s="13">
        <v>43580</v>
      </c>
      <c r="C117" s="9">
        <v>393483</v>
      </c>
      <c r="D117" s="14">
        <v>0.17</v>
      </c>
      <c r="E117" s="9">
        <v>30</v>
      </c>
      <c r="F117" s="15">
        <v>17</v>
      </c>
      <c r="G117" s="15">
        <v>28</v>
      </c>
      <c r="H117" s="9">
        <v>383</v>
      </c>
      <c r="I117" s="9">
        <v>38</v>
      </c>
      <c r="J117" s="14">
        <v>0.91</v>
      </c>
      <c r="K117" s="23">
        <v>-0.428571519465758</v>
      </c>
    </row>
    <row r="118" ht="17.1" spans="2:11">
      <c r="B118" s="13">
        <v>43581</v>
      </c>
      <c r="C118" s="9">
        <v>387973</v>
      </c>
      <c r="D118" s="14">
        <v>0.17</v>
      </c>
      <c r="E118" s="9">
        <v>38</v>
      </c>
      <c r="F118" s="15">
        <v>19</v>
      </c>
      <c r="G118" s="15">
        <v>30</v>
      </c>
      <c r="H118" s="9">
        <v>367</v>
      </c>
      <c r="I118" s="9">
        <v>30</v>
      </c>
      <c r="J118" s="14">
        <v>0.94</v>
      </c>
      <c r="K118" s="23">
        <v>-0.0776699056228446</v>
      </c>
    </row>
    <row r="119" ht="17.1" spans="2:11">
      <c r="B119" s="13">
        <v>43582</v>
      </c>
      <c r="C119" s="9">
        <v>388059</v>
      </c>
      <c r="D119" s="14">
        <v>0.19</v>
      </c>
      <c r="E119" s="9">
        <v>31</v>
      </c>
      <c r="F119" s="15">
        <v>20</v>
      </c>
      <c r="G119" s="15">
        <v>29</v>
      </c>
      <c r="H119" s="9">
        <v>366</v>
      </c>
      <c r="I119" s="9">
        <v>36</v>
      </c>
      <c r="J119" s="14">
        <v>0.94</v>
      </c>
      <c r="K119" s="23">
        <v>-0.0396037466662135</v>
      </c>
    </row>
    <row r="120" ht="17.1" spans="2:11">
      <c r="B120" s="13">
        <v>43583</v>
      </c>
      <c r="C120" s="9">
        <v>394554</v>
      </c>
      <c r="D120" s="14">
        <v>0.18</v>
      </c>
      <c r="E120" s="9">
        <v>30</v>
      </c>
      <c r="F120" s="15">
        <v>20</v>
      </c>
      <c r="G120" s="15">
        <v>29</v>
      </c>
      <c r="H120" s="9">
        <v>389</v>
      </c>
      <c r="I120" s="9">
        <v>31</v>
      </c>
      <c r="J120" s="14">
        <v>0.93</v>
      </c>
      <c r="K120" s="23">
        <v>0.00970865297321311</v>
      </c>
    </row>
    <row r="121" ht="17.1" spans="2:11">
      <c r="B121" s="13">
        <v>43584</v>
      </c>
      <c r="C121" s="9">
        <v>395744</v>
      </c>
      <c r="D121" s="14">
        <v>0.18</v>
      </c>
      <c r="E121" s="9">
        <v>38</v>
      </c>
      <c r="F121" s="15">
        <v>20</v>
      </c>
      <c r="G121" s="15">
        <v>27</v>
      </c>
      <c r="H121" s="9">
        <v>366</v>
      </c>
      <c r="I121" s="9">
        <v>31</v>
      </c>
      <c r="J121" s="14">
        <v>0.91</v>
      </c>
      <c r="K121" s="23">
        <v>-0.0388346476434195</v>
      </c>
    </row>
    <row r="122" ht="17.1" spans="2:11">
      <c r="B122" s="13">
        <v>43585</v>
      </c>
      <c r="C122" s="9">
        <v>405172</v>
      </c>
      <c r="D122" s="14">
        <v>0.17</v>
      </c>
      <c r="E122" s="9">
        <v>33</v>
      </c>
      <c r="F122" s="15">
        <v>19</v>
      </c>
      <c r="G122" s="15">
        <v>27</v>
      </c>
      <c r="H122" s="9">
        <v>380</v>
      </c>
      <c r="I122" s="9">
        <v>34</v>
      </c>
      <c r="J122" s="14">
        <v>0.94</v>
      </c>
      <c r="K122" s="23">
        <v>0.0520833050711247</v>
      </c>
    </row>
    <row r="123" ht="17.1" spans="2:11">
      <c r="B123" s="13">
        <v>43586</v>
      </c>
      <c r="C123" s="9">
        <v>410255</v>
      </c>
      <c r="D123" s="14">
        <v>0.18</v>
      </c>
      <c r="E123" s="9">
        <v>40</v>
      </c>
      <c r="F123" s="15">
        <v>18</v>
      </c>
      <c r="G123" s="15">
        <v>27</v>
      </c>
      <c r="H123" s="9">
        <v>378</v>
      </c>
      <c r="I123" s="9">
        <v>35</v>
      </c>
      <c r="J123" s="14">
        <v>0.94</v>
      </c>
      <c r="K123" s="23">
        <v>0.00980378325069919</v>
      </c>
    </row>
    <row r="124" ht="17.1" spans="2:11">
      <c r="B124" s="13">
        <v>43587</v>
      </c>
      <c r="C124" s="9">
        <v>390331</v>
      </c>
      <c r="D124" s="14">
        <v>0.19</v>
      </c>
      <c r="E124" s="9">
        <v>31</v>
      </c>
      <c r="F124" s="15">
        <v>18</v>
      </c>
      <c r="G124" s="15">
        <v>30</v>
      </c>
      <c r="H124" s="9">
        <v>378</v>
      </c>
      <c r="I124" s="9">
        <v>36</v>
      </c>
      <c r="J124" s="14">
        <v>0.95</v>
      </c>
      <c r="K124" s="23">
        <v>0.0208333345941791</v>
      </c>
    </row>
    <row r="125" ht="17.1" spans="2:11">
      <c r="B125" s="13">
        <v>43588</v>
      </c>
      <c r="C125" s="9">
        <v>400375</v>
      </c>
      <c r="D125" s="14">
        <v>0.18</v>
      </c>
      <c r="E125" s="9">
        <v>37</v>
      </c>
      <c r="F125" s="15">
        <v>18</v>
      </c>
      <c r="G125" s="15">
        <v>27</v>
      </c>
      <c r="H125" s="9">
        <v>365</v>
      </c>
      <c r="I125" s="9">
        <v>37</v>
      </c>
      <c r="J125" s="14">
        <v>0.93</v>
      </c>
      <c r="K125" s="23">
        <v>0.0736841944325994</v>
      </c>
    </row>
    <row r="126" ht="17.1" spans="2:11">
      <c r="B126" s="13">
        <v>43589</v>
      </c>
      <c r="C126" s="9">
        <v>400472</v>
      </c>
      <c r="D126" s="14">
        <v>0.19</v>
      </c>
      <c r="E126" s="9">
        <v>39</v>
      </c>
      <c r="F126" s="15">
        <v>19</v>
      </c>
      <c r="G126" s="15">
        <v>30</v>
      </c>
      <c r="H126" s="9">
        <v>370</v>
      </c>
      <c r="I126" s="9">
        <v>40</v>
      </c>
      <c r="J126" s="14">
        <v>0.94</v>
      </c>
      <c r="K126" s="23">
        <v>-0.0103093519563605</v>
      </c>
    </row>
    <row r="127" ht="17.1" spans="2:11">
      <c r="B127" s="13">
        <v>43590</v>
      </c>
      <c r="C127" s="9">
        <v>387617</v>
      </c>
      <c r="D127" s="14">
        <v>0.18</v>
      </c>
      <c r="E127" s="9">
        <v>34</v>
      </c>
      <c r="F127" s="15">
        <v>21</v>
      </c>
      <c r="G127" s="15">
        <v>28</v>
      </c>
      <c r="H127" s="9">
        <v>397</v>
      </c>
      <c r="I127" s="9">
        <v>36</v>
      </c>
      <c r="J127" s="14">
        <v>0.93</v>
      </c>
      <c r="K127" s="23">
        <v>1.8860765282902e-7</v>
      </c>
    </row>
    <row r="128" ht="17.1" spans="2:11">
      <c r="B128" s="13">
        <v>43591</v>
      </c>
      <c r="C128" s="9">
        <v>388170</v>
      </c>
      <c r="D128" s="14">
        <v>0.18</v>
      </c>
      <c r="E128" s="9">
        <v>32</v>
      </c>
      <c r="F128" s="15">
        <v>18</v>
      </c>
      <c r="G128" s="15">
        <v>29</v>
      </c>
      <c r="H128" s="9">
        <v>359</v>
      </c>
      <c r="I128" s="9">
        <v>35</v>
      </c>
      <c r="J128" s="14">
        <v>0.93</v>
      </c>
      <c r="K128" s="23">
        <v>-0.0404044460796755</v>
      </c>
    </row>
    <row r="129" ht="17.1" spans="2:11">
      <c r="B129" s="13">
        <v>43592</v>
      </c>
      <c r="C129" s="9">
        <v>404780</v>
      </c>
      <c r="D129" s="14">
        <v>0.18</v>
      </c>
      <c r="E129" s="9">
        <v>37</v>
      </c>
      <c r="F129" s="15">
        <v>22</v>
      </c>
      <c r="G129" s="15">
        <v>29</v>
      </c>
      <c r="H129" s="9">
        <v>360</v>
      </c>
      <c r="I129" s="9">
        <v>31</v>
      </c>
      <c r="J129" s="14">
        <v>0.95</v>
      </c>
      <c r="K129" s="23">
        <v>0.00990088278744361</v>
      </c>
    </row>
    <row r="130" ht="17.1" spans="2:11">
      <c r="B130" s="13">
        <v>43593</v>
      </c>
      <c r="C130" s="9">
        <v>384639</v>
      </c>
      <c r="D130" s="14">
        <v>0.17</v>
      </c>
      <c r="E130" s="9">
        <v>35</v>
      </c>
      <c r="F130" s="15">
        <v>20</v>
      </c>
      <c r="G130" s="15">
        <v>29</v>
      </c>
      <c r="H130" s="9">
        <v>390</v>
      </c>
      <c r="I130" s="9">
        <v>38</v>
      </c>
      <c r="J130" s="14">
        <v>0.91</v>
      </c>
      <c r="K130" s="23">
        <v>-0.0776700297622314</v>
      </c>
    </row>
    <row r="131" ht="17.1" spans="2:11">
      <c r="B131" s="13">
        <v>43594</v>
      </c>
      <c r="C131" s="9">
        <v>403290</v>
      </c>
      <c r="D131" s="14">
        <v>0.18</v>
      </c>
      <c r="E131" s="9">
        <v>32</v>
      </c>
      <c r="F131" s="15">
        <v>19</v>
      </c>
      <c r="G131" s="15">
        <v>26</v>
      </c>
      <c r="H131" s="9">
        <v>385</v>
      </c>
      <c r="I131" s="9">
        <v>40</v>
      </c>
      <c r="J131" s="14">
        <v>0.95</v>
      </c>
      <c r="K131" s="23">
        <v>0.0306123967203722</v>
      </c>
    </row>
    <row r="132" ht="17.1" spans="2:11">
      <c r="B132" s="13">
        <v>43595</v>
      </c>
      <c r="C132" s="9">
        <v>406517</v>
      </c>
      <c r="D132" s="14">
        <v>0.19</v>
      </c>
      <c r="E132" s="9">
        <v>40</v>
      </c>
      <c r="F132" s="15">
        <v>21</v>
      </c>
      <c r="G132" s="15">
        <v>25</v>
      </c>
      <c r="H132" s="9">
        <v>377</v>
      </c>
      <c r="I132" s="9">
        <v>39</v>
      </c>
      <c r="J132" s="14">
        <v>0.92</v>
      </c>
      <c r="K132" s="23">
        <v>0.0196077625441498</v>
      </c>
    </row>
    <row r="133" ht="17.1" spans="2:11">
      <c r="B133" s="13">
        <v>43596</v>
      </c>
      <c r="C133" s="9">
        <v>398563</v>
      </c>
      <c r="D133" s="14">
        <v>0.17</v>
      </c>
      <c r="E133" s="9">
        <v>39</v>
      </c>
      <c r="F133" s="15">
        <v>17</v>
      </c>
      <c r="G133" s="15">
        <v>28</v>
      </c>
      <c r="H133" s="9">
        <v>367</v>
      </c>
      <c r="I133" s="9">
        <v>33</v>
      </c>
      <c r="J133" s="14">
        <v>0.91</v>
      </c>
      <c r="K133" s="23">
        <v>0.031250045098268</v>
      </c>
    </row>
    <row r="134" ht="17.1" spans="2:11">
      <c r="B134" s="13">
        <v>43597</v>
      </c>
      <c r="C134" s="9">
        <v>398790</v>
      </c>
      <c r="D134" s="14">
        <v>0.17</v>
      </c>
      <c r="E134" s="9">
        <v>34</v>
      </c>
      <c r="F134" s="15">
        <v>22</v>
      </c>
      <c r="G134" s="15">
        <v>27</v>
      </c>
      <c r="H134" s="9">
        <v>350</v>
      </c>
      <c r="I134" s="9">
        <v>30</v>
      </c>
      <c r="J134" s="14">
        <v>0.94</v>
      </c>
      <c r="K134" s="23">
        <v>-2.11001074057471e-7</v>
      </c>
    </row>
    <row r="135" ht="17.1" spans="2:11">
      <c r="B135" s="13">
        <v>43598</v>
      </c>
      <c r="C135" s="9">
        <v>385035</v>
      </c>
      <c r="D135" s="14">
        <v>0.17</v>
      </c>
      <c r="E135" s="9">
        <v>37</v>
      </c>
      <c r="F135" s="15">
        <v>19</v>
      </c>
      <c r="G135" s="15">
        <v>25</v>
      </c>
      <c r="H135" s="9">
        <v>395</v>
      </c>
      <c r="I135" s="9">
        <v>33</v>
      </c>
      <c r="J135" s="14">
        <v>0.93</v>
      </c>
      <c r="K135" s="23">
        <v>3.12060232765532e-7</v>
      </c>
    </row>
    <row r="136" ht="17.1" spans="2:11">
      <c r="B136" s="13">
        <v>43599</v>
      </c>
      <c r="C136" s="9">
        <v>387454</v>
      </c>
      <c r="D136" s="14">
        <v>0.17</v>
      </c>
      <c r="E136" s="9">
        <v>35</v>
      </c>
      <c r="F136" s="15">
        <v>20</v>
      </c>
      <c r="G136" s="15">
        <v>27</v>
      </c>
      <c r="H136" s="9">
        <v>389</v>
      </c>
      <c r="I136" s="9">
        <v>35</v>
      </c>
      <c r="J136" s="14">
        <v>0.91</v>
      </c>
      <c r="K136" s="23">
        <v>-0.0196078762626736</v>
      </c>
    </row>
    <row r="137" ht="17.1" spans="2:11">
      <c r="B137" s="13">
        <v>43600</v>
      </c>
      <c r="C137" s="9">
        <v>381343</v>
      </c>
      <c r="D137" s="14">
        <v>0.17</v>
      </c>
      <c r="E137" s="9">
        <v>37</v>
      </c>
      <c r="F137" s="15">
        <v>20</v>
      </c>
      <c r="G137" s="15">
        <v>29</v>
      </c>
      <c r="H137" s="9">
        <v>399</v>
      </c>
      <c r="I137" s="9">
        <v>36</v>
      </c>
      <c r="J137" s="14">
        <v>0.95</v>
      </c>
      <c r="K137" s="23">
        <v>0.105263005337857</v>
      </c>
    </row>
    <row r="138" ht="17.1" spans="2:11">
      <c r="B138" s="13">
        <v>43601</v>
      </c>
      <c r="C138" s="9">
        <v>382648</v>
      </c>
      <c r="D138" s="14">
        <v>0.17</v>
      </c>
      <c r="E138" s="9">
        <v>37</v>
      </c>
      <c r="F138" s="15">
        <v>22</v>
      </c>
      <c r="G138" s="15">
        <v>26</v>
      </c>
      <c r="H138" s="9">
        <v>390</v>
      </c>
      <c r="I138" s="9">
        <v>39</v>
      </c>
      <c r="J138" s="14">
        <v>0.93</v>
      </c>
      <c r="K138" s="23">
        <v>0.0297029241129187</v>
      </c>
    </row>
    <row r="139" ht="17.1" spans="2:11">
      <c r="B139" s="13">
        <v>43602</v>
      </c>
      <c r="C139" s="9">
        <v>391140</v>
      </c>
      <c r="D139" s="14">
        <v>0.18</v>
      </c>
      <c r="E139" s="9">
        <v>32</v>
      </c>
      <c r="F139" s="15">
        <v>17</v>
      </c>
      <c r="G139" s="15">
        <v>25</v>
      </c>
      <c r="H139" s="9">
        <v>378</v>
      </c>
      <c r="I139" s="9">
        <v>35</v>
      </c>
      <c r="J139" s="14">
        <v>0.91</v>
      </c>
      <c r="K139" s="23">
        <v>-0.0576923771449515</v>
      </c>
    </row>
    <row r="140" ht="17.1" spans="2:11">
      <c r="B140" s="13">
        <v>43603</v>
      </c>
      <c r="C140" s="9">
        <v>389840</v>
      </c>
      <c r="D140" s="14">
        <v>0.17</v>
      </c>
      <c r="E140" s="9">
        <v>35</v>
      </c>
      <c r="F140" s="15">
        <v>22</v>
      </c>
      <c r="G140" s="15">
        <v>26</v>
      </c>
      <c r="H140" s="9">
        <v>377</v>
      </c>
      <c r="I140" s="9">
        <v>35</v>
      </c>
      <c r="J140" s="14">
        <v>0.93</v>
      </c>
      <c r="K140" s="23">
        <v>0.0606058679635257</v>
      </c>
    </row>
    <row r="141" ht="17.1" spans="2:11">
      <c r="B141" s="13">
        <v>43604</v>
      </c>
      <c r="C141" s="9">
        <v>397741</v>
      </c>
      <c r="D141" s="14">
        <v>0.19</v>
      </c>
      <c r="E141" s="9">
        <v>31</v>
      </c>
      <c r="F141" s="15">
        <v>20</v>
      </c>
      <c r="G141" s="15">
        <v>25</v>
      </c>
      <c r="H141" s="9">
        <v>398</v>
      </c>
      <c r="I141" s="9">
        <v>34</v>
      </c>
      <c r="J141" s="14">
        <v>0.92</v>
      </c>
      <c r="K141" s="23">
        <v>-0.0769230893973468</v>
      </c>
    </row>
    <row r="142" ht="17.1" spans="2:11">
      <c r="B142" s="13">
        <v>43605</v>
      </c>
      <c r="C142" s="9">
        <v>409012</v>
      </c>
      <c r="D142" s="14">
        <v>0.19</v>
      </c>
      <c r="E142" s="9">
        <v>32</v>
      </c>
      <c r="F142" s="15">
        <v>22</v>
      </c>
      <c r="G142" s="15">
        <v>25</v>
      </c>
      <c r="H142" s="9">
        <v>379</v>
      </c>
      <c r="I142" s="9">
        <v>35</v>
      </c>
      <c r="J142" s="14">
        <v>0.93</v>
      </c>
      <c r="K142" s="23">
        <v>0.0315790483540503</v>
      </c>
    </row>
    <row r="143" ht="17.1" spans="2:11">
      <c r="B143" s="13">
        <v>43606</v>
      </c>
      <c r="C143" s="9">
        <v>397624</v>
      </c>
      <c r="D143" s="14">
        <v>0.18</v>
      </c>
      <c r="E143" s="9">
        <v>35</v>
      </c>
      <c r="F143" s="15">
        <v>21</v>
      </c>
      <c r="G143" s="15">
        <v>25</v>
      </c>
      <c r="H143" s="9">
        <v>380</v>
      </c>
      <c r="I143" s="9">
        <v>37</v>
      </c>
      <c r="J143" s="14">
        <v>0.94</v>
      </c>
      <c r="K143" s="23">
        <v>-0.0100000143777619</v>
      </c>
    </row>
    <row r="144" ht="17.1" spans="2:11">
      <c r="B144" s="13">
        <v>43607</v>
      </c>
      <c r="C144" s="9">
        <v>387088</v>
      </c>
      <c r="D144" s="14">
        <v>0.18</v>
      </c>
      <c r="E144" s="9">
        <v>35</v>
      </c>
      <c r="F144" s="15">
        <v>17</v>
      </c>
      <c r="G144" s="15">
        <v>25</v>
      </c>
      <c r="H144" s="9">
        <v>398</v>
      </c>
      <c r="I144" s="9">
        <v>37</v>
      </c>
      <c r="J144" s="14">
        <v>0.94</v>
      </c>
      <c r="K144" s="23">
        <v>1.02351533248779e-7</v>
      </c>
    </row>
    <row r="145" ht="17.1" spans="2:11">
      <c r="B145" s="13">
        <v>43608</v>
      </c>
      <c r="C145" s="9">
        <v>388159</v>
      </c>
      <c r="D145" s="14">
        <v>0.17</v>
      </c>
      <c r="E145" s="9">
        <v>38</v>
      </c>
      <c r="F145" s="15">
        <v>22</v>
      </c>
      <c r="G145" s="15">
        <v>26</v>
      </c>
      <c r="H145" s="9">
        <v>391</v>
      </c>
      <c r="I145" s="9">
        <v>33</v>
      </c>
      <c r="J145" s="14">
        <v>0.93</v>
      </c>
      <c r="K145" s="23">
        <v>0.00961555830133309</v>
      </c>
    </row>
    <row r="146" ht="17.1" spans="2:11">
      <c r="B146" s="13">
        <v>43609</v>
      </c>
      <c r="C146" s="9">
        <v>403534</v>
      </c>
      <c r="D146" s="14">
        <v>0.17</v>
      </c>
      <c r="E146" s="9">
        <v>34</v>
      </c>
      <c r="F146" s="15">
        <v>22</v>
      </c>
      <c r="G146" s="15">
        <v>26</v>
      </c>
      <c r="H146" s="9">
        <v>386</v>
      </c>
      <c r="I146" s="9">
        <v>35</v>
      </c>
      <c r="J146" s="14">
        <v>0.92</v>
      </c>
      <c r="K146" s="23">
        <v>0</v>
      </c>
    </row>
    <row r="147" ht="17.1" spans="2:11">
      <c r="B147" s="13">
        <v>43610</v>
      </c>
      <c r="C147" s="9">
        <v>398544</v>
      </c>
      <c r="D147" s="14">
        <v>0.19</v>
      </c>
      <c r="E147" s="9">
        <v>31</v>
      </c>
      <c r="F147" s="15">
        <v>19</v>
      </c>
      <c r="G147" s="15">
        <v>30</v>
      </c>
      <c r="H147" s="9">
        <v>396</v>
      </c>
      <c r="I147" s="9">
        <v>37</v>
      </c>
      <c r="J147" s="14">
        <v>0.95</v>
      </c>
      <c r="K147" s="23">
        <v>-0.00952359600396369</v>
      </c>
    </row>
    <row r="148" ht="17.1" spans="2:11">
      <c r="B148" s="13">
        <v>43611</v>
      </c>
      <c r="C148" s="9">
        <v>401029</v>
      </c>
      <c r="D148" s="14">
        <v>0.18</v>
      </c>
      <c r="E148" s="9">
        <v>35</v>
      </c>
      <c r="F148" s="15">
        <v>18</v>
      </c>
      <c r="G148" s="15">
        <v>30</v>
      </c>
      <c r="H148" s="9">
        <v>354</v>
      </c>
      <c r="I148" s="9">
        <v>33</v>
      </c>
      <c r="J148" s="14">
        <v>0.91</v>
      </c>
      <c r="K148" s="23">
        <v>0.0520835277574476</v>
      </c>
    </row>
    <row r="149" ht="17.1" spans="2:11">
      <c r="B149" s="13">
        <v>43612</v>
      </c>
      <c r="C149" s="9">
        <v>384455</v>
      </c>
      <c r="D149" s="14">
        <v>0.17</v>
      </c>
      <c r="E149" s="9">
        <v>40</v>
      </c>
      <c r="F149" s="15">
        <v>18</v>
      </c>
      <c r="G149" s="15">
        <v>29</v>
      </c>
      <c r="H149" s="9">
        <v>396</v>
      </c>
      <c r="I149" s="9">
        <v>31</v>
      </c>
      <c r="J149" s="14">
        <v>0.91</v>
      </c>
      <c r="K149" s="23">
        <v>-0.0204084800627364</v>
      </c>
    </row>
    <row r="150" ht="17.1" spans="2:11">
      <c r="B150" s="13">
        <v>43613</v>
      </c>
      <c r="C150" s="9">
        <v>402546</v>
      </c>
      <c r="D150" s="14">
        <v>0.18</v>
      </c>
      <c r="E150" s="9">
        <v>39</v>
      </c>
      <c r="F150" s="15">
        <v>19</v>
      </c>
      <c r="G150" s="15">
        <v>25</v>
      </c>
      <c r="H150" s="9">
        <v>395</v>
      </c>
      <c r="I150" s="9">
        <v>35</v>
      </c>
      <c r="J150" s="14">
        <v>0.92</v>
      </c>
      <c r="K150" s="23">
        <v>-0.0202022232329907</v>
      </c>
    </row>
    <row r="151" ht="17.1" spans="2:11">
      <c r="B151" s="13">
        <v>43614</v>
      </c>
      <c r="C151" s="9">
        <v>405545</v>
      </c>
      <c r="D151" s="14">
        <v>0.18</v>
      </c>
      <c r="E151" s="9">
        <v>39</v>
      </c>
      <c r="F151" s="15">
        <v>18</v>
      </c>
      <c r="G151" s="15">
        <v>28</v>
      </c>
      <c r="H151" s="9">
        <v>352</v>
      </c>
      <c r="I151" s="9">
        <v>32</v>
      </c>
      <c r="J151" s="14">
        <v>0.93</v>
      </c>
      <c r="K151" s="23">
        <v>-0.0285712979530202</v>
      </c>
    </row>
    <row r="152" ht="17.1" spans="2:11">
      <c r="B152" s="13">
        <v>43615</v>
      </c>
      <c r="C152" s="9">
        <v>389665</v>
      </c>
      <c r="D152" s="14">
        <v>0.19</v>
      </c>
      <c r="E152" s="9">
        <v>30</v>
      </c>
      <c r="F152" s="15">
        <v>18</v>
      </c>
      <c r="G152" s="15">
        <v>27</v>
      </c>
      <c r="H152" s="9">
        <v>379</v>
      </c>
      <c r="I152" s="9">
        <v>38</v>
      </c>
      <c r="J152" s="14">
        <v>0.91</v>
      </c>
      <c r="K152" s="23">
        <v>-0.0666668785227706</v>
      </c>
    </row>
    <row r="153" ht="17.1" spans="2:11">
      <c r="B153" s="13">
        <v>43616</v>
      </c>
      <c r="C153" s="9">
        <v>384789</v>
      </c>
      <c r="D153" s="14">
        <v>0.18</v>
      </c>
      <c r="E153" s="9">
        <v>34</v>
      </c>
      <c r="F153" s="15">
        <v>19</v>
      </c>
      <c r="G153" s="15">
        <v>30</v>
      </c>
      <c r="H153" s="9">
        <v>381</v>
      </c>
      <c r="I153" s="9">
        <v>31</v>
      </c>
      <c r="J153" s="14">
        <v>0.95</v>
      </c>
      <c r="K153" s="23">
        <v>0.05102045743018</v>
      </c>
    </row>
    <row r="154" ht="17.1" spans="2:11">
      <c r="B154" s="13">
        <v>43617</v>
      </c>
      <c r="C154" s="9">
        <v>406453</v>
      </c>
      <c r="D154" s="14">
        <v>0.17</v>
      </c>
      <c r="E154" s="9">
        <v>34</v>
      </c>
      <c r="F154" s="15">
        <v>21</v>
      </c>
      <c r="G154" s="15">
        <v>26</v>
      </c>
      <c r="H154" s="9">
        <v>358</v>
      </c>
      <c r="I154" s="9">
        <v>36</v>
      </c>
      <c r="J154" s="14">
        <v>0.93</v>
      </c>
      <c r="K154" s="23">
        <v>-0.00961553215321764</v>
      </c>
    </row>
    <row r="155" ht="17.1" spans="2:11">
      <c r="B155" s="13">
        <v>43618</v>
      </c>
      <c r="C155" s="9">
        <v>405943</v>
      </c>
      <c r="D155" s="14">
        <v>0.18</v>
      </c>
      <c r="E155" s="9">
        <v>31</v>
      </c>
      <c r="F155" s="15">
        <v>19</v>
      </c>
      <c r="G155" s="15">
        <v>29</v>
      </c>
      <c r="H155" s="9">
        <v>366</v>
      </c>
      <c r="I155" s="9">
        <v>37</v>
      </c>
      <c r="J155" s="14">
        <v>0.93</v>
      </c>
      <c r="K155" s="23">
        <v>-0.0297032154425017</v>
      </c>
    </row>
    <row r="156" ht="17.1" spans="2:11">
      <c r="B156" s="13">
        <v>43619</v>
      </c>
      <c r="C156" s="9">
        <v>400538</v>
      </c>
      <c r="D156" s="14">
        <v>0.18</v>
      </c>
      <c r="E156" s="9">
        <v>30</v>
      </c>
      <c r="F156" s="15">
        <v>19</v>
      </c>
      <c r="G156" s="15">
        <v>29</v>
      </c>
      <c r="H156" s="9">
        <v>389</v>
      </c>
      <c r="I156" s="9">
        <v>36</v>
      </c>
      <c r="J156" s="14">
        <v>0.95</v>
      </c>
      <c r="K156" s="23">
        <v>0.0416668291371474</v>
      </c>
    </row>
    <row r="157" ht="17.1" spans="2:11">
      <c r="B157" s="13">
        <v>43620</v>
      </c>
      <c r="C157" s="9">
        <v>395075</v>
      </c>
      <c r="D157" s="14">
        <v>0.17</v>
      </c>
      <c r="E157" s="9">
        <v>30</v>
      </c>
      <c r="F157" s="15">
        <v>17</v>
      </c>
      <c r="G157" s="15">
        <v>25</v>
      </c>
      <c r="H157" s="9">
        <v>389</v>
      </c>
      <c r="I157" s="9">
        <v>33</v>
      </c>
      <c r="J157" s="14">
        <v>0.95</v>
      </c>
      <c r="K157" s="23">
        <v>0.0206187490563936</v>
      </c>
    </row>
    <row r="158" ht="17.1" spans="2:11">
      <c r="B158" s="13">
        <v>43621</v>
      </c>
      <c r="C158" s="9">
        <v>389074</v>
      </c>
      <c r="D158" s="14">
        <v>0.18</v>
      </c>
      <c r="E158" s="9">
        <v>30</v>
      </c>
      <c r="F158" s="15">
        <v>21</v>
      </c>
      <c r="G158" s="15">
        <v>30</v>
      </c>
      <c r="H158" s="9">
        <v>375</v>
      </c>
      <c r="I158" s="9">
        <v>36</v>
      </c>
      <c r="J158" s="14">
        <v>0.94</v>
      </c>
      <c r="K158" s="23">
        <v>-0.03921597571446</v>
      </c>
    </row>
    <row r="159" ht="17.1" spans="2:11">
      <c r="B159" s="13">
        <v>43622</v>
      </c>
      <c r="C159" s="9">
        <v>402050</v>
      </c>
      <c r="D159" s="14">
        <v>0.17</v>
      </c>
      <c r="E159" s="9">
        <v>40</v>
      </c>
      <c r="F159" s="15">
        <v>18</v>
      </c>
      <c r="G159" s="15">
        <v>30</v>
      </c>
      <c r="H159" s="9">
        <v>379</v>
      </c>
      <c r="I159" s="9">
        <v>38</v>
      </c>
      <c r="J159" s="14">
        <v>0.95</v>
      </c>
      <c r="K159" s="23">
        <v>0.0204082980256224</v>
      </c>
    </row>
    <row r="160" ht="17.1" spans="2:11">
      <c r="B160" s="13">
        <v>43623</v>
      </c>
      <c r="C160" s="9">
        <v>390178</v>
      </c>
      <c r="D160" s="14">
        <v>0.19</v>
      </c>
      <c r="E160" s="9">
        <v>35</v>
      </c>
      <c r="F160" s="15">
        <v>21</v>
      </c>
      <c r="G160" s="15">
        <v>25</v>
      </c>
      <c r="H160" s="9">
        <v>391</v>
      </c>
      <c r="I160" s="9">
        <v>35</v>
      </c>
      <c r="J160" s="14">
        <v>0.95</v>
      </c>
      <c r="K160" s="23">
        <v>0.00970905934926547</v>
      </c>
    </row>
    <row r="161" ht="17.1" spans="2:11">
      <c r="B161" s="13">
        <v>43624</v>
      </c>
      <c r="C161" s="9">
        <v>407570</v>
      </c>
      <c r="D161" s="14">
        <v>0.19</v>
      </c>
      <c r="E161" s="9">
        <v>35</v>
      </c>
      <c r="F161" s="15">
        <v>17</v>
      </c>
      <c r="G161" s="15">
        <v>29</v>
      </c>
      <c r="H161" s="9">
        <v>388</v>
      </c>
      <c r="I161" s="9">
        <v>30</v>
      </c>
      <c r="J161" s="14">
        <v>0.93</v>
      </c>
      <c r="K161" s="23">
        <v>-0.0776697879969921</v>
      </c>
    </row>
    <row r="162" ht="17.1" spans="2:11">
      <c r="B162" s="13">
        <v>43625</v>
      </c>
      <c r="C162" s="9">
        <v>400094</v>
      </c>
      <c r="D162" s="14">
        <v>0.18</v>
      </c>
      <c r="E162" s="9">
        <v>35</v>
      </c>
      <c r="F162" s="15">
        <v>22</v>
      </c>
      <c r="G162" s="15">
        <v>26</v>
      </c>
      <c r="H162" s="9">
        <v>364</v>
      </c>
      <c r="I162" s="9">
        <v>34</v>
      </c>
      <c r="J162" s="14">
        <v>0.95</v>
      </c>
      <c r="K162" s="23">
        <v>0.0204083864623184</v>
      </c>
    </row>
    <row r="163" ht="17.1" spans="2:11">
      <c r="B163" s="13">
        <v>43626</v>
      </c>
      <c r="C163" s="9">
        <v>392606</v>
      </c>
      <c r="D163" s="14">
        <v>0.17</v>
      </c>
      <c r="E163" s="9">
        <v>37</v>
      </c>
      <c r="F163" s="15">
        <v>21</v>
      </c>
      <c r="G163" s="15">
        <v>30</v>
      </c>
      <c r="H163" s="9">
        <v>397</v>
      </c>
      <c r="I163" s="9">
        <v>35</v>
      </c>
      <c r="J163" s="14">
        <v>0.91</v>
      </c>
      <c r="K163" s="23">
        <v>0.0399999566055549</v>
      </c>
    </row>
    <row r="164" ht="17.1" spans="2:11">
      <c r="B164" s="13">
        <v>43627</v>
      </c>
      <c r="C164" s="9">
        <v>390751</v>
      </c>
      <c r="D164" s="14">
        <v>0.17</v>
      </c>
      <c r="E164" s="9">
        <v>31</v>
      </c>
      <c r="F164" s="15">
        <v>17</v>
      </c>
      <c r="G164" s="15">
        <v>26</v>
      </c>
      <c r="H164" s="9">
        <v>354</v>
      </c>
      <c r="I164" s="9">
        <v>31</v>
      </c>
      <c r="J164" s="14">
        <v>0.94</v>
      </c>
      <c r="K164" s="23">
        <v>0.030303136585075</v>
      </c>
    </row>
    <row r="165" ht="17.1" spans="2:11">
      <c r="B165" s="13">
        <v>43628</v>
      </c>
      <c r="C165" s="9">
        <v>398995</v>
      </c>
      <c r="D165" s="14">
        <v>0.17</v>
      </c>
      <c r="E165" s="9">
        <v>36</v>
      </c>
      <c r="F165" s="15">
        <v>21</v>
      </c>
      <c r="G165" s="15">
        <v>30</v>
      </c>
      <c r="H165" s="9">
        <v>400</v>
      </c>
      <c r="I165" s="9">
        <v>32</v>
      </c>
      <c r="J165" s="14">
        <v>0.95</v>
      </c>
      <c r="K165" s="23">
        <v>0.0714290915029587</v>
      </c>
    </row>
    <row r="166" ht="17.1" spans="2:11">
      <c r="B166" s="13">
        <v>43629</v>
      </c>
      <c r="C166" s="9">
        <v>407670</v>
      </c>
      <c r="D166" s="14">
        <v>0.17</v>
      </c>
      <c r="E166" s="9">
        <v>36</v>
      </c>
      <c r="F166" s="15">
        <v>17</v>
      </c>
      <c r="G166" s="15">
        <v>30</v>
      </c>
      <c r="H166" s="9">
        <v>399</v>
      </c>
      <c r="I166" s="9">
        <v>31</v>
      </c>
      <c r="J166" s="14">
        <v>0.92</v>
      </c>
      <c r="K166" s="23">
        <v>-0.0399999867648613</v>
      </c>
    </row>
    <row r="167" ht="17.1" spans="2:11">
      <c r="B167" s="13">
        <v>43630</v>
      </c>
      <c r="C167" s="9">
        <v>404518</v>
      </c>
      <c r="D167" s="14">
        <v>0.18</v>
      </c>
      <c r="E167" s="9">
        <v>36</v>
      </c>
      <c r="F167" s="15">
        <v>20</v>
      </c>
      <c r="G167" s="15">
        <v>30</v>
      </c>
      <c r="H167" s="9">
        <v>393</v>
      </c>
      <c r="I167" s="9">
        <v>35</v>
      </c>
      <c r="J167" s="14">
        <v>0.94</v>
      </c>
      <c r="K167" s="23">
        <v>-0.057692294464007</v>
      </c>
    </row>
    <row r="168" ht="17.1" spans="2:11">
      <c r="B168" s="13">
        <v>43631</v>
      </c>
      <c r="C168" s="9">
        <v>407641</v>
      </c>
      <c r="D168" s="14">
        <v>0.17</v>
      </c>
      <c r="E168" s="9">
        <v>38</v>
      </c>
      <c r="F168" s="15">
        <v>22</v>
      </c>
      <c r="G168" s="15">
        <v>27</v>
      </c>
      <c r="H168" s="9">
        <v>357</v>
      </c>
      <c r="I168" s="9">
        <v>30</v>
      </c>
      <c r="J168" s="14">
        <v>0.91</v>
      </c>
      <c r="K168" s="23">
        <v>0.0947368917235942</v>
      </c>
    </row>
    <row r="169" ht="17.1" spans="2:11">
      <c r="B169" s="13">
        <v>43632</v>
      </c>
      <c r="C169" s="9">
        <v>386588</v>
      </c>
      <c r="D169" s="14">
        <v>0.19</v>
      </c>
      <c r="E169" s="9">
        <v>31</v>
      </c>
      <c r="F169" s="15">
        <v>21</v>
      </c>
      <c r="G169" s="15">
        <v>27</v>
      </c>
      <c r="H169" s="9">
        <v>385</v>
      </c>
      <c r="I169" s="9">
        <v>34</v>
      </c>
      <c r="J169" s="14">
        <v>0.93</v>
      </c>
      <c r="K169" s="23">
        <v>0.0199998232419505</v>
      </c>
    </row>
    <row r="170" ht="17.1" spans="2:11">
      <c r="B170" s="13">
        <v>43633</v>
      </c>
      <c r="C170" s="9">
        <v>388917</v>
      </c>
      <c r="D170" s="14">
        <v>0.17</v>
      </c>
      <c r="E170" s="9">
        <v>30</v>
      </c>
      <c r="F170" s="15">
        <v>18</v>
      </c>
      <c r="G170" s="15">
        <v>26</v>
      </c>
      <c r="H170" s="9">
        <v>350</v>
      </c>
      <c r="I170" s="9">
        <v>32</v>
      </c>
      <c r="J170" s="14">
        <v>0.93</v>
      </c>
      <c r="K170" s="23">
        <v>-0.0865384724219352</v>
      </c>
    </row>
    <row r="171" ht="17.1" spans="2:11">
      <c r="B171" s="13">
        <v>43634</v>
      </c>
      <c r="C171" s="9">
        <v>398356</v>
      </c>
      <c r="D171" s="14">
        <v>0.19</v>
      </c>
      <c r="E171" s="9">
        <v>40</v>
      </c>
      <c r="F171" s="15">
        <v>19</v>
      </c>
      <c r="G171" s="15">
        <v>25</v>
      </c>
      <c r="H171" s="9">
        <v>397</v>
      </c>
      <c r="I171" s="9">
        <v>40</v>
      </c>
      <c r="J171" s="14">
        <v>0.93</v>
      </c>
      <c r="K171" s="23">
        <v>-0.068627467934502</v>
      </c>
    </row>
    <row r="172" ht="17.1" spans="2:11">
      <c r="B172" s="13">
        <v>43635</v>
      </c>
      <c r="C172" s="9">
        <v>406848</v>
      </c>
      <c r="D172" s="14">
        <v>0.18</v>
      </c>
      <c r="E172" s="9">
        <v>32</v>
      </c>
      <c r="F172" s="15">
        <v>19</v>
      </c>
      <c r="G172" s="15">
        <v>27</v>
      </c>
      <c r="H172" s="9">
        <v>370</v>
      </c>
      <c r="I172" s="9">
        <v>39</v>
      </c>
      <c r="J172" s="14">
        <v>0.94</v>
      </c>
      <c r="K172" s="23">
        <v>-0.0285716074587912</v>
      </c>
    </row>
    <row r="173" ht="17.1" spans="2:11">
      <c r="B173" s="13">
        <v>43636</v>
      </c>
      <c r="C173" s="9">
        <v>381025</v>
      </c>
      <c r="D173" s="14">
        <v>0.17</v>
      </c>
      <c r="E173" s="9">
        <v>34</v>
      </c>
      <c r="F173" s="15">
        <v>19</v>
      </c>
      <c r="G173" s="15">
        <v>25</v>
      </c>
      <c r="H173" s="9">
        <v>393</v>
      </c>
      <c r="I173" s="9">
        <v>38</v>
      </c>
      <c r="J173" s="14">
        <v>0.91</v>
      </c>
      <c r="K173" s="23">
        <v>0.0729169214183452</v>
      </c>
    </row>
    <row r="174" ht="17.1" spans="2:11">
      <c r="B174" s="13">
        <v>43637</v>
      </c>
      <c r="C174" s="9">
        <v>382419</v>
      </c>
      <c r="D174" s="14">
        <v>0.17</v>
      </c>
      <c r="E174" s="9">
        <v>36</v>
      </c>
      <c r="F174" s="15">
        <v>17</v>
      </c>
      <c r="G174" s="15">
        <v>30</v>
      </c>
      <c r="H174" s="9">
        <v>362</v>
      </c>
      <c r="I174" s="9">
        <v>36</v>
      </c>
      <c r="J174" s="14">
        <v>0.95</v>
      </c>
      <c r="K174" s="23">
        <v>0.0510204310563562</v>
      </c>
    </row>
    <row r="175" ht="17.1" spans="2:11">
      <c r="B175" s="13">
        <v>43638</v>
      </c>
      <c r="C175" s="9">
        <v>389769</v>
      </c>
      <c r="D175" s="14">
        <v>0.17</v>
      </c>
      <c r="E175" s="9">
        <v>36</v>
      </c>
      <c r="F175" s="15">
        <v>21</v>
      </c>
      <c r="G175" s="15">
        <v>26</v>
      </c>
      <c r="H175" s="9">
        <v>366</v>
      </c>
      <c r="I175" s="9">
        <v>36</v>
      </c>
      <c r="J175" s="14">
        <v>0.93</v>
      </c>
      <c r="K175" s="23">
        <v>-0.0865384899999999</v>
      </c>
    </row>
    <row r="176" ht="17.1" spans="2:11">
      <c r="B176" s="13">
        <v>43639</v>
      </c>
      <c r="C176" s="9">
        <v>382119</v>
      </c>
      <c r="D176" s="14">
        <v>0.18</v>
      </c>
      <c r="E176" s="9">
        <v>33</v>
      </c>
      <c r="F176" s="15">
        <v>21</v>
      </c>
      <c r="G176" s="15">
        <v>27</v>
      </c>
      <c r="H176" s="9">
        <v>393</v>
      </c>
      <c r="I176" s="9">
        <v>40</v>
      </c>
      <c r="J176" s="14">
        <v>0.91</v>
      </c>
      <c r="K176" s="23">
        <v>0.0196080652516832</v>
      </c>
    </row>
    <row r="177" ht="17.1" spans="2:11">
      <c r="B177" s="13">
        <v>43640</v>
      </c>
      <c r="C177" s="9">
        <v>382070</v>
      </c>
      <c r="D177" s="14">
        <v>0.19</v>
      </c>
      <c r="E177" s="9">
        <v>32</v>
      </c>
      <c r="F177" s="15">
        <v>22</v>
      </c>
      <c r="G177" s="15">
        <v>30</v>
      </c>
      <c r="H177" s="9">
        <v>391</v>
      </c>
      <c r="I177" s="9">
        <v>31</v>
      </c>
      <c r="J177" s="14">
        <v>0.93</v>
      </c>
      <c r="K177" s="23">
        <v>0.0631582328590437</v>
      </c>
    </row>
    <row r="178" ht="17.1" spans="2:11">
      <c r="B178" s="13">
        <v>43641</v>
      </c>
      <c r="C178" s="9">
        <v>399302</v>
      </c>
      <c r="D178" s="14">
        <v>0.17</v>
      </c>
      <c r="E178" s="9">
        <v>33</v>
      </c>
      <c r="F178" s="15">
        <v>21</v>
      </c>
      <c r="G178" s="15">
        <v>28</v>
      </c>
      <c r="H178" s="9">
        <v>359</v>
      </c>
      <c r="I178" s="9">
        <v>34</v>
      </c>
      <c r="J178" s="14">
        <v>0.95</v>
      </c>
      <c r="K178" s="23">
        <v>0.0421053138025884</v>
      </c>
    </row>
    <row r="179" ht="17.1" spans="2:11">
      <c r="B179" s="13">
        <v>43642</v>
      </c>
      <c r="C179" s="9">
        <v>390068</v>
      </c>
      <c r="D179" s="14">
        <v>0.18</v>
      </c>
      <c r="E179" s="9">
        <v>38</v>
      </c>
      <c r="F179" s="15">
        <v>22</v>
      </c>
      <c r="G179" s="15">
        <v>30</v>
      </c>
      <c r="H179" s="9">
        <v>365</v>
      </c>
      <c r="I179" s="9">
        <v>31</v>
      </c>
      <c r="J179" s="14">
        <v>0.92</v>
      </c>
      <c r="K179" s="23">
        <v>-0.0490197864613694</v>
      </c>
    </row>
    <row r="180" ht="17.1" spans="2:11">
      <c r="B180" s="13">
        <v>43643</v>
      </c>
      <c r="C180" s="9">
        <v>399922</v>
      </c>
      <c r="D180" s="14">
        <v>0.19</v>
      </c>
      <c r="E180" s="9">
        <v>31</v>
      </c>
      <c r="F180" s="15">
        <v>17</v>
      </c>
      <c r="G180" s="15">
        <v>30</v>
      </c>
      <c r="H180" s="9">
        <v>355</v>
      </c>
      <c r="I180" s="9">
        <v>35</v>
      </c>
      <c r="J180" s="14">
        <v>0.91</v>
      </c>
      <c r="K180" s="23">
        <v>-0.0582528474432288</v>
      </c>
    </row>
    <row r="181" ht="17.1" spans="2:11">
      <c r="B181" s="13">
        <v>43644</v>
      </c>
      <c r="C181" s="9">
        <v>401728</v>
      </c>
      <c r="D181" s="14">
        <v>0.17</v>
      </c>
      <c r="E181" s="9">
        <v>31</v>
      </c>
      <c r="F181" s="15">
        <v>18</v>
      </c>
      <c r="G181" s="15">
        <v>25</v>
      </c>
      <c r="H181" s="9">
        <v>400</v>
      </c>
      <c r="I181" s="9">
        <v>37</v>
      </c>
      <c r="J181" s="14">
        <v>0.92</v>
      </c>
      <c r="K181" s="23">
        <v>-0.0679610686976938</v>
      </c>
    </row>
    <row r="182" ht="17.1" spans="2:11">
      <c r="B182" s="13">
        <v>43645</v>
      </c>
      <c r="C182" s="9">
        <v>397499</v>
      </c>
      <c r="D182" s="14">
        <v>0.18</v>
      </c>
      <c r="E182" s="9">
        <v>38</v>
      </c>
      <c r="F182" s="15">
        <v>22</v>
      </c>
      <c r="G182" s="15">
        <v>29</v>
      </c>
      <c r="H182" s="9">
        <v>374</v>
      </c>
      <c r="I182" s="9">
        <v>35</v>
      </c>
      <c r="J182" s="14">
        <v>0.92</v>
      </c>
      <c r="K182" s="23">
        <v>0.0842106408513168</v>
      </c>
    </row>
    <row r="183" ht="17.1" spans="2:11">
      <c r="B183" s="13">
        <v>43646</v>
      </c>
      <c r="C183" s="9">
        <v>389825</v>
      </c>
      <c r="D183" s="14">
        <v>0.19</v>
      </c>
      <c r="E183" s="9">
        <v>36</v>
      </c>
      <c r="F183" s="15">
        <v>22</v>
      </c>
      <c r="G183" s="15">
        <v>29</v>
      </c>
      <c r="H183" s="9">
        <v>376</v>
      </c>
      <c r="I183" s="9">
        <v>38</v>
      </c>
      <c r="J183" s="14">
        <v>0.91</v>
      </c>
      <c r="K183" s="23">
        <v>0.00961537720659611</v>
      </c>
    </row>
    <row r="184" ht="17.1" spans="2:11">
      <c r="B184" s="13">
        <v>43647</v>
      </c>
      <c r="C184" s="9">
        <v>409263</v>
      </c>
      <c r="D184" s="14">
        <v>0.17</v>
      </c>
      <c r="E184" s="9">
        <v>31</v>
      </c>
      <c r="F184" s="15">
        <v>20</v>
      </c>
      <c r="G184" s="15">
        <v>26</v>
      </c>
      <c r="H184" s="9">
        <v>386</v>
      </c>
      <c r="I184" s="9">
        <v>36</v>
      </c>
      <c r="J184" s="14">
        <v>0.93</v>
      </c>
      <c r="K184" s="23">
        <v>0.0396039738924634</v>
      </c>
    </row>
    <row r="185" ht="17.1" spans="2:11">
      <c r="B185" s="13">
        <v>43648</v>
      </c>
      <c r="C185" s="9">
        <v>404436</v>
      </c>
      <c r="D185" s="14">
        <v>0.17</v>
      </c>
      <c r="E185" s="9">
        <v>34</v>
      </c>
      <c r="F185" s="15">
        <v>19</v>
      </c>
      <c r="G185" s="15">
        <v>25</v>
      </c>
      <c r="H185" s="9">
        <v>376</v>
      </c>
      <c r="I185" s="9">
        <v>38</v>
      </c>
      <c r="J185" s="14">
        <v>0.94</v>
      </c>
      <c r="K185" s="23">
        <v>0.010100990054438</v>
      </c>
    </row>
    <row r="186" ht="17.1" spans="2:11">
      <c r="B186" s="13">
        <v>43649</v>
      </c>
      <c r="C186" s="9">
        <v>390781</v>
      </c>
      <c r="D186" s="14">
        <v>0.17</v>
      </c>
      <c r="E186" s="9">
        <v>39</v>
      </c>
      <c r="F186" s="15">
        <v>20</v>
      </c>
      <c r="G186" s="15">
        <v>30</v>
      </c>
      <c r="H186" s="9">
        <v>385</v>
      </c>
      <c r="I186" s="9">
        <v>35</v>
      </c>
      <c r="J186" s="14">
        <v>0.94</v>
      </c>
      <c r="K186" s="23">
        <v>0.0206186076951915</v>
      </c>
    </row>
    <row r="187" ht="17.1" spans="2:11">
      <c r="B187" s="13">
        <v>43650</v>
      </c>
      <c r="C187" s="9">
        <v>400441</v>
      </c>
      <c r="D187" s="14">
        <v>0.18</v>
      </c>
      <c r="E187" s="9">
        <v>36</v>
      </c>
      <c r="F187" s="15">
        <v>20</v>
      </c>
      <c r="G187" s="15">
        <v>26</v>
      </c>
      <c r="H187" s="9">
        <v>382</v>
      </c>
      <c r="I187" s="9">
        <v>37</v>
      </c>
      <c r="J187" s="14">
        <v>0.91</v>
      </c>
      <c r="K187" s="23">
        <v>0.0618558915230938</v>
      </c>
    </row>
    <row r="188" ht="17.1" spans="2:11">
      <c r="B188" s="13">
        <v>43651</v>
      </c>
      <c r="C188" s="9">
        <v>380485</v>
      </c>
      <c r="D188" s="14">
        <v>0.19</v>
      </c>
      <c r="E188" s="9">
        <v>40</v>
      </c>
      <c r="F188" s="15">
        <v>19</v>
      </c>
      <c r="G188" s="15">
        <v>27</v>
      </c>
      <c r="H188" s="9">
        <v>380</v>
      </c>
      <c r="I188" s="9">
        <v>34</v>
      </c>
      <c r="J188" s="14">
        <v>0.92</v>
      </c>
      <c r="K188" s="23">
        <v>0.0833330885513297</v>
      </c>
    </row>
    <row r="189" ht="17.1" spans="2:11">
      <c r="B189" s="13">
        <v>43652</v>
      </c>
      <c r="C189" s="9">
        <v>385998</v>
      </c>
      <c r="D189" s="14">
        <v>0.18</v>
      </c>
      <c r="E189" s="9">
        <v>35</v>
      </c>
      <c r="F189" s="15">
        <v>22</v>
      </c>
      <c r="G189" s="15">
        <v>26</v>
      </c>
      <c r="H189" s="9">
        <v>373</v>
      </c>
      <c r="I189" s="9">
        <v>39</v>
      </c>
      <c r="J189" s="14">
        <v>0.94</v>
      </c>
      <c r="K189" s="23">
        <v>-0.0194177661206083</v>
      </c>
    </row>
    <row r="190" ht="17.1" spans="2:11">
      <c r="B190" s="13">
        <v>43653</v>
      </c>
      <c r="C190" s="9">
        <v>402638</v>
      </c>
      <c r="D190" s="14">
        <v>0.18</v>
      </c>
      <c r="E190" s="9">
        <v>32</v>
      </c>
      <c r="F190" s="15">
        <v>21</v>
      </c>
      <c r="G190" s="15">
        <v>28</v>
      </c>
      <c r="H190" s="9">
        <v>352</v>
      </c>
      <c r="I190" s="9">
        <v>32</v>
      </c>
      <c r="J190" s="14">
        <v>0.94</v>
      </c>
      <c r="K190" s="23">
        <v>-0.0380952404745282</v>
      </c>
    </row>
    <row r="191" ht="17.1" spans="2:11">
      <c r="B191" s="13">
        <v>43654</v>
      </c>
      <c r="C191" s="9">
        <v>389876</v>
      </c>
      <c r="D191" s="14">
        <v>0.18</v>
      </c>
      <c r="E191" s="9">
        <v>40</v>
      </c>
      <c r="F191" s="15">
        <v>19</v>
      </c>
      <c r="G191" s="15">
        <v>28</v>
      </c>
      <c r="H191" s="9">
        <v>388</v>
      </c>
      <c r="I191" s="9">
        <v>34</v>
      </c>
      <c r="J191" s="14">
        <v>0.92</v>
      </c>
      <c r="K191" s="23">
        <v>-0.085714531940275</v>
      </c>
    </row>
    <row r="192" ht="17.1" spans="2:11">
      <c r="B192" s="13">
        <v>43655</v>
      </c>
      <c r="C192" s="9">
        <v>386858</v>
      </c>
      <c r="D192" s="14">
        <v>0.17</v>
      </c>
      <c r="E192" s="9">
        <v>39</v>
      </c>
      <c r="F192" s="15">
        <v>22</v>
      </c>
      <c r="G192" s="15">
        <v>27</v>
      </c>
      <c r="H192" s="9">
        <v>388</v>
      </c>
      <c r="I192" s="9">
        <v>32</v>
      </c>
      <c r="J192" s="14">
        <v>0.91</v>
      </c>
      <c r="K192" s="23">
        <v>-0.00999991837309933</v>
      </c>
    </row>
    <row r="193" ht="17.1" spans="2:11">
      <c r="B193" s="13">
        <v>43656</v>
      </c>
      <c r="C193" s="9">
        <v>388864</v>
      </c>
      <c r="D193" s="14">
        <v>0.19</v>
      </c>
      <c r="E193" s="9">
        <v>40</v>
      </c>
      <c r="F193" s="15">
        <v>22</v>
      </c>
      <c r="G193" s="15">
        <v>29</v>
      </c>
      <c r="H193" s="9">
        <v>382</v>
      </c>
      <c r="I193" s="9">
        <v>35</v>
      </c>
      <c r="J193" s="14">
        <v>0.94</v>
      </c>
      <c r="K193" s="23">
        <v>0.0404040184707557</v>
      </c>
    </row>
    <row r="194" ht="17.1" spans="2:11">
      <c r="B194" s="13">
        <v>43657</v>
      </c>
      <c r="C194" s="9">
        <v>387491</v>
      </c>
      <c r="D194" s="14">
        <v>0.19</v>
      </c>
      <c r="E194" s="9">
        <v>32</v>
      </c>
      <c r="F194" s="15">
        <v>20</v>
      </c>
      <c r="G194" s="15">
        <v>27</v>
      </c>
      <c r="H194" s="9">
        <v>384</v>
      </c>
      <c r="I194" s="9">
        <v>38</v>
      </c>
      <c r="J194" s="14">
        <v>0.91</v>
      </c>
      <c r="K194" s="23">
        <v>-0.0194176619124817</v>
      </c>
    </row>
    <row r="195" ht="17.1" spans="2:11">
      <c r="B195" s="13">
        <v>43658</v>
      </c>
      <c r="C195" s="9">
        <v>390416</v>
      </c>
      <c r="D195" s="14">
        <v>0.18</v>
      </c>
      <c r="E195" s="9">
        <v>37</v>
      </c>
      <c r="F195" s="15">
        <v>21</v>
      </c>
      <c r="G195" s="15">
        <v>27</v>
      </c>
      <c r="H195" s="9">
        <v>380</v>
      </c>
      <c r="I195" s="9">
        <v>33</v>
      </c>
      <c r="J195" s="14">
        <v>0.95</v>
      </c>
      <c r="K195" s="23">
        <v>-0.00961551882785938</v>
      </c>
    </row>
    <row r="196" ht="17.1" spans="2:11">
      <c r="B196" s="13">
        <v>43659</v>
      </c>
      <c r="C196" s="9">
        <v>397033</v>
      </c>
      <c r="D196" s="14">
        <v>0.17</v>
      </c>
      <c r="E196" s="9">
        <v>34</v>
      </c>
      <c r="F196" s="15">
        <v>19</v>
      </c>
      <c r="G196" s="15">
        <v>27</v>
      </c>
      <c r="H196" s="9">
        <v>387</v>
      </c>
      <c r="I196" s="9">
        <v>34</v>
      </c>
      <c r="J196" s="14">
        <v>0.91</v>
      </c>
      <c r="K196" s="23">
        <v>0.019802139625168</v>
      </c>
    </row>
    <row r="197" ht="17.1" spans="2:11">
      <c r="B197" s="13">
        <v>43660</v>
      </c>
      <c r="C197" s="9">
        <v>395422</v>
      </c>
      <c r="D197" s="14">
        <v>0.17</v>
      </c>
      <c r="E197" s="9">
        <v>38</v>
      </c>
      <c r="F197" s="15">
        <v>22</v>
      </c>
      <c r="G197" s="15">
        <v>26</v>
      </c>
      <c r="H197" s="9">
        <v>399</v>
      </c>
      <c r="I197" s="9">
        <v>35</v>
      </c>
      <c r="J197" s="14">
        <v>0.92</v>
      </c>
      <c r="K197" s="23">
        <v>0.0198018917621838</v>
      </c>
    </row>
    <row r="198" ht="17.1" spans="2:11">
      <c r="B198" s="13">
        <v>43661</v>
      </c>
      <c r="C198" s="9">
        <v>392725</v>
      </c>
      <c r="D198" s="14">
        <v>0.18</v>
      </c>
      <c r="E198" s="9">
        <v>39</v>
      </c>
      <c r="F198" s="15">
        <v>22</v>
      </c>
      <c r="G198" s="15">
        <v>27</v>
      </c>
      <c r="H198" s="9">
        <v>353</v>
      </c>
      <c r="I198" s="9">
        <v>32</v>
      </c>
      <c r="J198" s="14">
        <v>0.94</v>
      </c>
      <c r="K198" s="23">
        <v>0.0416667588875854</v>
      </c>
    </row>
    <row r="199" ht="17.1" spans="2:11">
      <c r="B199" s="13">
        <v>43662</v>
      </c>
      <c r="C199" s="9">
        <v>387617</v>
      </c>
      <c r="D199" s="14">
        <v>0.17</v>
      </c>
      <c r="E199" s="9">
        <v>38</v>
      </c>
      <c r="F199" s="15">
        <v>20</v>
      </c>
      <c r="G199" s="15">
        <v>30</v>
      </c>
      <c r="H199" s="9">
        <v>458</v>
      </c>
      <c r="I199" s="9">
        <v>40</v>
      </c>
      <c r="J199" s="14">
        <v>0.95</v>
      </c>
      <c r="K199" s="23">
        <v>-2.46955665139659e-7</v>
      </c>
    </row>
    <row r="200" ht="17.1" spans="2:11">
      <c r="B200" s="13">
        <v>43663</v>
      </c>
      <c r="C200" s="9">
        <v>386795</v>
      </c>
      <c r="D200" s="14">
        <v>0.18</v>
      </c>
      <c r="E200" s="9">
        <v>30</v>
      </c>
      <c r="F200" s="15">
        <v>17</v>
      </c>
      <c r="G200" s="15">
        <v>29</v>
      </c>
      <c r="H200" s="9">
        <v>387</v>
      </c>
      <c r="I200" s="9">
        <v>36</v>
      </c>
      <c r="J200" s="14">
        <v>0.93</v>
      </c>
      <c r="K200" s="23">
        <v>-0.0485433019910806</v>
      </c>
    </row>
    <row r="201" ht="17.1" spans="2:11">
      <c r="B201" s="13">
        <v>43664</v>
      </c>
      <c r="C201" s="9">
        <v>395874</v>
      </c>
      <c r="D201" s="14">
        <v>0.17</v>
      </c>
      <c r="E201" s="9">
        <v>36</v>
      </c>
      <c r="F201" s="15">
        <v>18</v>
      </c>
      <c r="G201" s="15">
        <v>29</v>
      </c>
      <c r="H201" s="9">
        <v>372</v>
      </c>
      <c r="I201" s="9">
        <v>37</v>
      </c>
      <c r="J201" s="14">
        <v>0.94</v>
      </c>
      <c r="K201" s="23">
        <v>-0.0495047836491261</v>
      </c>
    </row>
    <row r="202" ht="17.1" spans="2:11">
      <c r="B202" s="13">
        <v>43665</v>
      </c>
      <c r="C202" s="9">
        <v>387761</v>
      </c>
      <c r="D202" s="14">
        <v>0.19</v>
      </c>
      <c r="E202" s="9">
        <v>32</v>
      </c>
      <c r="F202" s="15">
        <v>19</v>
      </c>
      <c r="G202" s="15">
        <v>30</v>
      </c>
      <c r="H202" s="9">
        <v>388</v>
      </c>
      <c r="I202" s="9">
        <v>40</v>
      </c>
      <c r="J202" s="14">
        <v>0.94</v>
      </c>
      <c r="K202" s="23">
        <v>0.00970892946661905</v>
      </c>
    </row>
    <row r="203" ht="17.1" spans="2:11">
      <c r="B203" s="13">
        <v>43666</v>
      </c>
      <c r="C203" s="9">
        <v>406137</v>
      </c>
      <c r="D203" s="14">
        <v>0.17</v>
      </c>
      <c r="E203" s="9">
        <v>34</v>
      </c>
      <c r="F203" s="15">
        <v>22</v>
      </c>
      <c r="G203" s="15">
        <v>30</v>
      </c>
      <c r="H203" s="9">
        <v>358</v>
      </c>
      <c r="I203" s="9">
        <v>37</v>
      </c>
      <c r="J203" s="14">
        <v>0.95</v>
      </c>
      <c r="K203" s="23">
        <v>0.0194173012139953</v>
      </c>
    </row>
    <row r="204" ht="17.1" spans="2:11">
      <c r="B204" s="13">
        <v>43667</v>
      </c>
      <c r="C204" s="9">
        <v>386278</v>
      </c>
      <c r="D204" s="14">
        <v>0.19</v>
      </c>
      <c r="E204" s="9">
        <v>35</v>
      </c>
      <c r="F204" s="15">
        <v>22</v>
      </c>
      <c r="G204" s="15">
        <v>28</v>
      </c>
      <c r="H204" s="9">
        <v>396</v>
      </c>
      <c r="I204" s="9">
        <v>34</v>
      </c>
      <c r="J204" s="14">
        <v>0.93</v>
      </c>
      <c r="K204" s="23">
        <v>-0.0776700178615408</v>
      </c>
    </row>
    <row r="205" ht="17.1" spans="2:11">
      <c r="B205" s="13">
        <v>43668</v>
      </c>
      <c r="C205" s="9">
        <v>385427</v>
      </c>
      <c r="D205" s="14">
        <v>0.19</v>
      </c>
      <c r="E205" s="9">
        <v>33</v>
      </c>
      <c r="F205" s="15">
        <v>17</v>
      </c>
      <c r="G205" s="15">
        <v>28</v>
      </c>
      <c r="H205" s="9">
        <v>372</v>
      </c>
      <c r="I205" s="9">
        <v>32</v>
      </c>
      <c r="J205" s="14">
        <v>0.94</v>
      </c>
      <c r="K205" s="23">
        <v>-9.84795798242288e-8</v>
      </c>
    </row>
    <row r="206" ht="17.1" spans="2:11">
      <c r="B206" s="13">
        <v>43669</v>
      </c>
      <c r="C206" s="9">
        <v>390237</v>
      </c>
      <c r="D206" s="14">
        <v>0.19</v>
      </c>
      <c r="E206" s="9">
        <v>32</v>
      </c>
      <c r="F206" s="15">
        <v>18</v>
      </c>
      <c r="G206" s="15">
        <v>25</v>
      </c>
      <c r="H206" s="9">
        <v>382</v>
      </c>
      <c r="I206" s="9">
        <v>35</v>
      </c>
      <c r="J206" s="14">
        <v>0.93</v>
      </c>
      <c r="K206" s="23">
        <v>1.79550548651264e-7</v>
      </c>
    </row>
    <row r="207" ht="17.1" spans="2:11">
      <c r="B207" s="13">
        <v>43670</v>
      </c>
      <c r="C207" s="9">
        <v>393045</v>
      </c>
      <c r="D207" s="14">
        <v>0.19</v>
      </c>
      <c r="E207" s="9">
        <v>39</v>
      </c>
      <c r="F207" s="15">
        <v>22</v>
      </c>
      <c r="G207" s="15">
        <v>29</v>
      </c>
      <c r="H207" s="9">
        <v>360</v>
      </c>
      <c r="I207" s="9">
        <v>31</v>
      </c>
      <c r="J207" s="14">
        <v>0.93</v>
      </c>
      <c r="K207" s="23">
        <v>-1.51324307195999e-7</v>
      </c>
    </row>
    <row r="208" ht="17.1" spans="2:11">
      <c r="B208" s="13">
        <v>43671</v>
      </c>
      <c r="C208" s="9">
        <v>392465</v>
      </c>
      <c r="D208" s="14">
        <v>0.19</v>
      </c>
      <c r="E208" s="9">
        <v>31</v>
      </c>
      <c r="F208" s="15">
        <v>21</v>
      </c>
      <c r="G208" s="15">
        <v>27</v>
      </c>
      <c r="H208" s="9">
        <v>373</v>
      </c>
      <c r="I208" s="9">
        <v>37</v>
      </c>
      <c r="J208" s="14">
        <v>0.94</v>
      </c>
      <c r="K208" s="23">
        <v>0.0208332719308955</v>
      </c>
    </row>
    <row r="209" ht="17.1" spans="2:11">
      <c r="B209" s="13">
        <v>43672</v>
      </c>
      <c r="C209" s="9">
        <v>401514</v>
      </c>
      <c r="D209" s="14">
        <v>0.19</v>
      </c>
      <c r="E209" s="9">
        <v>32</v>
      </c>
      <c r="F209" s="15">
        <v>17</v>
      </c>
      <c r="G209" s="15">
        <v>25</v>
      </c>
      <c r="H209" s="9">
        <v>388</v>
      </c>
      <c r="I209" s="9">
        <v>39</v>
      </c>
      <c r="J209" s="14">
        <v>0.91</v>
      </c>
      <c r="K209" s="23">
        <v>-0.0673077364408197</v>
      </c>
    </row>
    <row r="210" ht="17.1" spans="2:11">
      <c r="B210" s="13">
        <v>43673</v>
      </c>
      <c r="C210" s="9">
        <v>392433</v>
      </c>
      <c r="D210" s="14">
        <v>0.17</v>
      </c>
      <c r="E210" s="9">
        <v>38</v>
      </c>
      <c r="F210" s="15">
        <v>19</v>
      </c>
      <c r="G210" s="15">
        <v>29</v>
      </c>
      <c r="H210" s="9">
        <v>382</v>
      </c>
      <c r="I210" s="9">
        <v>32</v>
      </c>
      <c r="J210" s="14">
        <v>0.95</v>
      </c>
      <c r="K210" s="23">
        <v>-0.07619046864013</v>
      </c>
    </row>
    <row r="211" ht="17.1" spans="2:11">
      <c r="B211" s="13">
        <v>43674</v>
      </c>
      <c r="C211" s="9">
        <v>395692</v>
      </c>
      <c r="D211" s="14">
        <v>0.17</v>
      </c>
      <c r="E211" s="9">
        <v>40</v>
      </c>
      <c r="F211" s="15">
        <v>18</v>
      </c>
      <c r="G211" s="15">
        <v>26</v>
      </c>
      <c r="H211" s="9">
        <v>375</v>
      </c>
      <c r="I211" s="9">
        <v>31</v>
      </c>
      <c r="J211" s="14">
        <v>0.91</v>
      </c>
      <c r="K211" s="23">
        <v>0.084210531971449</v>
      </c>
    </row>
    <row r="212" ht="17.1" spans="2:11">
      <c r="B212" s="13">
        <v>43675</v>
      </c>
      <c r="C212" s="9">
        <v>391474</v>
      </c>
      <c r="D212" s="14">
        <v>0.17</v>
      </c>
      <c r="E212" s="9">
        <v>35</v>
      </c>
      <c r="F212" s="15">
        <v>22</v>
      </c>
      <c r="G212" s="15">
        <v>25</v>
      </c>
      <c r="H212" s="9">
        <v>388</v>
      </c>
      <c r="I212" s="9">
        <v>38</v>
      </c>
      <c r="J212" s="14">
        <v>0.92</v>
      </c>
      <c r="K212" s="23">
        <v>9.76112004558161e-8</v>
      </c>
    </row>
    <row r="213" ht="17.1" spans="2:11">
      <c r="B213" s="13">
        <v>43676</v>
      </c>
      <c r="C213" s="9">
        <v>399345</v>
      </c>
      <c r="D213" s="14">
        <v>0.19</v>
      </c>
      <c r="E213" s="9">
        <v>34</v>
      </c>
      <c r="F213" s="15">
        <v>18</v>
      </c>
      <c r="G213" s="15">
        <v>29</v>
      </c>
      <c r="H213" s="9">
        <v>365</v>
      </c>
      <c r="I213" s="9">
        <v>39</v>
      </c>
      <c r="J213" s="14">
        <v>0.92</v>
      </c>
      <c r="K213" s="23">
        <v>-0.0101009852381193</v>
      </c>
    </row>
    <row r="214" ht="17.1" spans="2:11">
      <c r="B214" s="13">
        <v>43677</v>
      </c>
      <c r="C214" s="9">
        <v>390149</v>
      </c>
      <c r="D214" s="14">
        <v>0.17</v>
      </c>
      <c r="E214" s="9">
        <v>33</v>
      </c>
      <c r="F214" s="15">
        <v>18</v>
      </c>
      <c r="G214" s="15">
        <v>29</v>
      </c>
      <c r="H214" s="9">
        <v>365</v>
      </c>
      <c r="I214" s="9">
        <v>39</v>
      </c>
      <c r="J214" s="14">
        <v>0.95</v>
      </c>
      <c r="K214" s="23">
        <v>0.0102040140824493</v>
      </c>
    </row>
    <row r="215" ht="17.1" spans="2:11">
      <c r="B215" s="13">
        <v>43678</v>
      </c>
      <c r="C215" s="9">
        <v>386768</v>
      </c>
      <c r="D215" s="14">
        <v>0.19</v>
      </c>
      <c r="E215" s="9">
        <v>32</v>
      </c>
      <c r="F215" s="15">
        <v>20</v>
      </c>
      <c r="G215" s="15">
        <v>25</v>
      </c>
      <c r="H215" s="9">
        <v>384</v>
      </c>
      <c r="I215" s="9">
        <v>37</v>
      </c>
      <c r="J215" s="14">
        <v>0.94</v>
      </c>
      <c r="K215" s="23">
        <v>0.0408164472919963</v>
      </c>
    </row>
    <row r="216" ht="17.1" spans="2:11">
      <c r="B216" s="13">
        <v>43679</v>
      </c>
      <c r="C216" s="9">
        <v>387112</v>
      </c>
      <c r="D216" s="14">
        <v>0.17</v>
      </c>
      <c r="E216" s="9">
        <v>37</v>
      </c>
      <c r="F216" s="15">
        <v>21</v>
      </c>
      <c r="G216" s="15">
        <v>26</v>
      </c>
      <c r="H216" s="9">
        <v>384</v>
      </c>
      <c r="I216" s="9">
        <v>37</v>
      </c>
      <c r="J216" s="14">
        <v>0.93</v>
      </c>
      <c r="K216" s="23">
        <v>8.51136148227738e-8</v>
      </c>
    </row>
    <row r="217" ht="17.1" spans="2:11">
      <c r="B217" s="13">
        <v>43680</v>
      </c>
      <c r="C217" s="9">
        <v>409781</v>
      </c>
      <c r="D217" s="14">
        <v>0.19</v>
      </c>
      <c r="E217" s="9">
        <v>30</v>
      </c>
      <c r="F217" s="15">
        <v>19</v>
      </c>
      <c r="G217" s="15">
        <v>27</v>
      </c>
      <c r="H217" s="9">
        <v>358</v>
      </c>
      <c r="I217" s="9">
        <v>31</v>
      </c>
      <c r="J217" s="14">
        <v>0.92</v>
      </c>
      <c r="K217" s="23">
        <v>0.0618558814549017</v>
      </c>
    </row>
    <row r="218" ht="17.1" spans="2:11">
      <c r="B218" s="13">
        <v>43681</v>
      </c>
      <c r="C218" s="9">
        <v>388262</v>
      </c>
      <c r="D218" s="14">
        <v>0.18</v>
      </c>
      <c r="E218" s="9">
        <v>35</v>
      </c>
      <c r="F218" s="15">
        <v>22</v>
      </c>
      <c r="G218" s="15">
        <v>30</v>
      </c>
      <c r="H218" s="9">
        <v>369</v>
      </c>
      <c r="I218" s="9">
        <v>39</v>
      </c>
      <c r="J218" s="14">
        <v>0.95</v>
      </c>
      <c r="K218" s="23">
        <v>-0.0776699306613393</v>
      </c>
    </row>
    <row r="219" ht="17.1" spans="2:11">
      <c r="B219" s="13">
        <v>43682</v>
      </c>
      <c r="C219" s="9">
        <v>403716</v>
      </c>
      <c r="D219" s="14">
        <v>0.17</v>
      </c>
      <c r="E219" s="9">
        <v>39</v>
      </c>
      <c r="F219" s="15">
        <v>22</v>
      </c>
      <c r="G219" s="15">
        <v>25</v>
      </c>
      <c r="H219" s="9">
        <v>389</v>
      </c>
      <c r="I219" s="9">
        <v>36</v>
      </c>
      <c r="J219" s="14">
        <v>0.92</v>
      </c>
      <c r="K219" s="23">
        <v>-0.00999997317699686</v>
      </c>
    </row>
    <row r="220" ht="17.1" spans="2:11">
      <c r="B220" s="13">
        <v>43683</v>
      </c>
      <c r="C220" s="9">
        <v>398247</v>
      </c>
      <c r="D220" s="14">
        <v>0.17</v>
      </c>
      <c r="E220" s="9">
        <v>31</v>
      </c>
      <c r="F220" s="15">
        <v>18</v>
      </c>
      <c r="G220" s="15">
        <v>29</v>
      </c>
      <c r="H220" s="9">
        <v>398</v>
      </c>
      <c r="I220" s="9">
        <v>32</v>
      </c>
      <c r="J220" s="14">
        <v>0.95</v>
      </c>
      <c r="K220" s="23">
        <v>4.72870724799179e-8</v>
      </c>
    </row>
    <row r="221" ht="17.1" spans="2:11">
      <c r="B221" s="13">
        <v>43684</v>
      </c>
      <c r="C221" s="9">
        <v>395396</v>
      </c>
      <c r="D221" s="14">
        <v>0.19</v>
      </c>
      <c r="E221" s="9">
        <v>34</v>
      </c>
      <c r="F221" s="15">
        <v>22</v>
      </c>
      <c r="G221" s="15">
        <v>29</v>
      </c>
      <c r="H221" s="9">
        <v>366</v>
      </c>
      <c r="I221" s="9">
        <v>37</v>
      </c>
      <c r="J221" s="14">
        <v>0.91</v>
      </c>
      <c r="K221" s="23">
        <v>-1.57097340358625e-7</v>
      </c>
    </row>
    <row r="222" ht="17.1" spans="2:11">
      <c r="B222" s="13">
        <v>43685</v>
      </c>
      <c r="C222" s="9">
        <v>395163</v>
      </c>
      <c r="D222" s="14">
        <v>0.18</v>
      </c>
      <c r="E222" s="9">
        <v>32</v>
      </c>
      <c r="F222" s="15">
        <v>17</v>
      </c>
      <c r="G222" s="15">
        <v>29</v>
      </c>
      <c r="H222" s="9">
        <v>367</v>
      </c>
      <c r="I222" s="9">
        <v>37</v>
      </c>
      <c r="J222" s="14">
        <v>0.92</v>
      </c>
      <c r="K222" s="23">
        <v>0.00980367531995152</v>
      </c>
    </row>
    <row r="223" ht="17.1" spans="2:11">
      <c r="B223" s="13">
        <v>43686</v>
      </c>
      <c r="C223" s="9">
        <v>402090</v>
      </c>
      <c r="D223" s="14">
        <v>0.17</v>
      </c>
      <c r="E223" s="9">
        <v>32</v>
      </c>
      <c r="F223" s="15">
        <v>21</v>
      </c>
      <c r="G223" s="15">
        <v>30</v>
      </c>
      <c r="H223" s="9">
        <v>353</v>
      </c>
      <c r="I223" s="9">
        <v>34</v>
      </c>
      <c r="J223" s="14">
        <v>0.93</v>
      </c>
      <c r="K223" s="23">
        <v>-0.0206187151962484</v>
      </c>
    </row>
    <row r="224" ht="17.1" spans="2:11">
      <c r="B224" s="13">
        <v>43687</v>
      </c>
      <c r="C224" s="9">
        <v>398762</v>
      </c>
      <c r="D224" s="14">
        <v>0.19</v>
      </c>
      <c r="E224" s="9">
        <v>30</v>
      </c>
      <c r="F224" s="15">
        <v>22</v>
      </c>
      <c r="G224" s="15">
        <v>27</v>
      </c>
      <c r="H224" s="9">
        <v>352</v>
      </c>
      <c r="I224" s="9">
        <v>30</v>
      </c>
      <c r="J224" s="14">
        <v>0.93</v>
      </c>
      <c r="K224" s="23">
        <v>0.00970881741740048</v>
      </c>
    </row>
    <row r="225" ht="17.1" spans="2:11">
      <c r="B225" s="13">
        <v>43688</v>
      </c>
      <c r="C225" s="9">
        <v>383675</v>
      </c>
      <c r="D225" s="14">
        <v>0.19</v>
      </c>
      <c r="E225" s="9">
        <v>34</v>
      </c>
      <c r="F225" s="15">
        <v>29</v>
      </c>
      <c r="G225" s="15">
        <v>27</v>
      </c>
      <c r="H225" s="9">
        <v>396</v>
      </c>
      <c r="I225" s="9">
        <v>31</v>
      </c>
      <c r="J225" s="14">
        <v>0.95</v>
      </c>
      <c r="K225" s="23">
        <v>0.0105263172216454</v>
      </c>
    </row>
    <row r="226" ht="17.1" spans="2:11">
      <c r="B226" s="13">
        <v>43689</v>
      </c>
      <c r="C226" s="9">
        <v>390603</v>
      </c>
      <c r="D226" s="14">
        <v>0.18</v>
      </c>
      <c r="E226" s="9">
        <v>36</v>
      </c>
      <c r="F226" s="15">
        <v>21</v>
      </c>
      <c r="G226" s="15">
        <v>30</v>
      </c>
      <c r="H226" s="9">
        <v>382</v>
      </c>
      <c r="I226" s="9">
        <v>37</v>
      </c>
      <c r="J226" s="14">
        <v>0.91</v>
      </c>
      <c r="K226" s="23">
        <v>0.0101009760403221</v>
      </c>
    </row>
    <row r="227" ht="17.1" spans="2:11">
      <c r="B227" s="13">
        <v>43690</v>
      </c>
      <c r="C227" s="9">
        <v>400629</v>
      </c>
      <c r="D227" s="14">
        <v>0.19</v>
      </c>
      <c r="E227" s="9">
        <v>30</v>
      </c>
      <c r="F227" s="15">
        <v>19</v>
      </c>
      <c r="G227" s="15">
        <v>25</v>
      </c>
      <c r="H227" s="9">
        <v>382</v>
      </c>
      <c r="I227" s="9">
        <v>32</v>
      </c>
      <c r="J227" s="14">
        <v>0.93</v>
      </c>
      <c r="K227" s="23">
        <v>0.0612244670769877</v>
      </c>
    </row>
    <row r="228" ht="17.1" spans="2:11">
      <c r="B228" s="13">
        <v>43691</v>
      </c>
      <c r="C228" s="9">
        <v>398528</v>
      </c>
      <c r="D228" s="14">
        <v>0.17</v>
      </c>
      <c r="E228" s="9">
        <v>32</v>
      </c>
      <c r="F228" s="15">
        <v>17</v>
      </c>
      <c r="G228" s="15">
        <v>25</v>
      </c>
      <c r="H228" s="9">
        <v>372</v>
      </c>
      <c r="I228" s="9">
        <v>40</v>
      </c>
      <c r="J228" s="14">
        <v>0.91</v>
      </c>
      <c r="K228" s="23">
        <v>-0.0101009284822806</v>
      </c>
    </row>
    <row r="229" ht="17.1" spans="2:11">
      <c r="B229" s="13">
        <v>43692</v>
      </c>
      <c r="C229" s="9">
        <v>384154</v>
      </c>
      <c r="D229" s="14">
        <v>0.17</v>
      </c>
      <c r="E229" s="9">
        <v>36</v>
      </c>
      <c r="F229" s="15">
        <v>21</v>
      </c>
      <c r="G229" s="15">
        <v>28</v>
      </c>
      <c r="H229" s="9">
        <v>362</v>
      </c>
      <c r="I229" s="9">
        <v>30</v>
      </c>
      <c r="J229" s="14">
        <v>0.92</v>
      </c>
      <c r="K229" s="23">
        <v>-0.0485436049138713</v>
      </c>
    </row>
    <row r="230" ht="17.1" spans="2:11">
      <c r="B230" s="13">
        <v>43693</v>
      </c>
      <c r="C230" s="9">
        <v>405920</v>
      </c>
      <c r="D230" s="14">
        <v>0.19</v>
      </c>
      <c r="E230" s="9">
        <v>35</v>
      </c>
      <c r="F230" s="15">
        <v>17</v>
      </c>
      <c r="G230" s="15">
        <v>29</v>
      </c>
      <c r="H230" s="9">
        <v>351</v>
      </c>
      <c r="I230" s="9">
        <v>40</v>
      </c>
      <c r="J230" s="14">
        <v>0.95</v>
      </c>
      <c r="K230" s="23">
        <v>0.0947370557424281</v>
      </c>
    </row>
    <row r="231" ht="17.1" spans="2:11">
      <c r="B231" s="13">
        <v>43694</v>
      </c>
      <c r="C231" s="9">
        <v>408856</v>
      </c>
      <c r="D231" s="14">
        <v>0.17</v>
      </c>
      <c r="E231" s="9">
        <v>35</v>
      </c>
      <c r="F231" s="15">
        <v>17</v>
      </c>
      <c r="G231" s="15">
        <v>29</v>
      </c>
      <c r="H231" s="9">
        <v>371</v>
      </c>
      <c r="I231" s="9">
        <v>39</v>
      </c>
      <c r="J231" s="14">
        <v>0.94</v>
      </c>
      <c r="K231" s="23">
        <v>-0.0480769741388174</v>
      </c>
    </row>
    <row r="232" ht="17.1" spans="2:11">
      <c r="B232" s="13">
        <v>43695</v>
      </c>
      <c r="C232" s="9">
        <v>390612</v>
      </c>
      <c r="D232" s="14">
        <v>0.17</v>
      </c>
      <c r="E232" s="9">
        <v>38</v>
      </c>
      <c r="F232" s="15">
        <v>20</v>
      </c>
      <c r="G232" s="15">
        <v>30</v>
      </c>
      <c r="H232" s="9">
        <v>380</v>
      </c>
      <c r="I232" s="9">
        <v>40</v>
      </c>
      <c r="J232" s="14">
        <v>0.94</v>
      </c>
      <c r="K232" s="23">
        <v>0.0104168929712132</v>
      </c>
    </row>
    <row r="233" ht="17.1" spans="2:11">
      <c r="B233" s="13">
        <v>43696</v>
      </c>
      <c r="C233" s="9">
        <v>408028</v>
      </c>
      <c r="D233" s="14">
        <v>0.18</v>
      </c>
      <c r="E233" s="9">
        <v>35</v>
      </c>
      <c r="F233" s="15">
        <v>20</v>
      </c>
      <c r="G233" s="15">
        <v>30</v>
      </c>
      <c r="H233" s="9">
        <v>388</v>
      </c>
      <c r="I233" s="9">
        <v>32</v>
      </c>
      <c r="J233" s="14">
        <v>0.93</v>
      </c>
      <c r="K233" s="23">
        <v>0.0199996711459631</v>
      </c>
    </row>
    <row r="234" ht="17.1" spans="2:11">
      <c r="B234" s="13">
        <v>43697</v>
      </c>
      <c r="C234" s="9">
        <v>383876</v>
      </c>
      <c r="D234" s="14">
        <v>0.18</v>
      </c>
      <c r="E234" s="9">
        <v>35</v>
      </c>
      <c r="F234" s="15">
        <v>22</v>
      </c>
      <c r="G234" s="15">
        <v>30</v>
      </c>
      <c r="H234" s="9">
        <v>351</v>
      </c>
      <c r="I234" s="9">
        <v>38</v>
      </c>
      <c r="J234" s="14">
        <v>0.92</v>
      </c>
      <c r="K234" s="23">
        <v>-0.0384617611324601</v>
      </c>
    </row>
    <row r="235" ht="17.1" spans="2:11">
      <c r="B235" s="13">
        <v>43698</v>
      </c>
      <c r="C235" s="9">
        <v>390911</v>
      </c>
      <c r="D235" s="14">
        <v>0.19</v>
      </c>
      <c r="E235" s="9">
        <v>36</v>
      </c>
      <c r="F235" s="15">
        <v>18</v>
      </c>
      <c r="G235" s="15">
        <v>28</v>
      </c>
      <c r="H235" s="9">
        <v>382</v>
      </c>
      <c r="I235" s="9">
        <v>32</v>
      </c>
      <c r="J235" s="14">
        <v>0.93</v>
      </c>
      <c r="K235" s="23">
        <v>0.0306119946740266</v>
      </c>
    </row>
    <row r="236" ht="17.1" spans="2:11">
      <c r="B236" s="13">
        <v>43699</v>
      </c>
      <c r="C236" s="9">
        <v>382072</v>
      </c>
      <c r="D236" s="14">
        <v>0.19</v>
      </c>
      <c r="E236" s="9">
        <v>36</v>
      </c>
      <c r="F236" s="15">
        <v>18</v>
      </c>
      <c r="G236" s="15">
        <v>29</v>
      </c>
      <c r="H236" s="9">
        <v>395</v>
      </c>
      <c r="I236" s="9">
        <v>37</v>
      </c>
      <c r="J236" s="14">
        <v>0.95</v>
      </c>
      <c r="K236" s="23">
        <v>0.020408260104271</v>
      </c>
    </row>
    <row r="237" ht="17.1" spans="2:11">
      <c r="B237" s="13">
        <v>43700</v>
      </c>
      <c r="C237" s="9">
        <v>403634</v>
      </c>
      <c r="D237" s="14">
        <v>0.19</v>
      </c>
      <c r="E237" s="9">
        <v>39</v>
      </c>
      <c r="F237" s="15">
        <v>21</v>
      </c>
      <c r="G237" s="15">
        <v>27</v>
      </c>
      <c r="H237" s="9">
        <v>352</v>
      </c>
      <c r="I237" s="9">
        <v>34</v>
      </c>
      <c r="J237" s="14">
        <v>0.93</v>
      </c>
      <c r="K237" s="23">
        <v>-0.0480772261044625</v>
      </c>
    </row>
    <row r="238" ht="17.1" spans="2:11">
      <c r="B238" s="13">
        <v>43701</v>
      </c>
      <c r="C238" s="9">
        <v>380313</v>
      </c>
      <c r="D238" s="14">
        <v>0.19</v>
      </c>
      <c r="E238" s="9">
        <v>36</v>
      </c>
      <c r="F238" s="15">
        <v>18</v>
      </c>
      <c r="G238" s="15">
        <v>29</v>
      </c>
      <c r="H238" s="9">
        <v>377</v>
      </c>
      <c r="I238" s="9">
        <v>31</v>
      </c>
      <c r="J238" s="14">
        <v>0.94</v>
      </c>
      <c r="K238" s="23">
        <v>0.0404039056094838</v>
      </c>
    </row>
    <row r="239" ht="17.1" spans="2:11">
      <c r="B239" s="13">
        <v>43702</v>
      </c>
      <c r="C239" s="9">
        <v>388418</v>
      </c>
      <c r="D239" s="14">
        <v>0.19</v>
      </c>
      <c r="E239" s="9">
        <v>31</v>
      </c>
      <c r="F239" s="15">
        <v>18</v>
      </c>
      <c r="G239" s="15">
        <v>27</v>
      </c>
      <c r="H239" s="9">
        <v>367</v>
      </c>
      <c r="I239" s="9">
        <v>33</v>
      </c>
      <c r="J239" s="14">
        <v>0.95</v>
      </c>
      <c r="K239" s="23">
        <v>0.0824740179811547</v>
      </c>
    </row>
    <row r="240" ht="17.1" spans="2:11">
      <c r="B240" s="13">
        <v>43703</v>
      </c>
      <c r="C240" s="9">
        <v>392670</v>
      </c>
      <c r="D240" s="14">
        <v>0.17</v>
      </c>
      <c r="E240" s="9">
        <v>32</v>
      </c>
      <c r="F240" s="15">
        <v>20</v>
      </c>
      <c r="G240" s="15">
        <v>30</v>
      </c>
      <c r="H240" s="9">
        <v>369</v>
      </c>
      <c r="I240" s="9">
        <v>30</v>
      </c>
      <c r="J240" s="14">
        <v>0.94</v>
      </c>
      <c r="K240" s="23">
        <v>-0.0196075223823284</v>
      </c>
    </row>
    <row r="241" ht="17.1" spans="2:11">
      <c r="B241" s="13">
        <v>43704</v>
      </c>
      <c r="C241" s="9">
        <v>405258</v>
      </c>
      <c r="D241" s="14">
        <v>0.19</v>
      </c>
      <c r="E241" s="9">
        <v>39</v>
      </c>
      <c r="F241" s="15">
        <v>22</v>
      </c>
      <c r="G241" s="15">
        <v>29</v>
      </c>
      <c r="H241" s="9">
        <v>361</v>
      </c>
      <c r="I241" s="9">
        <v>37</v>
      </c>
      <c r="J241" s="14">
        <v>0.94</v>
      </c>
      <c r="K241" s="23">
        <v>-0.0200000444742267</v>
      </c>
    </row>
    <row r="242" ht="17.1" spans="2:11">
      <c r="B242" s="13">
        <v>43705</v>
      </c>
      <c r="C242" s="9">
        <v>400562</v>
      </c>
      <c r="D242" s="14">
        <v>0.19</v>
      </c>
      <c r="E242" s="9">
        <v>31</v>
      </c>
      <c r="F242" s="15">
        <v>19</v>
      </c>
      <c r="G242" s="15">
        <v>28</v>
      </c>
      <c r="H242" s="9">
        <v>382</v>
      </c>
      <c r="I242" s="9">
        <v>40</v>
      </c>
      <c r="J242" s="14">
        <v>0.95</v>
      </c>
      <c r="K242" s="23">
        <v>0.0198023630819422</v>
      </c>
    </row>
    <row r="243" ht="17.1" spans="2:11">
      <c r="B243" s="13">
        <v>43706</v>
      </c>
      <c r="C243" s="9">
        <v>386473</v>
      </c>
      <c r="D243" s="14">
        <v>0.17</v>
      </c>
      <c r="E243" s="9">
        <v>35</v>
      </c>
      <c r="F243" s="15">
        <v>22</v>
      </c>
      <c r="G243" s="15">
        <v>29</v>
      </c>
      <c r="H243" s="9">
        <v>362</v>
      </c>
      <c r="I243" s="9">
        <v>31</v>
      </c>
      <c r="J243" s="14">
        <v>0.92</v>
      </c>
      <c r="K243" s="23">
        <v>-0.0200001676270859</v>
      </c>
    </row>
    <row r="244" ht="17.1" spans="2:11">
      <c r="B244" s="13">
        <v>43707</v>
      </c>
      <c r="C244" s="9">
        <v>382326</v>
      </c>
      <c r="D244" s="14">
        <v>0.19</v>
      </c>
      <c r="E244" s="9">
        <v>30</v>
      </c>
      <c r="F244" s="15">
        <v>20</v>
      </c>
      <c r="G244" s="15">
        <v>27</v>
      </c>
      <c r="H244" s="9">
        <v>389</v>
      </c>
      <c r="I244" s="9">
        <v>33</v>
      </c>
      <c r="J244" s="14">
        <v>0.91</v>
      </c>
      <c r="K244" s="23">
        <v>0.0101010113536462</v>
      </c>
    </row>
    <row r="245" ht="17.1" spans="2:11">
      <c r="B245" s="13">
        <v>43708</v>
      </c>
      <c r="C245" s="9">
        <v>391845</v>
      </c>
      <c r="D245" s="14">
        <v>0.19</v>
      </c>
      <c r="E245" s="9">
        <v>38</v>
      </c>
      <c r="F245" s="15">
        <v>19</v>
      </c>
      <c r="G245" s="15">
        <v>26</v>
      </c>
      <c r="H245" s="9">
        <v>372</v>
      </c>
      <c r="I245" s="9">
        <v>31</v>
      </c>
      <c r="J245" s="14">
        <v>0.95</v>
      </c>
      <c r="K245" s="23">
        <v>0.00970871255602912</v>
      </c>
    </row>
    <row r="246" ht="17.1" spans="2:11">
      <c r="B246" s="13">
        <v>43709</v>
      </c>
      <c r="C246" s="9">
        <v>407821</v>
      </c>
      <c r="D246" s="14">
        <v>0.18</v>
      </c>
      <c r="E246" s="9">
        <v>35</v>
      </c>
      <c r="F246" s="15">
        <v>22</v>
      </c>
      <c r="G246" s="15">
        <v>29</v>
      </c>
      <c r="H246" s="9">
        <v>385</v>
      </c>
      <c r="I246" s="9">
        <v>31</v>
      </c>
      <c r="J246" s="14">
        <v>0.94</v>
      </c>
      <c r="K246" s="23">
        <v>-0.00952375601185818</v>
      </c>
    </row>
    <row r="247" ht="17.1" spans="2:11">
      <c r="B247" s="13">
        <v>43710</v>
      </c>
      <c r="C247" s="9">
        <v>389944</v>
      </c>
      <c r="D247" s="14">
        <v>0.17</v>
      </c>
      <c r="E247" s="9">
        <v>31</v>
      </c>
      <c r="F247" s="15">
        <v>22</v>
      </c>
      <c r="G247" s="15">
        <v>28</v>
      </c>
      <c r="H247" s="9">
        <v>364</v>
      </c>
      <c r="I247" s="9">
        <v>32</v>
      </c>
      <c r="J247" s="14">
        <v>0.92</v>
      </c>
      <c r="K247" s="23">
        <v>0.0300000388804125</v>
      </c>
    </row>
    <row r="248" ht="17.1" spans="2:11">
      <c r="B248" s="13">
        <v>43711</v>
      </c>
      <c r="C248" s="9">
        <v>402082</v>
      </c>
      <c r="D248" s="14">
        <v>0.18</v>
      </c>
      <c r="E248" s="9">
        <v>38</v>
      </c>
      <c r="F248" s="15">
        <v>17</v>
      </c>
      <c r="G248" s="15">
        <v>30</v>
      </c>
      <c r="H248" s="9">
        <v>351</v>
      </c>
      <c r="I248" s="9">
        <v>32</v>
      </c>
      <c r="J248" s="14">
        <v>0.95</v>
      </c>
      <c r="K248" s="23">
        <v>-0.0306122793770247</v>
      </c>
    </row>
    <row r="249" ht="17.1" spans="2:11">
      <c r="B249" s="13">
        <v>43712</v>
      </c>
      <c r="C249" s="9">
        <v>384229</v>
      </c>
      <c r="D249" s="14">
        <v>0.19</v>
      </c>
      <c r="E249" s="9">
        <v>39</v>
      </c>
      <c r="F249" s="15">
        <v>20</v>
      </c>
      <c r="G249" s="15">
        <v>26</v>
      </c>
      <c r="H249" s="9">
        <v>361</v>
      </c>
      <c r="I249" s="9">
        <v>34</v>
      </c>
      <c r="J249" s="14">
        <v>0.93</v>
      </c>
      <c r="K249" s="23">
        <v>-0.0194178438870228</v>
      </c>
    </row>
    <row r="250" ht="17.1" spans="2:11">
      <c r="B250" s="13">
        <v>43713</v>
      </c>
      <c r="C250" s="9">
        <v>386978</v>
      </c>
      <c r="D250" s="14">
        <v>0.17</v>
      </c>
      <c r="E250" s="9">
        <v>32</v>
      </c>
      <c r="F250" s="15">
        <v>22</v>
      </c>
      <c r="G250" s="15">
        <v>26</v>
      </c>
      <c r="H250" s="9">
        <v>368</v>
      </c>
      <c r="I250" s="9">
        <v>31</v>
      </c>
      <c r="J250" s="14">
        <v>0.93</v>
      </c>
      <c r="K250" s="23">
        <v>0.0408165024843301</v>
      </c>
    </row>
    <row r="251" ht="17.1" spans="2:11">
      <c r="B251" s="13">
        <v>43714</v>
      </c>
      <c r="C251" s="9">
        <v>396745</v>
      </c>
      <c r="D251" s="14">
        <v>0.18</v>
      </c>
      <c r="E251" s="9">
        <v>33</v>
      </c>
      <c r="F251" s="15">
        <v>17</v>
      </c>
      <c r="G251" s="15">
        <v>30</v>
      </c>
      <c r="H251" s="9">
        <v>377</v>
      </c>
      <c r="I251" s="9">
        <v>34</v>
      </c>
      <c r="J251" s="14">
        <v>0.92</v>
      </c>
      <c r="K251" s="23">
        <v>-0.00999975311145584</v>
      </c>
    </row>
    <row r="252" ht="17.1" spans="2:11">
      <c r="B252" s="13">
        <v>43715</v>
      </c>
      <c r="C252" s="9">
        <v>407003</v>
      </c>
      <c r="D252" s="14">
        <v>0.17</v>
      </c>
      <c r="E252" s="9">
        <v>34</v>
      </c>
      <c r="F252" s="15">
        <v>18</v>
      </c>
      <c r="G252" s="15">
        <v>26</v>
      </c>
      <c r="H252" s="9">
        <v>385</v>
      </c>
      <c r="I252" s="9">
        <v>37</v>
      </c>
      <c r="J252" s="14">
        <v>0.95</v>
      </c>
      <c r="K252" s="23">
        <v>-0.0480767461173729</v>
      </c>
    </row>
    <row r="253" ht="17.1" spans="2:11">
      <c r="B253" s="13">
        <v>43716</v>
      </c>
      <c r="C253" s="9">
        <v>385901</v>
      </c>
      <c r="D253" s="14">
        <v>0.18</v>
      </c>
      <c r="E253" s="9">
        <v>35</v>
      </c>
      <c r="F253" s="15">
        <v>18</v>
      </c>
      <c r="G253" s="15">
        <v>30</v>
      </c>
      <c r="H253" s="9">
        <v>382</v>
      </c>
      <c r="I253" s="9">
        <v>34</v>
      </c>
      <c r="J253" s="14">
        <v>0.91</v>
      </c>
      <c r="K253" s="23">
        <v>-0.0288460242546811</v>
      </c>
    </row>
    <row r="254" ht="17.1" spans="2:11">
      <c r="B254" s="13">
        <v>43717</v>
      </c>
      <c r="C254" s="9">
        <v>407716</v>
      </c>
      <c r="D254" s="14">
        <v>0.18</v>
      </c>
      <c r="E254" s="9">
        <v>35</v>
      </c>
      <c r="F254" s="15">
        <v>21</v>
      </c>
      <c r="G254" s="15">
        <v>26</v>
      </c>
      <c r="H254" s="9">
        <v>370</v>
      </c>
      <c r="I254" s="9">
        <v>38</v>
      </c>
      <c r="J254" s="14">
        <v>0.94</v>
      </c>
      <c r="K254" s="23">
        <v>0.0194174318678346</v>
      </c>
    </row>
    <row r="255" ht="17.1" spans="2:11">
      <c r="B255" s="13">
        <v>43718</v>
      </c>
      <c r="C255" s="9">
        <v>397777</v>
      </c>
      <c r="D255" s="14">
        <v>0.18</v>
      </c>
      <c r="E255" s="9">
        <v>35</v>
      </c>
      <c r="F255" s="15">
        <v>18</v>
      </c>
      <c r="G255" s="15">
        <v>27</v>
      </c>
      <c r="H255" s="9">
        <v>399</v>
      </c>
      <c r="I255" s="9">
        <v>37</v>
      </c>
      <c r="J255" s="14">
        <v>0.91</v>
      </c>
      <c r="K255" s="23">
        <v>0.0210527113308825</v>
      </c>
    </row>
    <row r="256" ht="17.1" spans="2:11">
      <c r="B256" s="13">
        <v>43719</v>
      </c>
      <c r="C256" s="9">
        <v>393437</v>
      </c>
      <c r="D256" s="14">
        <v>0.18</v>
      </c>
      <c r="E256" s="9">
        <v>40</v>
      </c>
      <c r="F256" s="15">
        <v>17</v>
      </c>
      <c r="G256" s="15">
        <v>26</v>
      </c>
      <c r="H256" s="9">
        <v>387</v>
      </c>
      <c r="I256" s="9">
        <v>31</v>
      </c>
      <c r="J256" s="14">
        <v>0.94</v>
      </c>
      <c r="K256" s="23">
        <v>-0.0297026166137999</v>
      </c>
    </row>
    <row r="257" ht="17.1" spans="2:11">
      <c r="B257" s="13">
        <v>43720</v>
      </c>
      <c r="C257" s="9">
        <v>406634</v>
      </c>
      <c r="D257" s="14">
        <v>0.18</v>
      </c>
      <c r="E257" s="9">
        <v>34</v>
      </c>
      <c r="F257" s="15">
        <v>20</v>
      </c>
      <c r="G257" s="15">
        <v>25</v>
      </c>
      <c r="H257" s="9">
        <v>368</v>
      </c>
      <c r="I257" s="9">
        <v>36</v>
      </c>
      <c r="J257" s="14">
        <v>0.91</v>
      </c>
      <c r="K257" s="23">
        <v>-0.0392159197483518</v>
      </c>
    </row>
    <row r="258" ht="17.1" spans="2:11">
      <c r="B258" s="13">
        <v>43721</v>
      </c>
      <c r="C258" s="9">
        <v>392550</v>
      </c>
      <c r="D258" s="14">
        <v>0.19</v>
      </c>
      <c r="E258" s="9">
        <v>30</v>
      </c>
      <c r="F258" s="15">
        <v>19</v>
      </c>
      <c r="G258" s="15">
        <v>29</v>
      </c>
      <c r="H258" s="9">
        <v>384</v>
      </c>
      <c r="I258" s="9">
        <v>32</v>
      </c>
      <c r="J258" s="14">
        <v>0.92</v>
      </c>
      <c r="K258" s="23">
        <v>-0.0202021181779669</v>
      </c>
    </row>
    <row r="259" ht="17.1" spans="2:11">
      <c r="B259" s="13">
        <v>43722</v>
      </c>
      <c r="C259" s="9">
        <v>406604</v>
      </c>
      <c r="D259" s="14">
        <v>0.17</v>
      </c>
      <c r="E259" s="9">
        <v>64</v>
      </c>
      <c r="F259" s="15">
        <v>22</v>
      </c>
      <c r="G259" s="15">
        <v>30</v>
      </c>
      <c r="H259" s="9">
        <v>378</v>
      </c>
      <c r="I259" s="9">
        <v>35</v>
      </c>
      <c r="J259" s="14">
        <v>0.93</v>
      </c>
      <c r="K259" s="23">
        <v>-0.555555839472612</v>
      </c>
    </row>
    <row r="260" ht="17.1" spans="2:11">
      <c r="B260" s="13">
        <v>43723</v>
      </c>
      <c r="C260" s="9">
        <v>393532</v>
      </c>
      <c r="D260" s="14">
        <v>0.19</v>
      </c>
      <c r="E260" s="9">
        <v>31</v>
      </c>
      <c r="F260" s="15">
        <v>18</v>
      </c>
      <c r="G260" s="15">
        <v>29</v>
      </c>
      <c r="H260" s="9">
        <v>385</v>
      </c>
      <c r="I260" s="9">
        <v>38</v>
      </c>
      <c r="J260" s="14">
        <v>0.94</v>
      </c>
      <c r="K260" s="23">
        <v>0.0297027937719128</v>
      </c>
    </row>
    <row r="261" ht="17.1" spans="2:11">
      <c r="B261" s="13">
        <v>43724</v>
      </c>
      <c r="C261" s="9">
        <v>398745</v>
      </c>
      <c r="D261" s="14">
        <v>0.19</v>
      </c>
      <c r="E261" s="9">
        <v>33</v>
      </c>
      <c r="F261" s="15">
        <v>21</v>
      </c>
      <c r="G261" s="15">
        <v>25</v>
      </c>
      <c r="H261" s="9">
        <v>367</v>
      </c>
      <c r="I261" s="9">
        <v>32</v>
      </c>
      <c r="J261" s="14">
        <v>0.95</v>
      </c>
      <c r="K261" s="23">
        <v>-0.0857141854244474</v>
      </c>
    </row>
    <row r="262" ht="17.1" spans="2:11">
      <c r="B262" s="13">
        <v>43725</v>
      </c>
      <c r="C262" s="9">
        <v>388146</v>
      </c>
      <c r="D262" s="14">
        <v>0.17</v>
      </c>
      <c r="E262" s="9">
        <v>32</v>
      </c>
      <c r="F262" s="15">
        <v>18</v>
      </c>
      <c r="G262" s="15">
        <v>29</v>
      </c>
      <c r="H262" s="9">
        <v>382</v>
      </c>
      <c r="I262" s="9">
        <v>30</v>
      </c>
      <c r="J262" s="14">
        <v>0.94</v>
      </c>
      <c r="K262" s="23">
        <v>0.0618560234915289</v>
      </c>
    </row>
    <row r="263" ht="17.1" spans="2:11">
      <c r="B263" s="13">
        <v>43726</v>
      </c>
      <c r="C263" s="9">
        <v>406545</v>
      </c>
      <c r="D263" s="14">
        <v>0.18</v>
      </c>
      <c r="E263" s="9">
        <v>32</v>
      </c>
      <c r="F263" s="15">
        <v>20</v>
      </c>
      <c r="G263" s="15">
        <v>28</v>
      </c>
      <c r="H263" s="9">
        <v>377</v>
      </c>
      <c r="I263" s="9">
        <v>35</v>
      </c>
      <c r="J263" s="14">
        <v>0.93</v>
      </c>
      <c r="K263" s="23">
        <v>-0.0306123829274518</v>
      </c>
    </row>
    <row r="264" ht="17.1" spans="2:11">
      <c r="B264" s="13">
        <v>43727</v>
      </c>
      <c r="C264" s="9">
        <v>406600</v>
      </c>
      <c r="D264" s="14">
        <v>0.19</v>
      </c>
      <c r="E264" s="9">
        <v>33</v>
      </c>
      <c r="F264" s="15">
        <v>21</v>
      </c>
      <c r="G264" s="15">
        <v>30</v>
      </c>
      <c r="H264" s="9">
        <v>351</v>
      </c>
      <c r="I264" s="9">
        <v>34</v>
      </c>
      <c r="J264" s="14">
        <v>0.95</v>
      </c>
      <c r="K264" s="23">
        <v>0.0408168379289215</v>
      </c>
    </row>
    <row r="265" ht="17.1" spans="2:11">
      <c r="B265" s="13">
        <v>43728</v>
      </c>
      <c r="C265" s="9">
        <v>407858</v>
      </c>
      <c r="D265" s="14">
        <v>0.19</v>
      </c>
      <c r="E265" s="9">
        <v>39</v>
      </c>
      <c r="F265" s="15">
        <v>21</v>
      </c>
      <c r="G265" s="15">
        <v>27</v>
      </c>
      <c r="H265" s="9">
        <v>383</v>
      </c>
      <c r="I265" s="9">
        <v>35</v>
      </c>
      <c r="J265" s="14">
        <v>0.93</v>
      </c>
      <c r="K265" s="23">
        <v>0.0309278708537313</v>
      </c>
    </row>
    <row r="266" ht="17.1" spans="2:11">
      <c r="B266" s="13">
        <v>43729</v>
      </c>
      <c r="C266" s="9">
        <v>388449</v>
      </c>
      <c r="D266" s="14">
        <v>0.17</v>
      </c>
      <c r="E266" s="9">
        <v>37</v>
      </c>
      <c r="F266" s="15">
        <v>20</v>
      </c>
      <c r="G266" s="15">
        <v>25</v>
      </c>
      <c r="H266" s="9">
        <v>372</v>
      </c>
      <c r="I266" s="9">
        <v>31</v>
      </c>
      <c r="J266" s="14">
        <v>0.91</v>
      </c>
      <c r="K266" s="23">
        <v>1.29545561575381</v>
      </c>
    </row>
    <row r="267" ht="17.1" spans="2:11">
      <c r="B267" s="13">
        <v>43730</v>
      </c>
      <c r="C267" s="9">
        <v>401959</v>
      </c>
      <c r="D267" s="14">
        <v>0.19</v>
      </c>
      <c r="E267" s="9">
        <v>31</v>
      </c>
      <c r="F267" s="15">
        <v>20</v>
      </c>
      <c r="G267" s="15">
        <v>25</v>
      </c>
      <c r="H267" s="9">
        <v>366</v>
      </c>
      <c r="I267" s="9">
        <v>31</v>
      </c>
      <c r="J267" s="14">
        <v>0.95</v>
      </c>
      <c r="K267" s="23">
        <v>0.00961554184155866</v>
      </c>
    </row>
    <row r="268" ht="17.1" spans="2:11">
      <c r="B268" s="13">
        <v>43731</v>
      </c>
      <c r="C268" s="9">
        <v>405567</v>
      </c>
      <c r="D268" s="14">
        <v>0.19</v>
      </c>
      <c r="E268" s="9">
        <v>35</v>
      </c>
      <c r="F268" s="15">
        <v>22</v>
      </c>
      <c r="G268" s="15">
        <v>27</v>
      </c>
      <c r="H268" s="9">
        <v>359</v>
      </c>
      <c r="I268" s="9">
        <v>31</v>
      </c>
      <c r="J268" s="14">
        <v>0.91</v>
      </c>
      <c r="K268" s="23">
        <v>0.0833329599421972</v>
      </c>
    </row>
    <row r="269" ht="17.1" spans="2:11">
      <c r="B269" s="13">
        <v>43732</v>
      </c>
      <c r="C269" s="9">
        <v>388298</v>
      </c>
      <c r="D269" s="14">
        <v>0.19</v>
      </c>
      <c r="E269" s="9">
        <v>38</v>
      </c>
      <c r="F269" s="15">
        <v>17</v>
      </c>
      <c r="G269" s="15">
        <v>30</v>
      </c>
      <c r="H269" s="9">
        <v>398</v>
      </c>
      <c r="I269" s="9">
        <v>35</v>
      </c>
      <c r="J269" s="14">
        <v>0.95</v>
      </c>
      <c r="K269" s="23">
        <v>-0.0485439324434809</v>
      </c>
    </row>
    <row r="270" ht="17.1" spans="2:11">
      <c r="B270" s="13">
        <v>43733</v>
      </c>
      <c r="C270" s="9">
        <v>391681</v>
      </c>
      <c r="D270" s="14">
        <v>0.17</v>
      </c>
      <c r="E270" s="9">
        <v>32</v>
      </c>
      <c r="F270" s="15">
        <v>21</v>
      </c>
      <c r="G270" s="15">
        <v>28</v>
      </c>
      <c r="H270" s="9">
        <v>388</v>
      </c>
      <c r="I270" s="9">
        <v>37</v>
      </c>
      <c r="J270" s="14">
        <v>0.91</v>
      </c>
      <c r="K270" s="23">
        <v>0.0736842488523057</v>
      </c>
    </row>
    <row r="271" ht="17.1" spans="2:11">
      <c r="B271" s="13">
        <v>43734</v>
      </c>
      <c r="C271" s="9">
        <v>400929</v>
      </c>
      <c r="D271" s="14">
        <v>0.19</v>
      </c>
      <c r="E271" s="9">
        <v>30</v>
      </c>
      <c r="F271" s="15">
        <v>18</v>
      </c>
      <c r="G271" s="15">
        <v>28</v>
      </c>
      <c r="H271" s="9">
        <v>394</v>
      </c>
      <c r="I271" s="9">
        <v>35</v>
      </c>
      <c r="J271" s="14">
        <v>0.91</v>
      </c>
      <c r="K271" s="23">
        <v>-5.75675688230248e-8</v>
      </c>
    </row>
    <row r="272" ht="17.1" spans="2:11">
      <c r="B272" s="13">
        <v>43735</v>
      </c>
      <c r="C272" s="9">
        <v>400010</v>
      </c>
      <c r="D272" s="14">
        <v>0.19</v>
      </c>
      <c r="E272" s="9">
        <v>37</v>
      </c>
      <c r="F272" s="15">
        <v>21</v>
      </c>
      <c r="G272" s="15">
        <v>29</v>
      </c>
      <c r="H272" s="9">
        <v>393</v>
      </c>
      <c r="I272" s="9">
        <v>38</v>
      </c>
      <c r="J272" s="14">
        <v>0.92</v>
      </c>
      <c r="K272" s="23">
        <v>-0.0299998298880992</v>
      </c>
    </row>
    <row r="273" ht="17.1" spans="2:11">
      <c r="B273" s="13">
        <v>43736</v>
      </c>
      <c r="C273" s="9">
        <v>406277</v>
      </c>
      <c r="D273" s="14">
        <v>0.19</v>
      </c>
      <c r="E273" s="9">
        <v>38</v>
      </c>
      <c r="F273" s="15">
        <v>17</v>
      </c>
      <c r="G273" s="15">
        <v>30</v>
      </c>
      <c r="H273" s="9">
        <v>397</v>
      </c>
      <c r="I273" s="9">
        <v>36</v>
      </c>
      <c r="J273" s="14">
        <v>0.94</v>
      </c>
      <c r="K273" s="23">
        <v>-0.00990099745923956</v>
      </c>
    </row>
    <row r="274" ht="17.1" spans="2:11">
      <c r="B274" s="13">
        <v>43737</v>
      </c>
      <c r="C274" s="9">
        <v>400829</v>
      </c>
      <c r="D274" s="14">
        <v>0.18</v>
      </c>
      <c r="E274" s="9">
        <v>30</v>
      </c>
      <c r="F274" s="15">
        <v>22</v>
      </c>
      <c r="G274" s="15">
        <v>28</v>
      </c>
      <c r="H274" s="9">
        <v>360</v>
      </c>
      <c r="I274" s="9">
        <v>39</v>
      </c>
      <c r="J274" s="14">
        <v>0.91</v>
      </c>
      <c r="K274" s="23">
        <v>-0.0571430634213721</v>
      </c>
    </row>
    <row r="275" ht="17.1" spans="2:11">
      <c r="B275" s="13">
        <v>43738</v>
      </c>
      <c r="C275" s="9">
        <v>392169</v>
      </c>
      <c r="D275" s="14">
        <v>0.18</v>
      </c>
      <c r="E275" s="9">
        <v>32</v>
      </c>
      <c r="F275" s="15">
        <v>18</v>
      </c>
      <c r="G275" s="15">
        <v>28</v>
      </c>
      <c r="H275" s="9">
        <v>359</v>
      </c>
      <c r="I275" s="9">
        <v>34</v>
      </c>
      <c r="J275" s="14">
        <v>0.91</v>
      </c>
      <c r="K275" s="23">
        <v>-0.0384613977077953</v>
      </c>
    </row>
    <row r="276" ht="17.1" spans="2:11">
      <c r="B276" s="13">
        <v>43739</v>
      </c>
      <c r="C276" s="9">
        <v>383376</v>
      </c>
      <c r="D276" s="14">
        <v>0.17</v>
      </c>
      <c r="E276" s="9">
        <v>30</v>
      </c>
      <c r="F276" s="15">
        <v>21</v>
      </c>
      <c r="G276" s="15">
        <v>25</v>
      </c>
      <c r="H276" s="9">
        <v>394</v>
      </c>
      <c r="I276" s="9">
        <v>35</v>
      </c>
      <c r="J276" s="14">
        <v>0.92</v>
      </c>
      <c r="K276" s="23">
        <v>-1.24694604086706e-7</v>
      </c>
    </row>
    <row r="277" ht="17.1" spans="2:11">
      <c r="B277" s="13">
        <v>43740</v>
      </c>
      <c r="C277" s="9">
        <v>384903</v>
      </c>
      <c r="D277" s="14">
        <v>0.19</v>
      </c>
      <c r="E277" s="9">
        <v>34</v>
      </c>
      <c r="F277" s="15">
        <v>19</v>
      </c>
      <c r="G277" s="15">
        <v>26</v>
      </c>
      <c r="H277" s="9">
        <v>380</v>
      </c>
      <c r="I277" s="9">
        <v>30</v>
      </c>
      <c r="J277" s="14">
        <v>0.94</v>
      </c>
      <c r="K277" s="23">
        <v>-0.0294115710320511</v>
      </c>
    </row>
    <row r="278" ht="17.1" spans="2:11">
      <c r="B278" s="13">
        <v>43741</v>
      </c>
      <c r="C278" s="9">
        <v>381179</v>
      </c>
      <c r="D278" s="14">
        <v>0.17</v>
      </c>
      <c r="E278" s="9">
        <v>37</v>
      </c>
      <c r="F278" s="15">
        <v>18</v>
      </c>
      <c r="G278" s="15">
        <v>28</v>
      </c>
      <c r="H278" s="9">
        <v>387</v>
      </c>
      <c r="I278" s="9">
        <v>33</v>
      </c>
      <c r="J278" s="14">
        <v>0.93</v>
      </c>
      <c r="K278" s="23">
        <v>-0.0490199511045122</v>
      </c>
    </row>
    <row r="279" ht="17.1" spans="2:11">
      <c r="B279" s="13">
        <v>43742</v>
      </c>
      <c r="C279" s="9">
        <v>389368</v>
      </c>
      <c r="D279" s="14">
        <v>0.19</v>
      </c>
      <c r="E279" s="9">
        <v>34</v>
      </c>
      <c r="F279" s="15">
        <v>22</v>
      </c>
      <c r="G279" s="15">
        <v>29</v>
      </c>
      <c r="H279" s="9">
        <v>357</v>
      </c>
      <c r="I279" s="9">
        <v>40</v>
      </c>
      <c r="J279" s="14">
        <v>0.94</v>
      </c>
      <c r="K279" s="23">
        <v>0.0206185567099435</v>
      </c>
    </row>
    <row r="280" ht="17.1" spans="2:11">
      <c r="B280" s="13">
        <v>43743</v>
      </c>
      <c r="C280" s="9">
        <v>409180</v>
      </c>
      <c r="D280" s="14">
        <v>0.19</v>
      </c>
      <c r="E280" s="9">
        <v>32</v>
      </c>
      <c r="F280" s="15">
        <v>21</v>
      </c>
      <c r="G280" s="15">
        <v>29</v>
      </c>
      <c r="H280" s="9">
        <v>382</v>
      </c>
      <c r="I280" s="9">
        <v>39</v>
      </c>
      <c r="J280" s="14">
        <v>0.95</v>
      </c>
      <c r="K280" s="23">
        <v>-0.00999998089445631</v>
      </c>
    </row>
    <row r="281" ht="17.1" spans="2:11">
      <c r="B281" s="13">
        <v>43744</v>
      </c>
      <c r="C281" s="9">
        <v>382705</v>
      </c>
      <c r="D281" s="14">
        <v>0.17</v>
      </c>
      <c r="E281" s="9">
        <v>31</v>
      </c>
      <c r="F281" s="15">
        <v>19</v>
      </c>
      <c r="G281" s="15">
        <v>30</v>
      </c>
      <c r="H281" s="9">
        <v>372</v>
      </c>
      <c r="I281" s="9">
        <v>31</v>
      </c>
      <c r="J281" s="14">
        <v>0.94</v>
      </c>
      <c r="K281" s="23">
        <v>0.0202022760256928</v>
      </c>
    </row>
    <row r="282" ht="17.1" spans="2:11">
      <c r="B282" s="13">
        <v>43745</v>
      </c>
      <c r="C282" s="9">
        <v>402657</v>
      </c>
      <c r="D282" s="14">
        <v>0.18</v>
      </c>
      <c r="E282" s="9">
        <v>30</v>
      </c>
      <c r="F282" s="15">
        <v>19</v>
      </c>
      <c r="G282" s="15">
        <v>26</v>
      </c>
      <c r="H282" s="9">
        <v>388</v>
      </c>
      <c r="I282" s="9">
        <v>32</v>
      </c>
      <c r="J282" s="14">
        <v>0.91</v>
      </c>
      <c r="K282" s="23">
        <v>-0.00999982821833267</v>
      </c>
    </row>
    <row r="283" ht="17.1" spans="2:11">
      <c r="B283" s="13">
        <v>43746</v>
      </c>
      <c r="C283" s="9">
        <v>386505</v>
      </c>
      <c r="D283" s="14">
        <v>0.19</v>
      </c>
      <c r="E283" s="9">
        <v>38</v>
      </c>
      <c r="F283" s="15">
        <v>18</v>
      </c>
      <c r="G283" s="15">
        <v>29</v>
      </c>
      <c r="H283" s="9">
        <v>387</v>
      </c>
      <c r="I283" s="9">
        <v>39</v>
      </c>
      <c r="J283" s="14">
        <v>0.95</v>
      </c>
      <c r="K283" s="23">
        <v>0.0612244104265181</v>
      </c>
    </row>
    <row r="284" ht="17.1" spans="2:11">
      <c r="B284" s="13">
        <v>43747</v>
      </c>
      <c r="C284" s="9">
        <v>382253</v>
      </c>
      <c r="D284" s="14">
        <v>0.19</v>
      </c>
      <c r="E284" s="9">
        <v>34</v>
      </c>
      <c r="F284" s="15">
        <v>19</v>
      </c>
      <c r="G284" s="15">
        <v>29</v>
      </c>
      <c r="H284" s="9">
        <v>366</v>
      </c>
      <c r="I284" s="9">
        <v>34</v>
      </c>
      <c r="J284" s="14">
        <v>0.91</v>
      </c>
      <c r="K284" s="23">
        <v>0.0101007461110598</v>
      </c>
    </row>
    <row r="285" ht="17.1" spans="2:11">
      <c r="B285" s="13">
        <v>43748</v>
      </c>
      <c r="C285" s="9">
        <v>408424</v>
      </c>
      <c r="D285" s="14">
        <v>0.17</v>
      </c>
      <c r="E285" s="9">
        <v>33</v>
      </c>
      <c r="F285" s="15">
        <v>22</v>
      </c>
      <c r="G285" s="15">
        <v>29</v>
      </c>
      <c r="H285" s="9">
        <v>368</v>
      </c>
      <c r="I285" s="9">
        <v>30</v>
      </c>
      <c r="J285" s="14">
        <v>0.93</v>
      </c>
      <c r="K285" s="23">
        <v>-0.0103091938495847</v>
      </c>
    </row>
    <row r="286" ht="17.1" spans="2:11">
      <c r="B286" s="13">
        <v>43749</v>
      </c>
      <c r="C286" s="9">
        <v>388464</v>
      </c>
      <c r="D286" s="14">
        <v>0.18</v>
      </c>
      <c r="E286" s="9">
        <v>31</v>
      </c>
      <c r="F286" s="15">
        <v>19</v>
      </c>
      <c r="G286" s="15">
        <v>25</v>
      </c>
      <c r="H286" s="9">
        <v>384</v>
      </c>
      <c r="I286" s="9">
        <v>30</v>
      </c>
      <c r="J286" s="14">
        <v>0.95</v>
      </c>
      <c r="K286" s="23">
        <v>-0.0202023454184089</v>
      </c>
    </row>
    <row r="287" ht="17.1" spans="2:11">
      <c r="B287" s="13">
        <v>43750</v>
      </c>
      <c r="C287" s="9">
        <v>387248</v>
      </c>
      <c r="D287" s="14">
        <v>0.17</v>
      </c>
      <c r="E287" s="9">
        <v>33</v>
      </c>
      <c r="F287" s="15">
        <v>17</v>
      </c>
      <c r="G287" s="15">
        <v>27</v>
      </c>
      <c r="H287" s="9">
        <v>360</v>
      </c>
      <c r="I287" s="9">
        <v>39</v>
      </c>
      <c r="J287" s="14">
        <v>0.95</v>
      </c>
      <c r="K287" s="23">
        <v>-0.0202021731580923</v>
      </c>
    </row>
    <row r="288" ht="17.1" spans="2:11">
      <c r="B288" s="13">
        <v>43751</v>
      </c>
      <c r="C288" s="9">
        <v>404505</v>
      </c>
      <c r="D288" s="14">
        <v>0.19</v>
      </c>
      <c r="E288" s="9">
        <v>32</v>
      </c>
      <c r="F288" s="15">
        <v>21</v>
      </c>
      <c r="G288" s="15">
        <v>27</v>
      </c>
      <c r="H288" s="9">
        <v>387</v>
      </c>
      <c r="I288" s="9">
        <v>36</v>
      </c>
      <c r="J288" s="14">
        <v>0.95</v>
      </c>
      <c r="K288" s="23">
        <v>-0.0495048514836673</v>
      </c>
    </row>
    <row r="289" ht="17.1" spans="2:11">
      <c r="B289" s="13">
        <v>43752</v>
      </c>
      <c r="C289" s="9">
        <v>401477</v>
      </c>
      <c r="D289" s="14">
        <v>0.18</v>
      </c>
      <c r="E289" s="9">
        <v>31</v>
      </c>
      <c r="F289" s="15">
        <v>21</v>
      </c>
      <c r="G289" s="15">
        <v>25</v>
      </c>
      <c r="H289" s="9">
        <v>362</v>
      </c>
      <c r="I289" s="9">
        <v>36</v>
      </c>
      <c r="J289" s="14">
        <v>0.93</v>
      </c>
      <c r="K289" s="23">
        <v>-0.0202020988927498</v>
      </c>
    </row>
    <row r="290" ht="17.1" spans="2:11">
      <c r="B290" s="13">
        <v>43753</v>
      </c>
      <c r="C290" s="9">
        <v>402669</v>
      </c>
      <c r="D290" s="14">
        <v>0.19</v>
      </c>
      <c r="E290" s="9">
        <v>35</v>
      </c>
      <c r="F290" s="15">
        <v>17</v>
      </c>
      <c r="G290" s="15">
        <v>25</v>
      </c>
      <c r="H290" s="9">
        <v>394</v>
      </c>
      <c r="I290" s="9">
        <v>32</v>
      </c>
      <c r="J290" s="14">
        <v>0.91</v>
      </c>
      <c r="K290" s="23">
        <v>-0.0769230200274581</v>
      </c>
    </row>
    <row r="291" ht="17.1" spans="2:11">
      <c r="B291" s="13">
        <v>43754</v>
      </c>
      <c r="C291" s="9">
        <v>401441</v>
      </c>
      <c r="D291" s="14">
        <v>0.19</v>
      </c>
      <c r="E291" s="9">
        <v>38</v>
      </c>
      <c r="F291" s="15">
        <v>22</v>
      </c>
      <c r="G291" s="15">
        <v>26</v>
      </c>
      <c r="H291" s="9">
        <v>371</v>
      </c>
      <c r="I291" s="9">
        <v>31</v>
      </c>
      <c r="J291" s="14">
        <v>0.95</v>
      </c>
      <c r="K291" s="23">
        <v>0.0499997930719229</v>
      </c>
    </row>
    <row r="292" ht="17.1" spans="2:11">
      <c r="B292" s="13">
        <v>43755</v>
      </c>
      <c r="C292" s="9">
        <v>404247</v>
      </c>
      <c r="D292" s="14">
        <v>0.17</v>
      </c>
      <c r="E292" s="9">
        <v>37</v>
      </c>
      <c r="F292" s="15">
        <v>18</v>
      </c>
      <c r="G292" s="15">
        <v>27</v>
      </c>
      <c r="H292" s="9">
        <v>365</v>
      </c>
      <c r="I292" s="9">
        <v>34</v>
      </c>
      <c r="J292" s="14">
        <v>0.92</v>
      </c>
      <c r="K292" s="23">
        <v>-0.0104166749526416</v>
      </c>
    </row>
    <row r="293" ht="17.1" spans="2:11">
      <c r="B293" s="13">
        <v>43756</v>
      </c>
      <c r="C293" s="9">
        <v>384464</v>
      </c>
      <c r="D293" s="14">
        <v>0.18</v>
      </c>
      <c r="E293" s="9">
        <v>35</v>
      </c>
      <c r="F293" s="15">
        <v>20</v>
      </c>
      <c r="G293" s="15">
        <v>30</v>
      </c>
      <c r="H293" s="9">
        <v>383</v>
      </c>
      <c r="I293" s="9">
        <v>39</v>
      </c>
      <c r="J293" s="14">
        <v>0.94</v>
      </c>
      <c r="K293" s="23">
        <v>0.0618557230839765</v>
      </c>
    </row>
    <row r="294" ht="17.1" spans="2:11">
      <c r="B294" s="13">
        <v>43757</v>
      </c>
      <c r="C294" s="9">
        <v>383538</v>
      </c>
      <c r="D294" s="14">
        <v>0.19</v>
      </c>
      <c r="E294" s="9">
        <v>34</v>
      </c>
      <c r="F294" s="15">
        <v>19</v>
      </c>
      <c r="G294" s="15">
        <v>27</v>
      </c>
      <c r="H294" s="9">
        <v>386</v>
      </c>
      <c r="I294" s="9">
        <v>35</v>
      </c>
      <c r="J294" s="14">
        <v>0.92</v>
      </c>
      <c r="K294" s="23">
        <v>0.0309279721651512</v>
      </c>
    </row>
    <row r="295" ht="17.1" spans="2:11">
      <c r="B295" s="13">
        <v>43758</v>
      </c>
      <c r="C295" s="9">
        <v>392178</v>
      </c>
      <c r="D295" s="14">
        <v>0.19</v>
      </c>
      <c r="E295" s="9">
        <v>38</v>
      </c>
      <c r="F295" s="15">
        <v>22</v>
      </c>
      <c r="G295" s="15">
        <v>25</v>
      </c>
      <c r="H295" s="9">
        <v>361</v>
      </c>
      <c r="I295" s="9">
        <v>33</v>
      </c>
      <c r="J295" s="14">
        <v>0.94</v>
      </c>
      <c r="K295" s="23">
        <v>0.0624999028013464</v>
      </c>
    </row>
    <row r="296" ht="17.1" spans="2:11">
      <c r="B296" s="13">
        <v>43759</v>
      </c>
      <c r="C296" s="9">
        <v>383369</v>
      </c>
      <c r="D296" s="14">
        <v>0.19</v>
      </c>
      <c r="E296" s="9">
        <v>31</v>
      </c>
      <c r="F296" s="15">
        <v>22</v>
      </c>
      <c r="G296" s="15">
        <v>30</v>
      </c>
      <c r="H296" s="9">
        <v>368</v>
      </c>
      <c r="I296" s="9">
        <v>36</v>
      </c>
      <c r="J296" s="14">
        <v>0.92</v>
      </c>
      <c r="K296" s="23">
        <v>0.0721649503418931</v>
      </c>
    </row>
    <row r="297" ht="17.1" spans="2:11">
      <c r="B297" s="13">
        <v>43760</v>
      </c>
      <c r="C297" s="9">
        <v>399709</v>
      </c>
      <c r="D297" s="14">
        <v>0.18</v>
      </c>
      <c r="E297" s="9">
        <v>37</v>
      </c>
      <c r="F297" s="15">
        <v>19</v>
      </c>
      <c r="G297" s="15">
        <v>29</v>
      </c>
      <c r="H297" s="9">
        <v>376</v>
      </c>
      <c r="I297" s="9">
        <v>32</v>
      </c>
      <c r="J297" s="14">
        <v>0.94</v>
      </c>
      <c r="K297" s="23">
        <v>0.0104170035647391</v>
      </c>
    </row>
    <row r="298" ht="17.1" spans="2:11">
      <c r="B298" s="13">
        <v>43761</v>
      </c>
      <c r="C298" s="9">
        <v>394443</v>
      </c>
      <c r="D298" s="14">
        <v>0.18</v>
      </c>
      <c r="E298" s="9">
        <v>37</v>
      </c>
      <c r="F298" s="15">
        <v>18</v>
      </c>
      <c r="G298" s="15">
        <v>30</v>
      </c>
      <c r="H298" s="9">
        <v>369</v>
      </c>
      <c r="I298" s="9">
        <v>33</v>
      </c>
      <c r="J298" s="14">
        <v>0.95</v>
      </c>
      <c r="K298" s="23">
        <v>-0.0666664070506829</v>
      </c>
    </row>
    <row r="299" ht="17.1" spans="2:11">
      <c r="B299" s="13">
        <v>43762</v>
      </c>
      <c r="C299" s="9">
        <v>389066</v>
      </c>
      <c r="D299" s="14">
        <v>0.18</v>
      </c>
      <c r="E299" s="9">
        <v>38</v>
      </c>
      <c r="F299" s="15">
        <v>21</v>
      </c>
      <c r="G299" s="15">
        <v>27</v>
      </c>
      <c r="H299" s="9">
        <v>398</v>
      </c>
      <c r="I299" s="9">
        <v>31</v>
      </c>
      <c r="J299" s="14">
        <v>0.91</v>
      </c>
      <c r="K299" s="23">
        <v>0.105263373755371</v>
      </c>
    </row>
    <row r="300" ht="17.1" spans="2:11">
      <c r="B300" s="13">
        <v>43763</v>
      </c>
      <c r="C300" s="9">
        <v>393573</v>
      </c>
      <c r="D300" s="14">
        <v>0.19</v>
      </c>
      <c r="E300" s="9">
        <v>37</v>
      </c>
      <c r="F300" s="15">
        <v>20</v>
      </c>
      <c r="G300" s="15">
        <v>28</v>
      </c>
      <c r="H300" s="9">
        <v>375</v>
      </c>
      <c r="I300" s="9">
        <v>39</v>
      </c>
      <c r="J300" s="14">
        <v>0.93</v>
      </c>
      <c r="K300" s="23">
        <v>-0.0388348625125485</v>
      </c>
    </row>
    <row r="301" ht="17.1" spans="2:11">
      <c r="B301" s="13">
        <v>43764</v>
      </c>
      <c r="C301" s="9">
        <v>382825</v>
      </c>
      <c r="D301" s="14">
        <v>0.17</v>
      </c>
      <c r="E301" s="9">
        <v>36</v>
      </c>
      <c r="F301" s="15">
        <v>20</v>
      </c>
      <c r="G301" s="15">
        <v>28</v>
      </c>
      <c r="H301" s="9">
        <v>359</v>
      </c>
      <c r="I301" s="9">
        <v>40</v>
      </c>
      <c r="J301" s="14">
        <v>0.92</v>
      </c>
      <c r="K301" s="23">
        <v>0.0100001399717704</v>
      </c>
    </row>
    <row r="302" ht="17.1" spans="2:11">
      <c r="B302" s="13">
        <v>43765</v>
      </c>
      <c r="C302" s="9">
        <v>382944</v>
      </c>
      <c r="D302" s="14">
        <v>0.18</v>
      </c>
      <c r="E302" s="9">
        <v>33</v>
      </c>
      <c r="F302" s="15">
        <v>17</v>
      </c>
      <c r="G302" s="15">
        <v>27</v>
      </c>
      <c r="H302" s="9">
        <v>366</v>
      </c>
      <c r="I302" s="9">
        <v>35</v>
      </c>
      <c r="J302" s="14">
        <v>0.95</v>
      </c>
      <c r="K302" s="23">
        <v>-0.0294118119198842</v>
      </c>
    </row>
    <row r="303" ht="17.1" spans="2:11">
      <c r="B303" s="13">
        <v>43766</v>
      </c>
      <c r="C303" s="9">
        <v>403354</v>
      </c>
      <c r="D303" s="14">
        <v>0.19</v>
      </c>
      <c r="E303" s="9">
        <v>31</v>
      </c>
      <c r="F303" s="15">
        <v>20</v>
      </c>
      <c r="G303" s="15">
        <v>28</v>
      </c>
      <c r="H303" s="9">
        <v>395</v>
      </c>
      <c r="I303" s="9">
        <v>31</v>
      </c>
      <c r="J303" s="14">
        <v>0.94</v>
      </c>
      <c r="K303" s="23">
        <v>-0.0673075293632996</v>
      </c>
    </row>
    <row r="304" ht="17.1" spans="2:11">
      <c r="B304" s="13">
        <v>43767</v>
      </c>
      <c r="C304" s="9">
        <v>396314</v>
      </c>
      <c r="D304" s="14">
        <v>0.18</v>
      </c>
      <c r="E304" s="9">
        <v>32</v>
      </c>
      <c r="F304" s="15">
        <v>22</v>
      </c>
      <c r="G304" s="15">
        <v>26</v>
      </c>
      <c r="H304" s="9">
        <v>382</v>
      </c>
      <c r="I304" s="9">
        <v>30</v>
      </c>
      <c r="J304" s="14">
        <v>0.93</v>
      </c>
      <c r="K304" s="23">
        <v>-0.0103095816802378</v>
      </c>
    </row>
    <row r="305" ht="17.1" spans="2:11">
      <c r="B305" s="13">
        <v>43768</v>
      </c>
      <c r="C305" s="9">
        <v>396097</v>
      </c>
      <c r="D305" s="14">
        <v>0.17</v>
      </c>
      <c r="E305" s="9">
        <v>34</v>
      </c>
      <c r="F305" s="15">
        <v>21</v>
      </c>
      <c r="G305" s="15">
        <v>30</v>
      </c>
      <c r="H305" s="9">
        <v>394</v>
      </c>
      <c r="I305" s="9">
        <v>37</v>
      </c>
      <c r="J305" s="14">
        <v>0.91</v>
      </c>
      <c r="K305" s="23">
        <v>0.0510206453770101</v>
      </c>
    </row>
    <row r="306" ht="17.1" spans="2:11">
      <c r="B306" s="13">
        <v>43769</v>
      </c>
      <c r="C306" s="9">
        <v>392878</v>
      </c>
      <c r="D306" s="14">
        <v>0.17</v>
      </c>
      <c r="E306" s="9">
        <v>40</v>
      </c>
      <c r="F306" s="15">
        <v>22</v>
      </c>
      <c r="G306" s="15">
        <v>29</v>
      </c>
      <c r="H306" s="9">
        <v>363</v>
      </c>
      <c r="I306" s="9">
        <v>34</v>
      </c>
      <c r="J306" s="14">
        <v>0.95</v>
      </c>
      <c r="K306" s="23">
        <v>-0.0857146213133183</v>
      </c>
    </row>
    <row r="307" ht="17.1" spans="2:11">
      <c r="B307" s="13">
        <v>43770</v>
      </c>
      <c r="C307" s="9">
        <v>404865</v>
      </c>
      <c r="D307" s="14">
        <v>0.19</v>
      </c>
      <c r="E307" s="9">
        <v>33</v>
      </c>
      <c r="F307" s="15">
        <v>20</v>
      </c>
      <c r="G307" s="15">
        <v>26</v>
      </c>
      <c r="H307" s="9">
        <v>355</v>
      </c>
      <c r="I307" s="9">
        <v>31</v>
      </c>
      <c r="J307" s="14">
        <v>0.91</v>
      </c>
      <c r="K307" s="23">
        <v>0.0505051002278498</v>
      </c>
    </row>
    <row r="308" ht="17.1" spans="2:11">
      <c r="B308" s="13">
        <v>43771</v>
      </c>
      <c r="C308" s="9">
        <v>404425</v>
      </c>
      <c r="D308" s="14">
        <v>0.18</v>
      </c>
      <c r="E308" s="9">
        <v>33</v>
      </c>
      <c r="F308" s="15">
        <v>19</v>
      </c>
      <c r="G308" s="15">
        <v>30</v>
      </c>
      <c r="H308" s="9">
        <v>399</v>
      </c>
      <c r="I308" s="9">
        <v>36</v>
      </c>
      <c r="J308" s="14">
        <v>0.91</v>
      </c>
      <c r="K308" s="23">
        <v>-0.0495050646697943</v>
      </c>
    </row>
    <row r="309" ht="17.1" spans="2:11">
      <c r="B309" s="13">
        <v>43772</v>
      </c>
      <c r="C309" s="9">
        <v>404029</v>
      </c>
      <c r="D309" s="14">
        <v>0.19</v>
      </c>
      <c r="E309" s="9">
        <v>32</v>
      </c>
      <c r="F309" s="15">
        <v>19</v>
      </c>
      <c r="G309" s="15">
        <v>26</v>
      </c>
      <c r="H309" s="9">
        <v>390</v>
      </c>
      <c r="I309" s="9">
        <v>37</v>
      </c>
      <c r="J309" s="14">
        <v>0.94</v>
      </c>
      <c r="K309" s="23">
        <v>-1.68106080944419e-7</v>
      </c>
    </row>
    <row r="310" ht="17.1" spans="2:11">
      <c r="B310" s="13">
        <v>43773</v>
      </c>
      <c r="C310" s="9">
        <v>382779</v>
      </c>
      <c r="D310" s="14">
        <v>0.19</v>
      </c>
      <c r="E310" s="9">
        <v>34</v>
      </c>
      <c r="F310" s="15">
        <v>22</v>
      </c>
      <c r="G310" s="15">
        <v>27</v>
      </c>
      <c r="H310" s="9">
        <v>396</v>
      </c>
      <c r="I310" s="9">
        <v>34</v>
      </c>
      <c r="J310" s="14">
        <v>0.92</v>
      </c>
      <c r="K310" s="23">
        <v>-0.0206185578680338</v>
      </c>
    </row>
    <row r="311" ht="17.1" spans="2:11">
      <c r="B311" s="13">
        <v>43774</v>
      </c>
      <c r="C311" s="9">
        <v>394015</v>
      </c>
      <c r="D311" s="14">
        <v>0.17</v>
      </c>
      <c r="E311" s="9">
        <v>31</v>
      </c>
      <c r="F311" s="15">
        <v>22</v>
      </c>
      <c r="G311" s="15">
        <v>25</v>
      </c>
      <c r="H311" s="9">
        <v>398</v>
      </c>
      <c r="I311" s="9">
        <v>39</v>
      </c>
      <c r="J311" s="14">
        <v>0.91</v>
      </c>
      <c r="K311" s="23">
        <v>0.0416668799536706</v>
      </c>
    </row>
    <row r="312" ht="17.1" spans="2:11">
      <c r="B312" s="13">
        <v>43775</v>
      </c>
      <c r="C312" s="9">
        <v>384987</v>
      </c>
      <c r="D312" s="14">
        <v>0.18</v>
      </c>
      <c r="E312" s="9">
        <v>34</v>
      </c>
      <c r="F312" s="15">
        <v>19</v>
      </c>
      <c r="G312" s="15">
        <v>25</v>
      </c>
      <c r="H312" s="9">
        <v>394</v>
      </c>
      <c r="I312" s="9">
        <v>33</v>
      </c>
      <c r="J312" s="14">
        <v>0.94</v>
      </c>
      <c r="K312" s="23">
        <v>-0.0388352798984162</v>
      </c>
    </row>
    <row r="313" ht="17.1" spans="2:11">
      <c r="B313" s="13">
        <v>43776</v>
      </c>
      <c r="C313" s="9">
        <v>405410</v>
      </c>
      <c r="D313" s="14">
        <v>0.18</v>
      </c>
      <c r="E313" s="9">
        <v>36</v>
      </c>
      <c r="F313" s="15">
        <v>21</v>
      </c>
      <c r="G313" s="15">
        <v>30</v>
      </c>
      <c r="H313" s="9">
        <v>361</v>
      </c>
      <c r="I313" s="9">
        <v>37</v>
      </c>
      <c r="J313" s="14">
        <v>0.93</v>
      </c>
      <c r="K313" s="23">
        <v>-0.0104165794183193</v>
      </c>
    </row>
    <row r="314" ht="17.1" spans="2:11">
      <c r="B314" s="13">
        <v>43777</v>
      </c>
      <c r="C314" s="9">
        <v>403572</v>
      </c>
      <c r="D314" s="14">
        <v>0.19</v>
      </c>
      <c r="E314" s="9">
        <v>31</v>
      </c>
      <c r="F314" s="15">
        <v>17</v>
      </c>
      <c r="G314" s="15">
        <v>26</v>
      </c>
      <c r="H314" s="9">
        <v>352</v>
      </c>
      <c r="I314" s="9">
        <v>34</v>
      </c>
      <c r="J314" s="14">
        <v>0.94</v>
      </c>
      <c r="K314" s="23">
        <v>-0.0192307472206905</v>
      </c>
    </row>
    <row r="315" ht="17.1" spans="2:11">
      <c r="B315" s="13">
        <v>43778</v>
      </c>
      <c r="C315" s="9">
        <v>380487</v>
      </c>
      <c r="D315" s="14">
        <v>0.19</v>
      </c>
      <c r="E315" s="9">
        <v>40</v>
      </c>
      <c r="F315" s="15">
        <v>21</v>
      </c>
      <c r="G315" s="15">
        <v>27</v>
      </c>
      <c r="H315" s="9">
        <v>368</v>
      </c>
      <c r="I315" s="9">
        <v>32</v>
      </c>
      <c r="J315" s="14">
        <v>0.93</v>
      </c>
      <c r="K315" s="23">
        <v>0.0625000003619629</v>
      </c>
    </row>
    <row r="316" ht="17.1" spans="2:11">
      <c r="B316" s="13">
        <v>43779</v>
      </c>
      <c r="C316" s="9">
        <v>397106</v>
      </c>
      <c r="D316" s="14">
        <v>0.19</v>
      </c>
      <c r="E316" s="9">
        <v>34</v>
      </c>
      <c r="F316" s="15">
        <v>20</v>
      </c>
      <c r="G316" s="15">
        <v>30</v>
      </c>
      <c r="H316" s="9">
        <v>358</v>
      </c>
      <c r="I316" s="9">
        <v>37</v>
      </c>
      <c r="J316" s="14">
        <v>0.92</v>
      </c>
      <c r="K316" s="23">
        <v>-0.0404039609123029</v>
      </c>
    </row>
    <row r="317" ht="17.1" spans="2:11">
      <c r="B317" s="13">
        <v>43780</v>
      </c>
      <c r="C317" s="9">
        <v>387858</v>
      </c>
      <c r="D317" s="14">
        <v>0.17</v>
      </c>
      <c r="E317" s="9">
        <v>38</v>
      </c>
      <c r="F317" s="15">
        <v>17</v>
      </c>
      <c r="G317" s="15">
        <v>25</v>
      </c>
      <c r="H317" s="9">
        <v>381</v>
      </c>
      <c r="I317" s="9">
        <v>31</v>
      </c>
      <c r="J317" s="14">
        <v>0.94</v>
      </c>
      <c r="K317" s="23">
        <v>-6.32316562443336e-8</v>
      </c>
    </row>
    <row r="318" ht="17.1" spans="2:11">
      <c r="B318" s="13">
        <v>43781</v>
      </c>
      <c r="C318" s="9">
        <v>403207</v>
      </c>
      <c r="D318" s="14">
        <v>0.18</v>
      </c>
      <c r="E318" s="9">
        <v>32</v>
      </c>
      <c r="F318" s="15">
        <v>19</v>
      </c>
      <c r="G318" s="15">
        <v>30</v>
      </c>
      <c r="H318" s="9">
        <v>387</v>
      </c>
      <c r="I318" s="9">
        <v>39</v>
      </c>
      <c r="J318" s="14">
        <v>0.93</v>
      </c>
      <c r="K318" s="23">
        <v>0.0299999480675315</v>
      </c>
    </row>
    <row r="319" ht="17.1" spans="2:11">
      <c r="B319" s="13">
        <v>43782</v>
      </c>
      <c r="C319" s="9">
        <v>380788</v>
      </c>
      <c r="D319" s="14">
        <v>0.19</v>
      </c>
      <c r="E319" s="9">
        <v>36</v>
      </c>
      <c r="F319" s="15">
        <v>21</v>
      </c>
      <c r="G319" s="15">
        <v>25</v>
      </c>
      <c r="H319" s="9">
        <v>394</v>
      </c>
      <c r="I319" s="9">
        <v>34</v>
      </c>
      <c r="J319" s="14">
        <v>0.95</v>
      </c>
      <c r="K319" s="23">
        <v>0.0303030131247939</v>
      </c>
    </row>
    <row r="320" ht="17.1" spans="2:11">
      <c r="B320" s="13">
        <v>43783</v>
      </c>
      <c r="C320" s="9">
        <v>383044</v>
      </c>
      <c r="D320" s="14">
        <v>0.19</v>
      </c>
      <c r="E320" s="9">
        <v>34</v>
      </c>
      <c r="F320" s="15">
        <v>20</v>
      </c>
      <c r="G320" s="15">
        <v>25</v>
      </c>
      <c r="H320" s="9">
        <v>378</v>
      </c>
      <c r="I320" s="9">
        <v>33</v>
      </c>
      <c r="J320" s="14">
        <v>0.92</v>
      </c>
      <c r="K320" s="23">
        <v>0.0842105741939356</v>
      </c>
    </row>
    <row r="321" ht="17.1" spans="2:11">
      <c r="B321" s="13">
        <v>43784</v>
      </c>
      <c r="C321" s="9">
        <v>396628</v>
      </c>
      <c r="D321" s="14">
        <v>0.19</v>
      </c>
      <c r="E321" s="9">
        <v>30</v>
      </c>
      <c r="F321" s="15">
        <v>18</v>
      </c>
      <c r="G321" s="15">
        <v>27</v>
      </c>
      <c r="H321" s="9">
        <v>365</v>
      </c>
      <c r="I321" s="9">
        <v>40</v>
      </c>
      <c r="J321" s="14">
        <v>0.91</v>
      </c>
      <c r="K321" s="23">
        <v>-2.81305573612833e-7</v>
      </c>
    </row>
    <row r="322" ht="17.1" spans="2:11">
      <c r="B322" s="13">
        <v>43785</v>
      </c>
      <c r="C322" s="9">
        <v>404564</v>
      </c>
      <c r="D322" s="14">
        <v>0.18</v>
      </c>
      <c r="E322" s="9">
        <v>40</v>
      </c>
      <c r="F322" s="15">
        <v>21</v>
      </c>
      <c r="G322" s="15">
        <v>30</v>
      </c>
      <c r="H322" s="9">
        <v>392</v>
      </c>
      <c r="I322" s="9">
        <v>39</v>
      </c>
      <c r="J322" s="14">
        <v>0.92</v>
      </c>
      <c r="K322" s="23">
        <v>-0.0686274812636088</v>
      </c>
    </row>
    <row r="323" ht="17.1" spans="2:11">
      <c r="B323" s="13">
        <v>43786</v>
      </c>
      <c r="C323" s="9">
        <v>380987</v>
      </c>
      <c r="D323" s="14">
        <v>0.19</v>
      </c>
      <c r="E323" s="9">
        <v>112</v>
      </c>
      <c r="F323" s="15">
        <v>22</v>
      </c>
      <c r="G323" s="15">
        <v>27</v>
      </c>
      <c r="H323" s="9">
        <v>353</v>
      </c>
      <c r="I323" s="9">
        <v>38</v>
      </c>
      <c r="J323" s="14">
        <v>0.95</v>
      </c>
      <c r="K323" s="23">
        <v>-0.57894739660948</v>
      </c>
    </row>
    <row r="324" ht="17.1" spans="2:11">
      <c r="B324" s="13">
        <v>43787</v>
      </c>
      <c r="C324" s="9">
        <v>398199</v>
      </c>
      <c r="D324" s="14">
        <v>0.18</v>
      </c>
      <c r="E324" s="9">
        <v>37</v>
      </c>
      <c r="F324" s="15">
        <v>22</v>
      </c>
      <c r="G324" s="15">
        <v>26</v>
      </c>
      <c r="H324" s="9">
        <v>385</v>
      </c>
      <c r="I324" s="9">
        <v>34</v>
      </c>
      <c r="J324" s="14">
        <v>0.94</v>
      </c>
      <c r="K324" s="23">
        <v>0.0105263210071738</v>
      </c>
    </row>
    <row r="325" ht="17.1" spans="2:11">
      <c r="B325" s="13">
        <v>43788</v>
      </c>
      <c r="C325" s="9">
        <v>384779</v>
      </c>
      <c r="D325" s="14">
        <v>0.19</v>
      </c>
      <c r="E325" s="9">
        <v>33</v>
      </c>
      <c r="F325" s="15">
        <v>22</v>
      </c>
      <c r="G325" s="15">
        <v>27</v>
      </c>
      <c r="H325" s="9">
        <v>369</v>
      </c>
      <c r="I325" s="9">
        <v>33</v>
      </c>
      <c r="J325" s="14">
        <v>0.92</v>
      </c>
      <c r="K325" s="23">
        <v>-0.0291260750875896</v>
      </c>
    </row>
    <row r="326" ht="17.1" spans="2:11">
      <c r="B326" s="13">
        <v>43789</v>
      </c>
      <c r="C326" s="9">
        <v>410182</v>
      </c>
      <c r="D326" s="14">
        <v>0.19</v>
      </c>
      <c r="E326" s="9">
        <v>40</v>
      </c>
      <c r="F326" s="15">
        <v>19</v>
      </c>
      <c r="G326" s="15">
        <v>29</v>
      </c>
      <c r="H326" s="9">
        <v>389</v>
      </c>
      <c r="I326" s="9">
        <v>32</v>
      </c>
      <c r="J326" s="14">
        <v>0.92</v>
      </c>
      <c r="K326" s="23">
        <v>-0.00980383864985779</v>
      </c>
    </row>
    <row r="327" ht="17.1" spans="2:11">
      <c r="B327" s="13">
        <v>43790</v>
      </c>
      <c r="C327" s="9">
        <v>393181</v>
      </c>
      <c r="D327" s="14">
        <v>0.18</v>
      </c>
      <c r="E327" s="9">
        <v>38</v>
      </c>
      <c r="F327" s="15">
        <v>21</v>
      </c>
      <c r="G327" s="15">
        <v>27</v>
      </c>
      <c r="H327" s="9">
        <v>395</v>
      </c>
      <c r="I327" s="9">
        <v>35</v>
      </c>
      <c r="J327" s="14">
        <v>0.92</v>
      </c>
      <c r="K327" s="23">
        <v>0.00970879297322358</v>
      </c>
    </row>
    <row r="328" ht="17.1" spans="2:11">
      <c r="B328" s="13">
        <v>43791</v>
      </c>
      <c r="C328" s="9">
        <v>409499</v>
      </c>
      <c r="D328" s="14">
        <v>0.18</v>
      </c>
      <c r="E328" s="9">
        <v>35</v>
      </c>
      <c r="F328" s="15">
        <v>19</v>
      </c>
      <c r="G328" s="15">
        <v>25</v>
      </c>
      <c r="H328" s="9">
        <v>360</v>
      </c>
      <c r="I328" s="9">
        <v>37</v>
      </c>
      <c r="J328" s="14">
        <v>0.95</v>
      </c>
      <c r="K328" s="23">
        <v>0.0196080701778487</v>
      </c>
    </row>
    <row r="329" ht="17.1" spans="2:11">
      <c r="B329" s="13">
        <v>43792</v>
      </c>
      <c r="C329" s="9">
        <v>401426</v>
      </c>
      <c r="D329" s="14">
        <v>0.18</v>
      </c>
      <c r="E329" s="9">
        <v>37</v>
      </c>
      <c r="F329" s="15">
        <v>18</v>
      </c>
      <c r="G329" s="15">
        <v>28</v>
      </c>
      <c r="H329" s="9">
        <v>393</v>
      </c>
      <c r="I329" s="9">
        <v>39</v>
      </c>
      <c r="J329" s="14">
        <v>0.95</v>
      </c>
      <c r="K329" s="23">
        <v>0.0631578594677351</v>
      </c>
    </row>
    <row r="330" ht="17.1" spans="2:11">
      <c r="B330" s="13">
        <v>43793</v>
      </c>
      <c r="C330" s="9">
        <v>388049</v>
      </c>
      <c r="D330" s="14">
        <v>0.19</v>
      </c>
      <c r="E330" s="9">
        <v>34</v>
      </c>
      <c r="F330" s="15">
        <v>22</v>
      </c>
      <c r="G330" s="15">
        <v>27</v>
      </c>
      <c r="H330" s="9">
        <v>354</v>
      </c>
      <c r="I330" s="9">
        <v>37</v>
      </c>
      <c r="J330" s="14">
        <v>0.95</v>
      </c>
      <c r="K330" s="23">
        <v>1.50000047343806</v>
      </c>
    </row>
    <row r="331" ht="17.1" spans="2:11">
      <c r="B331" s="13">
        <v>43794</v>
      </c>
      <c r="C331" s="9">
        <v>408801</v>
      </c>
      <c r="D331" s="14">
        <v>0.19</v>
      </c>
      <c r="E331" s="9">
        <v>34</v>
      </c>
      <c r="F331" s="15">
        <v>22</v>
      </c>
      <c r="G331" s="15">
        <v>26</v>
      </c>
      <c r="H331" s="9">
        <v>392</v>
      </c>
      <c r="I331" s="9">
        <v>39</v>
      </c>
      <c r="J331" s="14">
        <v>0.94</v>
      </c>
      <c r="K331" s="23">
        <v>0.0416664550538084</v>
      </c>
    </row>
    <row r="332" ht="17.1" spans="2:11">
      <c r="B332" s="13">
        <v>43795</v>
      </c>
      <c r="C332" s="9">
        <v>396857</v>
      </c>
      <c r="D332" s="14">
        <v>0.17</v>
      </c>
      <c r="E332" s="9">
        <v>35</v>
      </c>
      <c r="F332" s="15">
        <v>17</v>
      </c>
      <c r="G332" s="15">
        <v>25</v>
      </c>
      <c r="H332" s="9">
        <v>368</v>
      </c>
      <c r="I332" s="9">
        <v>39</v>
      </c>
      <c r="J332" s="14">
        <v>0.95</v>
      </c>
      <c r="K332" s="23">
        <v>0.0100000036870109</v>
      </c>
    </row>
    <row r="333" ht="17.1" spans="2:11">
      <c r="B333" s="13">
        <v>43796</v>
      </c>
      <c r="C333" s="9">
        <v>396457</v>
      </c>
      <c r="D333" s="14">
        <v>0.19</v>
      </c>
      <c r="E333" s="9">
        <v>35</v>
      </c>
      <c r="F333" s="15">
        <v>22</v>
      </c>
      <c r="G333" s="15">
        <v>28</v>
      </c>
      <c r="H333" s="9">
        <v>369</v>
      </c>
      <c r="I333" s="9">
        <v>34</v>
      </c>
      <c r="J333" s="14">
        <v>0.91</v>
      </c>
      <c r="K333" s="23">
        <v>0.00990109118682958</v>
      </c>
    </row>
    <row r="334" ht="17.1" spans="2:11">
      <c r="B334" s="13">
        <v>43797</v>
      </c>
      <c r="C334" s="9">
        <v>403521</v>
      </c>
      <c r="D334" s="14">
        <v>0.18</v>
      </c>
      <c r="E334" s="9">
        <v>33</v>
      </c>
      <c r="F334" s="15">
        <v>21</v>
      </c>
      <c r="G334" s="15">
        <v>28</v>
      </c>
      <c r="H334" s="9">
        <v>380</v>
      </c>
      <c r="I334" s="9">
        <v>32</v>
      </c>
      <c r="J334" s="14">
        <v>0.94</v>
      </c>
      <c r="K334" s="23">
        <v>-0.0673076960238029</v>
      </c>
    </row>
    <row r="335" ht="17.1" spans="2:11">
      <c r="B335" s="13">
        <v>43798</v>
      </c>
      <c r="C335" s="9">
        <v>403130</v>
      </c>
      <c r="D335" s="14">
        <v>0.17</v>
      </c>
      <c r="E335" s="9">
        <v>39</v>
      </c>
      <c r="F335" s="15">
        <v>17</v>
      </c>
      <c r="G335" s="15">
        <v>28</v>
      </c>
      <c r="H335" s="9">
        <v>352</v>
      </c>
      <c r="I335" s="9">
        <v>32</v>
      </c>
      <c r="J335" s="14">
        <v>0.94</v>
      </c>
      <c r="K335" s="23">
        <v>-0.0576922265483769</v>
      </c>
    </row>
    <row r="336" ht="17.1" spans="2:11">
      <c r="B336" s="13">
        <v>43799</v>
      </c>
      <c r="C336" s="9">
        <v>381333</v>
      </c>
      <c r="D336" s="14">
        <v>0.19</v>
      </c>
      <c r="E336" s="9">
        <v>40</v>
      </c>
      <c r="F336" s="15">
        <v>18</v>
      </c>
      <c r="G336" s="15">
        <v>29</v>
      </c>
      <c r="H336" s="9">
        <v>369</v>
      </c>
      <c r="I336" s="9">
        <v>36</v>
      </c>
      <c r="J336" s="14">
        <v>0.93</v>
      </c>
      <c r="K336" s="23">
        <v>-0.0495047995480452</v>
      </c>
    </row>
    <row r="337" ht="17.1" spans="2:11">
      <c r="B337" s="13">
        <v>43800</v>
      </c>
      <c r="C337" s="9">
        <v>397690</v>
      </c>
      <c r="D337" s="14">
        <v>0.18</v>
      </c>
      <c r="E337" s="9">
        <v>40</v>
      </c>
      <c r="F337" s="15">
        <v>18</v>
      </c>
      <c r="G337" s="15">
        <v>27</v>
      </c>
      <c r="H337" s="9">
        <v>388</v>
      </c>
      <c r="I337" s="9">
        <v>39</v>
      </c>
      <c r="J337" s="14">
        <v>0.92</v>
      </c>
      <c r="K337" s="23">
        <v>0.00999995269575549</v>
      </c>
    </row>
    <row r="338" ht="17.1" spans="2:11">
      <c r="B338" s="13">
        <v>43801</v>
      </c>
      <c r="C338" s="9">
        <v>400613</v>
      </c>
      <c r="D338" s="14">
        <v>0.17</v>
      </c>
      <c r="E338" s="9">
        <v>37</v>
      </c>
      <c r="F338" s="15">
        <v>22</v>
      </c>
      <c r="G338" s="15">
        <v>26</v>
      </c>
      <c r="H338" s="9">
        <v>394</v>
      </c>
      <c r="I338" s="9">
        <v>37</v>
      </c>
      <c r="J338" s="14">
        <v>0.91</v>
      </c>
      <c r="K338" s="23">
        <v>-0.0199997610034733</v>
      </c>
    </row>
    <row r="339" ht="17.1" spans="2:11">
      <c r="B339" s="13">
        <v>43802</v>
      </c>
      <c r="C339" s="9">
        <v>393251</v>
      </c>
      <c r="D339" s="14">
        <v>0.19</v>
      </c>
      <c r="E339" s="9">
        <v>36</v>
      </c>
      <c r="F339" s="15">
        <v>20</v>
      </c>
      <c r="G339" s="15">
        <v>30</v>
      </c>
      <c r="H339" s="9">
        <v>360</v>
      </c>
      <c r="I339" s="9">
        <v>39</v>
      </c>
      <c r="J339" s="14">
        <v>0.94</v>
      </c>
      <c r="K339" s="23">
        <v>0.0297027071704694</v>
      </c>
    </row>
    <row r="340" ht="17.1" spans="2:11">
      <c r="B340" s="13">
        <v>43803</v>
      </c>
      <c r="C340" s="9">
        <v>385988</v>
      </c>
      <c r="D340" s="14">
        <v>0.19</v>
      </c>
      <c r="E340" s="9">
        <v>37</v>
      </c>
      <c r="F340" s="15">
        <v>18</v>
      </c>
      <c r="G340" s="15">
        <v>28</v>
      </c>
      <c r="H340" s="9">
        <v>397</v>
      </c>
      <c r="I340" s="9">
        <v>38</v>
      </c>
      <c r="J340" s="14">
        <v>0.92</v>
      </c>
      <c r="K340" s="23">
        <v>-0.0294119163830989</v>
      </c>
    </row>
    <row r="341" ht="17.1" spans="2:11">
      <c r="B341" s="13">
        <v>43804</v>
      </c>
      <c r="C341" s="9">
        <v>404457</v>
      </c>
      <c r="D341" s="14">
        <v>0.18</v>
      </c>
      <c r="E341" s="9">
        <v>30</v>
      </c>
      <c r="F341" s="15">
        <v>22</v>
      </c>
      <c r="G341" s="15">
        <v>30</v>
      </c>
      <c r="H341" s="9">
        <v>370</v>
      </c>
      <c r="I341" s="9">
        <v>39</v>
      </c>
      <c r="J341" s="14">
        <v>0.91</v>
      </c>
      <c r="K341" s="23">
        <v>0.0721648491224702</v>
      </c>
    </row>
    <row r="342" ht="17.1" spans="2:11">
      <c r="B342" s="13">
        <v>43805</v>
      </c>
      <c r="C342" s="9">
        <v>386475</v>
      </c>
      <c r="D342" s="14">
        <v>0.19</v>
      </c>
      <c r="E342" s="9">
        <v>34</v>
      </c>
      <c r="F342" s="15">
        <v>21</v>
      </c>
      <c r="G342" s="15">
        <v>26</v>
      </c>
      <c r="H342" s="9">
        <v>356</v>
      </c>
      <c r="I342" s="9">
        <v>32</v>
      </c>
      <c r="J342" s="14">
        <v>0.91</v>
      </c>
      <c r="K342" s="23">
        <v>0.061224117926699</v>
      </c>
    </row>
    <row r="343" ht="17.1" spans="2:11">
      <c r="B343" s="13">
        <v>43806</v>
      </c>
      <c r="C343" s="9">
        <v>401987</v>
      </c>
      <c r="D343" s="14">
        <v>0.17</v>
      </c>
      <c r="E343" s="9">
        <v>38</v>
      </c>
      <c r="F343" s="15">
        <v>20</v>
      </c>
      <c r="G343" s="15">
        <v>30</v>
      </c>
      <c r="H343" s="9">
        <v>370</v>
      </c>
      <c r="I343" s="9">
        <v>36</v>
      </c>
      <c r="J343" s="14">
        <v>0.95</v>
      </c>
      <c r="K343" s="23">
        <v>0.0520832424203823</v>
      </c>
    </row>
    <row r="344" ht="17.1" spans="2:11">
      <c r="B344" s="13">
        <v>43807</v>
      </c>
      <c r="C344" s="9">
        <v>392420</v>
      </c>
      <c r="D344" s="14">
        <v>0.19</v>
      </c>
      <c r="E344" s="9">
        <v>30</v>
      </c>
      <c r="F344" s="15">
        <v>18</v>
      </c>
      <c r="G344" s="15">
        <v>25</v>
      </c>
      <c r="H344" s="9">
        <v>394</v>
      </c>
      <c r="I344" s="9">
        <v>36</v>
      </c>
      <c r="J344" s="14">
        <v>0.93</v>
      </c>
      <c r="K344" s="23">
        <v>-0.0297028849307567</v>
      </c>
    </row>
    <row r="345" ht="17.1" spans="2:11">
      <c r="B345" s="13">
        <v>43808</v>
      </c>
      <c r="C345" s="9">
        <v>397135</v>
      </c>
      <c r="D345" s="14">
        <v>0.17</v>
      </c>
      <c r="E345" s="9">
        <v>36</v>
      </c>
      <c r="F345" s="15">
        <v>22</v>
      </c>
      <c r="G345" s="15">
        <v>25</v>
      </c>
      <c r="H345" s="9">
        <v>363</v>
      </c>
      <c r="I345" s="9">
        <v>38</v>
      </c>
      <c r="J345" s="14">
        <v>0.92</v>
      </c>
      <c r="K345" s="23">
        <v>0.0408158789152007</v>
      </c>
    </row>
    <row r="346" ht="17.1" spans="2:11">
      <c r="B346" s="13">
        <v>43809</v>
      </c>
      <c r="C346" s="9">
        <v>408697</v>
      </c>
      <c r="D346" s="14">
        <v>0.18</v>
      </c>
      <c r="E346" s="9">
        <v>31</v>
      </c>
      <c r="F346" s="15">
        <v>19</v>
      </c>
      <c r="G346" s="15">
        <v>29</v>
      </c>
      <c r="H346" s="9">
        <v>370</v>
      </c>
      <c r="I346" s="9">
        <v>35</v>
      </c>
      <c r="J346" s="14">
        <v>0.94</v>
      </c>
      <c r="K346" s="23">
        <v>-0.0288459829950509</v>
      </c>
    </row>
    <row r="347" ht="17.1" spans="2:11">
      <c r="B347" s="13">
        <v>43810</v>
      </c>
      <c r="C347" s="9">
        <v>384623</v>
      </c>
      <c r="D347" s="14">
        <v>0.18</v>
      </c>
      <c r="E347" s="9">
        <v>36</v>
      </c>
      <c r="F347" s="15">
        <v>20</v>
      </c>
      <c r="G347" s="15">
        <v>27</v>
      </c>
      <c r="H347" s="9">
        <v>397</v>
      </c>
      <c r="I347" s="9">
        <v>37</v>
      </c>
      <c r="J347" s="14">
        <v>0.94</v>
      </c>
      <c r="K347" s="23">
        <v>0.020201932494486</v>
      </c>
    </row>
    <row r="348" ht="17.1" spans="2:11">
      <c r="B348" s="13">
        <v>43811</v>
      </c>
      <c r="C348" s="9">
        <v>385929</v>
      </c>
      <c r="D348" s="14">
        <v>0.18</v>
      </c>
      <c r="E348" s="9">
        <v>36</v>
      </c>
      <c r="F348" s="15">
        <v>21</v>
      </c>
      <c r="G348" s="15">
        <v>27</v>
      </c>
      <c r="H348" s="9">
        <v>386</v>
      </c>
      <c r="I348" s="9">
        <v>33</v>
      </c>
      <c r="J348" s="14">
        <v>0.92</v>
      </c>
      <c r="K348" s="23">
        <v>-0.0384616214094371</v>
      </c>
    </row>
    <row r="349" ht="17.1" spans="2:11">
      <c r="B349" s="13">
        <v>43812</v>
      </c>
      <c r="C349" s="9">
        <v>410246</v>
      </c>
      <c r="D349" s="14">
        <v>0.17</v>
      </c>
      <c r="E349" s="9">
        <v>32</v>
      </c>
      <c r="F349" s="15">
        <v>20</v>
      </c>
      <c r="G349" s="15">
        <v>25</v>
      </c>
      <c r="H349" s="9">
        <v>371</v>
      </c>
      <c r="I349" s="9">
        <v>33</v>
      </c>
      <c r="J349" s="14">
        <v>0.92</v>
      </c>
      <c r="K349" s="23">
        <v>-0.0769226879583432</v>
      </c>
    </row>
    <row r="350" ht="17.1" spans="2:11">
      <c r="B350" s="13">
        <v>43813</v>
      </c>
      <c r="C350" s="9">
        <v>386399</v>
      </c>
      <c r="D350" s="14">
        <v>0.17</v>
      </c>
      <c r="E350" s="9">
        <v>38</v>
      </c>
      <c r="F350" s="15">
        <v>19</v>
      </c>
      <c r="G350" s="15">
        <v>26</v>
      </c>
      <c r="H350" s="9">
        <v>391</v>
      </c>
      <c r="I350" s="9">
        <v>40</v>
      </c>
      <c r="J350" s="14">
        <v>0.92</v>
      </c>
      <c r="K350" s="23">
        <v>0.0198019920942396</v>
      </c>
    </row>
    <row r="351" ht="17.1" spans="2:11">
      <c r="B351" s="13">
        <v>43814</v>
      </c>
      <c r="C351" s="9">
        <v>410008</v>
      </c>
      <c r="D351" s="14">
        <v>0.18</v>
      </c>
      <c r="E351" s="9">
        <v>30</v>
      </c>
      <c r="F351" s="15">
        <v>21</v>
      </c>
      <c r="G351" s="15">
        <v>27</v>
      </c>
      <c r="H351" s="9">
        <v>355</v>
      </c>
      <c r="I351" s="9">
        <v>32</v>
      </c>
      <c r="J351" s="14">
        <v>0.91</v>
      </c>
      <c r="K351" s="23">
        <v>-0.0306124813434097</v>
      </c>
    </row>
    <row r="352" ht="17.1" spans="2:11">
      <c r="B352" s="13">
        <v>43815</v>
      </c>
      <c r="C352" s="9">
        <v>390197</v>
      </c>
      <c r="D352" s="14">
        <v>0.19</v>
      </c>
      <c r="E352" s="9">
        <v>40</v>
      </c>
      <c r="F352" s="15">
        <v>19</v>
      </c>
      <c r="G352" s="15">
        <v>27</v>
      </c>
      <c r="H352" s="9">
        <v>386</v>
      </c>
      <c r="I352" s="9">
        <v>31</v>
      </c>
      <c r="J352" s="14">
        <v>0.95</v>
      </c>
      <c r="K352" s="23">
        <v>1.37360048224622e-7</v>
      </c>
    </row>
    <row r="353" ht="17.1" spans="2:11">
      <c r="B353" s="13">
        <v>43816</v>
      </c>
      <c r="C353" s="9">
        <v>393364</v>
      </c>
      <c r="D353" s="14">
        <v>0.17</v>
      </c>
      <c r="E353" s="9">
        <v>40</v>
      </c>
      <c r="F353" s="15">
        <v>20</v>
      </c>
      <c r="G353" s="15">
        <v>27</v>
      </c>
      <c r="H353" s="9">
        <v>356</v>
      </c>
      <c r="I353" s="9">
        <v>33</v>
      </c>
      <c r="J353" s="14">
        <v>0.92</v>
      </c>
      <c r="K353" s="23">
        <v>-0.01980217514574</v>
      </c>
    </row>
    <row r="354" ht="17.1" spans="2:11">
      <c r="B354" s="13">
        <v>43817</v>
      </c>
      <c r="C354" s="9">
        <v>396256</v>
      </c>
      <c r="D354" s="14">
        <v>0.19</v>
      </c>
      <c r="E354" s="9">
        <v>40</v>
      </c>
      <c r="F354" s="15">
        <v>22</v>
      </c>
      <c r="G354" s="15">
        <v>27</v>
      </c>
      <c r="H354" s="9">
        <v>362</v>
      </c>
      <c r="I354" s="9">
        <v>38</v>
      </c>
      <c r="J354" s="14">
        <v>0.93</v>
      </c>
      <c r="K354" s="23">
        <v>-0.039603597098839</v>
      </c>
    </row>
    <row r="355" ht="17.1" spans="2:11">
      <c r="B355" s="13">
        <v>43818</v>
      </c>
      <c r="C355" s="9">
        <v>395679</v>
      </c>
      <c r="D355" s="14">
        <v>0.17</v>
      </c>
      <c r="E355" s="9">
        <v>34</v>
      </c>
      <c r="F355" s="15">
        <v>19</v>
      </c>
      <c r="G355" s="15">
        <v>30</v>
      </c>
      <c r="H355" s="9">
        <v>354</v>
      </c>
      <c r="I355" s="9">
        <v>32</v>
      </c>
      <c r="J355" s="14">
        <v>0.92</v>
      </c>
      <c r="K355" s="23">
        <v>-0.00999957272215735</v>
      </c>
    </row>
    <row r="356" ht="17.1" spans="2:11">
      <c r="B356" s="13">
        <v>43819</v>
      </c>
      <c r="C356" s="9">
        <v>388480</v>
      </c>
      <c r="D356" s="14">
        <v>0.18</v>
      </c>
      <c r="E356" s="9">
        <v>34</v>
      </c>
      <c r="F356" s="15">
        <v>20</v>
      </c>
      <c r="G356" s="15">
        <v>27</v>
      </c>
      <c r="H356" s="9">
        <v>362</v>
      </c>
      <c r="I356" s="9">
        <v>39</v>
      </c>
      <c r="J356" s="14">
        <v>0.95</v>
      </c>
      <c r="K356" s="23">
        <v>0.0208333749380638</v>
      </c>
    </row>
    <row r="357" ht="17.1" spans="2:11">
      <c r="B357" s="13">
        <v>43820</v>
      </c>
      <c r="C357" s="9">
        <v>399659</v>
      </c>
      <c r="D357" s="14">
        <v>0.17</v>
      </c>
      <c r="E357" s="9">
        <v>39</v>
      </c>
      <c r="F357" s="15">
        <v>17</v>
      </c>
      <c r="G357" s="15">
        <v>29</v>
      </c>
      <c r="H357" s="9">
        <v>350</v>
      </c>
      <c r="I357" s="9">
        <v>31</v>
      </c>
      <c r="J357" s="14">
        <v>0.91</v>
      </c>
      <c r="K357" s="23">
        <v>-0.0679611455867136</v>
      </c>
    </row>
    <row r="358" ht="17.1" spans="2:11">
      <c r="B358" s="13">
        <v>43821</v>
      </c>
      <c r="C358" s="9">
        <v>391668</v>
      </c>
      <c r="D358" s="14">
        <v>0.18</v>
      </c>
      <c r="E358" s="9">
        <v>30</v>
      </c>
      <c r="F358" s="15">
        <v>18</v>
      </c>
      <c r="G358" s="15">
        <v>25</v>
      </c>
      <c r="H358" s="9">
        <v>397</v>
      </c>
      <c r="I358" s="9">
        <v>39</v>
      </c>
      <c r="J358" s="14">
        <v>0.92</v>
      </c>
      <c r="K358" s="23">
        <v>0.10526313568085</v>
      </c>
    </row>
    <row r="359" ht="17.1" spans="2:11">
      <c r="B359" s="13">
        <v>43822</v>
      </c>
      <c r="C359" s="9">
        <v>387294</v>
      </c>
      <c r="D359" s="14">
        <v>0.17</v>
      </c>
      <c r="E359" s="9">
        <v>34</v>
      </c>
      <c r="F359" s="15">
        <v>18</v>
      </c>
      <c r="G359" s="15">
        <v>29</v>
      </c>
      <c r="H359" s="9">
        <v>357</v>
      </c>
      <c r="I359" s="9">
        <v>30</v>
      </c>
      <c r="J359" s="14">
        <v>0.92</v>
      </c>
      <c r="K359" s="23">
        <v>-0.0686271525889581</v>
      </c>
    </row>
    <row r="360" ht="17.1" spans="2:11">
      <c r="B360" s="13">
        <v>43823</v>
      </c>
      <c r="C360" s="9">
        <v>385346</v>
      </c>
      <c r="D360" s="14">
        <v>0.17</v>
      </c>
      <c r="E360" s="9">
        <v>40</v>
      </c>
      <c r="F360" s="15">
        <v>17</v>
      </c>
      <c r="G360" s="15">
        <v>26</v>
      </c>
      <c r="H360" s="9">
        <v>394</v>
      </c>
      <c r="I360" s="9">
        <v>40</v>
      </c>
      <c r="J360" s="14">
        <v>0.93</v>
      </c>
      <c r="K360" s="23">
        <v>1.76128315709789e-7</v>
      </c>
    </row>
    <row r="361" ht="17.1" spans="2:11">
      <c r="B361" s="13">
        <v>43824</v>
      </c>
      <c r="C361" s="9">
        <v>403674</v>
      </c>
      <c r="D361" s="14">
        <v>0.19</v>
      </c>
      <c r="E361" s="9">
        <v>38</v>
      </c>
      <c r="F361" s="15">
        <v>20</v>
      </c>
      <c r="G361" s="15">
        <v>27</v>
      </c>
      <c r="H361" s="9">
        <v>366</v>
      </c>
      <c r="I361" s="9">
        <v>35</v>
      </c>
      <c r="J361" s="14">
        <v>0.93</v>
      </c>
      <c r="K361" s="23">
        <v>0.0618554343408531</v>
      </c>
    </row>
    <row r="362" ht="17.1" spans="2:11">
      <c r="B362" s="13">
        <v>43825</v>
      </c>
      <c r="C362" s="9">
        <v>381035</v>
      </c>
      <c r="D362" s="14">
        <v>0.18</v>
      </c>
      <c r="E362" s="9">
        <v>39</v>
      </c>
      <c r="F362" s="15">
        <v>21</v>
      </c>
      <c r="G362" s="15">
        <v>29</v>
      </c>
      <c r="H362" s="9">
        <v>380</v>
      </c>
      <c r="I362" s="9">
        <v>36</v>
      </c>
      <c r="J362" s="14">
        <v>0.95</v>
      </c>
      <c r="K362" s="23">
        <v>0.0404038802802382</v>
      </c>
    </row>
    <row r="363" ht="17.1" spans="2:11">
      <c r="B363" s="13">
        <v>43826</v>
      </c>
      <c r="C363" s="9">
        <v>409390</v>
      </c>
      <c r="D363" s="14">
        <v>0.19</v>
      </c>
      <c r="E363" s="9">
        <v>30</v>
      </c>
      <c r="F363" s="15">
        <v>18</v>
      </c>
      <c r="G363" s="15">
        <v>27</v>
      </c>
      <c r="H363" s="9">
        <v>387</v>
      </c>
      <c r="I363" s="9">
        <v>33</v>
      </c>
      <c r="J363" s="14">
        <v>0.91</v>
      </c>
      <c r="K363" s="23">
        <v>0.0612243904936747</v>
      </c>
    </row>
    <row r="364" ht="17.1" spans="2:11">
      <c r="B364" s="13">
        <v>43827</v>
      </c>
      <c r="C364" s="9">
        <v>383323</v>
      </c>
      <c r="D364" s="14">
        <v>0.19</v>
      </c>
      <c r="E364" s="9">
        <v>30</v>
      </c>
      <c r="F364" s="15">
        <v>18</v>
      </c>
      <c r="G364" s="15">
        <v>27</v>
      </c>
      <c r="H364" s="9">
        <v>388</v>
      </c>
      <c r="I364" s="9">
        <v>37</v>
      </c>
      <c r="J364" s="14">
        <v>0.91</v>
      </c>
      <c r="K364" s="23">
        <v>0.0520833348135277</v>
      </c>
    </row>
    <row r="365" ht="17.1" spans="2:11">
      <c r="B365" s="13">
        <v>43828</v>
      </c>
      <c r="C365" s="9">
        <v>385433</v>
      </c>
      <c r="D365" s="14">
        <v>0.17</v>
      </c>
      <c r="E365" s="9">
        <v>38</v>
      </c>
      <c r="F365" s="15">
        <v>17</v>
      </c>
      <c r="G365" s="15">
        <v>25</v>
      </c>
      <c r="H365" s="9">
        <v>350</v>
      </c>
      <c r="I365" s="9">
        <v>31</v>
      </c>
      <c r="J365" s="14">
        <v>0.94</v>
      </c>
      <c r="K365" s="23">
        <v>2.4168897216903e-7</v>
      </c>
    </row>
    <row r="366" ht="17.1" spans="2:11">
      <c r="B366" s="13">
        <v>43829</v>
      </c>
      <c r="C366" s="9">
        <v>382858</v>
      </c>
      <c r="D366" s="14">
        <v>0.18</v>
      </c>
      <c r="E366" s="9">
        <v>38</v>
      </c>
      <c r="F366" s="15">
        <v>17</v>
      </c>
      <c r="G366" s="15">
        <v>26</v>
      </c>
      <c r="H366" s="9">
        <v>385</v>
      </c>
      <c r="I366" s="9">
        <v>30</v>
      </c>
      <c r="J366" s="14">
        <v>0.95</v>
      </c>
      <c r="K366" s="23">
        <v>0.0105261547292008</v>
      </c>
    </row>
    <row r="367" ht="17.1" spans="2:11">
      <c r="B367" s="13">
        <v>43830</v>
      </c>
      <c r="C367" s="9">
        <v>384453</v>
      </c>
      <c r="D367" s="14">
        <v>0.19</v>
      </c>
      <c r="E367" s="9">
        <v>33</v>
      </c>
      <c r="F367" s="15">
        <v>18</v>
      </c>
      <c r="G367" s="15">
        <v>26</v>
      </c>
      <c r="H367" s="9">
        <v>357</v>
      </c>
      <c r="I367" s="9">
        <v>36</v>
      </c>
      <c r="J367" s="14">
        <v>0.91</v>
      </c>
      <c r="K367" s="23">
        <v>3.98487836061889e-8</v>
      </c>
    </row>
    <row r="368" ht="17.1" spans="2:11">
      <c r="B368" s="13">
        <v>43831</v>
      </c>
      <c r="C368" s="9">
        <v>385535</v>
      </c>
      <c r="D368" s="14">
        <v>0.17</v>
      </c>
      <c r="E368" s="9">
        <v>31</v>
      </c>
      <c r="F368" s="15">
        <v>20</v>
      </c>
      <c r="G368" s="15">
        <v>28</v>
      </c>
      <c r="H368" s="9">
        <v>397</v>
      </c>
      <c r="I368" s="9">
        <v>33</v>
      </c>
      <c r="J368" s="14">
        <v>0.93</v>
      </c>
      <c r="K368" s="23">
        <v>-0.0776700371651262</v>
      </c>
    </row>
    <row r="369" ht="17.1"/>
  </sheetData>
  <sheetProtection password="C78F" sheet="1" objects="1"/>
  <conditionalFormatting sqref="K10:K368">
    <cfRule type="cellIs" dxfId="2" priority="2" operator="greaterThan">
      <formula>0.2</formula>
    </cfRule>
    <cfRule type="cellIs" dxfId="1" priority="1" operator="lessThan">
      <formula>-0.2</formula>
    </cfRule>
  </conditionalFormatting>
  <pageMargins left="0.7" right="0.7" top="0.75" bottom="0.75" header="0.3" footer="0.3"/>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
  <sheetViews>
    <sheetView showGridLines="0" workbookViewId="0">
      <selection activeCell="F27" sqref="F27"/>
    </sheetView>
  </sheetViews>
  <sheetFormatPr defaultColWidth="9" defaultRowHeight="15.6" outlineLevelCol="6"/>
  <sheetData>
    <row r="1" spans="1:7">
      <c r="A1" s="4" t="s">
        <v>42</v>
      </c>
      <c r="B1" s="5"/>
      <c r="C1" s="5"/>
      <c r="D1" s="5"/>
      <c r="E1" s="5"/>
      <c r="F1" s="5"/>
      <c r="G1" s="5"/>
    </row>
    <row r="2" spans="1:7">
      <c r="A2" s="5"/>
      <c r="B2" s="5"/>
      <c r="C2" s="5"/>
      <c r="D2" s="5"/>
      <c r="E2" s="5"/>
      <c r="F2" s="5"/>
      <c r="G2" s="5"/>
    </row>
    <row r="3" spans="1:7">
      <c r="A3" s="5"/>
      <c r="B3" s="5"/>
      <c r="C3" s="5"/>
      <c r="D3" s="5"/>
      <c r="E3" s="5"/>
      <c r="F3" s="5"/>
      <c r="G3" s="5"/>
    </row>
    <row r="5" spans="1:7">
      <c r="A5" s="6" t="s">
        <v>43</v>
      </c>
      <c r="B5" s="6"/>
      <c r="C5" s="6"/>
      <c r="D5" s="6"/>
      <c r="E5" s="6"/>
      <c r="F5" s="6"/>
      <c r="G5" s="6"/>
    </row>
    <row r="7" spans="1:7">
      <c r="A7" s="6" t="s">
        <v>44</v>
      </c>
      <c r="B7" s="6"/>
      <c r="C7" s="6"/>
      <c r="D7" s="6"/>
      <c r="E7" s="6"/>
      <c r="F7" s="6"/>
      <c r="G7" s="6"/>
    </row>
    <row r="9" spans="1:7">
      <c r="A9" s="6" t="s">
        <v>45</v>
      </c>
      <c r="B9" s="6"/>
      <c r="C9" s="6"/>
      <c r="D9" s="6"/>
      <c r="E9" s="6"/>
      <c r="F9" s="6"/>
      <c r="G9" s="6"/>
    </row>
    <row r="11" spans="1:7">
      <c r="A11" s="6" t="s">
        <v>46</v>
      </c>
      <c r="B11" s="6"/>
      <c r="C11" s="6"/>
      <c r="D11" s="6"/>
      <c r="E11" s="6"/>
      <c r="F11" s="6"/>
      <c r="G11" s="6"/>
    </row>
  </sheetData>
  <sheetProtection password="C78F" sheet="1" objects="1"/>
  <mergeCells count="5">
    <mergeCell ref="A5:G5"/>
    <mergeCell ref="A7:G7"/>
    <mergeCell ref="A9:G9"/>
    <mergeCell ref="A11:G11"/>
    <mergeCell ref="A1:G3"/>
  </mergeCells>
  <pageMargins left="0.7" right="0.7" top="0.75" bottom="0.75" header="0.3" footer="0.3"/>
  <pageSetup paperSize="9" orientation="portrait"/>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C370"/>
  <sheetViews>
    <sheetView workbookViewId="0">
      <selection activeCell="D21" sqref="D21"/>
    </sheetView>
  </sheetViews>
  <sheetFormatPr defaultColWidth="9" defaultRowHeight="15.6" outlineLevelCol="2"/>
  <cols>
    <col min="1" max="1" width="12.3" customWidth="1"/>
    <col min="2" max="2" width="49.9" customWidth="1"/>
    <col min="3" max="4" width="33.9" customWidth="1"/>
    <col min="5" max="7" width="12.5" customWidth="1"/>
    <col min="8" max="8" width="11.5" customWidth="1"/>
    <col min="9" max="47" width="12.5" customWidth="1"/>
    <col min="48" max="48" width="11.5" customWidth="1"/>
    <col min="49" max="49" width="12.5" customWidth="1"/>
    <col min="50" max="50" width="11.5" customWidth="1"/>
    <col min="51" max="53" width="12.5" customWidth="1"/>
    <col min="54" max="54" width="11.5" customWidth="1"/>
    <col min="55" max="56" width="12.5" customWidth="1"/>
    <col min="57" max="57" width="11.5" customWidth="1"/>
    <col min="58" max="60" width="12.5" customWidth="1"/>
    <col min="61" max="61" width="11.5" customWidth="1"/>
    <col min="62" max="64" width="12.5" customWidth="1"/>
    <col min="65" max="65" width="11.5" customWidth="1"/>
    <col min="66" max="88" width="12.5" customWidth="1"/>
    <col min="89" max="89" width="11.5" customWidth="1"/>
    <col min="90" max="96" width="12.5" customWidth="1"/>
    <col min="97" max="97" width="11.5" customWidth="1"/>
    <col min="98" max="108" width="12.5" customWidth="1"/>
    <col min="109" max="109" width="11.5" customWidth="1"/>
    <col min="110" max="110" width="12.5" customWidth="1"/>
    <col min="111" max="112" width="11.5" customWidth="1"/>
    <col min="113" max="134" width="12.5" customWidth="1"/>
    <col min="135" max="135" width="11.5" customWidth="1"/>
    <col min="136" max="140" width="12.5" customWidth="1"/>
    <col min="141" max="141" width="10.5" customWidth="1"/>
    <col min="142" max="143" width="11.5" customWidth="1"/>
    <col min="144" max="146" width="12.5" customWidth="1"/>
    <col min="147" max="147" width="10.5" customWidth="1"/>
    <col min="148" max="155" width="12.5" customWidth="1"/>
    <col min="156" max="156" width="11.5" customWidth="1"/>
    <col min="157" max="167" width="12.5" customWidth="1"/>
    <col min="168" max="173" width="11.9" customWidth="1"/>
    <col min="174" max="174" width="10.9" customWidth="1"/>
    <col min="175" max="181" width="11.9" customWidth="1"/>
    <col min="182" max="182" width="10.9" customWidth="1"/>
    <col min="183" max="183" width="11.9" customWidth="1"/>
    <col min="184" max="184" width="10.9" customWidth="1"/>
    <col min="185" max="187" width="11.9" customWidth="1"/>
    <col min="188" max="188" width="10.9" customWidth="1"/>
    <col min="189" max="211" width="11.9" customWidth="1"/>
    <col min="212" max="212" width="10.9" customWidth="1"/>
    <col min="213" max="224" width="11.9" customWidth="1"/>
    <col min="225" max="225" width="10.9" customWidth="1"/>
    <col min="226" max="235" width="11.9" customWidth="1"/>
    <col min="236" max="236" width="10.9" customWidth="1"/>
    <col min="237" max="237" width="11.9" customWidth="1"/>
    <col min="238" max="238" width="10.9" customWidth="1"/>
    <col min="239" max="241" width="11.9" customWidth="1"/>
    <col min="242" max="242" width="10.9" customWidth="1"/>
    <col min="243" max="251" width="11.9" customWidth="1"/>
    <col min="252" max="252" width="10.9" customWidth="1"/>
    <col min="253" max="257" width="11.9" customWidth="1"/>
    <col min="258" max="258" width="10.9" customWidth="1"/>
    <col min="259" max="261" width="11.9" customWidth="1"/>
    <col min="262" max="262" width="10.9" customWidth="1"/>
    <col min="263" max="270" width="11.9" customWidth="1"/>
    <col min="271" max="271" width="10.9" customWidth="1"/>
    <col min="272" max="274" width="11.9" customWidth="1"/>
    <col min="275" max="275" width="10.9" customWidth="1"/>
    <col min="276" max="285" width="11.9" customWidth="1"/>
    <col min="286" max="286" width="10.9" customWidth="1"/>
    <col min="287" max="312" width="11.9" customWidth="1"/>
    <col min="313" max="313" width="10.9" customWidth="1"/>
    <col min="314" max="319" width="11.9" customWidth="1"/>
    <col min="320" max="320" width="10.9" customWidth="1"/>
    <col min="321" max="334" width="11.9" customWidth="1"/>
    <col min="335" max="335" width="10.9" customWidth="1"/>
    <col min="336" max="341" width="11.9" customWidth="1"/>
    <col min="342" max="342" width="10.9" customWidth="1"/>
    <col min="343" max="360" width="11.9" customWidth="1"/>
    <col min="361" max="361" width="6.8" customWidth="1"/>
    <col min="362" max="362" width="10.9" customWidth="1"/>
    <col min="363" max="367" width="10.1" customWidth="1"/>
    <col min="368" max="368" width="23.1" customWidth="1"/>
    <col min="369" max="374" width="11.9" customWidth="1"/>
    <col min="375" max="375" width="10.1" customWidth="1"/>
    <col min="376" max="383" width="11.9" customWidth="1"/>
    <col min="384" max="384" width="10.9" customWidth="1"/>
    <col min="385" max="390" width="11.9" customWidth="1"/>
    <col min="391" max="391" width="10.9" customWidth="1"/>
    <col min="392" max="393" width="11.9" customWidth="1"/>
    <col min="394" max="394" width="10.9" customWidth="1"/>
    <col min="395" max="396" width="11.9" customWidth="1"/>
    <col min="397" max="397" width="10.9" customWidth="1"/>
    <col min="398" max="412" width="11.9" customWidth="1"/>
    <col min="413" max="413" width="10.9" customWidth="1"/>
    <col min="414" max="416" width="11.9" customWidth="1"/>
    <col min="417" max="417" width="10.9" customWidth="1"/>
    <col min="418" max="421" width="11.9" customWidth="1"/>
    <col min="422" max="422" width="10.9" customWidth="1"/>
    <col min="423" max="426" width="11.9" customWidth="1"/>
    <col min="427" max="427" width="10.9" customWidth="1"/>
    <col min="428" max="428" width="11.9" customWidth="1"/>
    <col min="429" max="429" width="10.9" customWidth="1"/>
    <col min="430" max="435" width="11.9" customWidth="1"/>
    <col min="436" max="436" width="10.1" customWidth="1"/>
    <col min="437" max="444" width="11.9" customWidth="1"/>
    <col min="445" max="446" width="10.9" customWidth="1"/>
    <col min="447" max="460" width="11.9" customWidth="1"/>
    <col min="461" max="461" width="10.1" customWidth="1"/>
    <col min="462" max="463" width="11.9" customWidth="1"/>
    <col min="464" max="464" width="10.1" customWidth="1"/>
    <col min="465" max="465" width="11.9" customWidth="1"/>
    <col min="466" max="466" width="10.1" customWidth="1"/>
    <col min="467" max="486" width="11.9" customWidth="1"/>
    <col min="487" max="489" width="10.9" customWidth="1"/>
    <col min="490" max="503" width="11.9" customWidth="1"/>
    <col min="504" max="504" width="10.9" customWidth="1"/>
    <col min="505" max="506" width="11.9" customWidth="1"/>
    <col min="507" max="507" width="10.9" customWidth="1"/>
    <col min="508" max="511" width="11.9" customWidth="1"/>
    <col min="512" max="512" width="10.9" customWidth="1"/>
    <col min="513" max="519" width="11.9" customWidth="1"/>
    <col min="520" max="520" width="10.9" customWidth="1"/>
    <col min="521" max="542" width="11.9" customWidth="1"/>
    <col min="543" max="543" width="10.9" customWidth="1"/>
    <col min="544" max="549" width="11.9" customWidth="1"/>
    <col min="550" max="550" width="10.9" customWidth="1"/>
    <col min="551" max="569" width="11.9" customWidth="1"/>
    <col min="570" max="570" width="10.1" customWidth="1"/>
    <col min="571" max="592" width="11.9" customWidth="1"/>
    <col min="593" max="593" width="10.9" customWidth="1"/>
    <col min="594" max="596" width="11.9" customWidth="1"/>
    <col min="597" max="597" width="10.9" customWidth="1"/>
    <col min="598" max="600" width="11.9" customWidth="1"/>
    <col min="601" max="601" width="10.9" customWidth="1"/>
    <col min="602" max="602" width="11.9" customWidth="1"/>
    <col min="603" max="603" width="10.9" customWidth="1"/>
    <col min="604" max="604" width="11.9" customWidth="1"/>
    <col min="605" max="605" width="10.9" customWidth="1"/>
    <col min="606" max="608" width="11.9" customWidth="1"/>
    <col min="609" max="609" width="10.1" customWidth="1"/>
    <col min="610" max="632" width="11.9" customWidth="1"/>
    <col min="633" max="633" width="10.9" customWidth="1"/>
    <col min="634" max="641" width="11.9" customWidth="1"/>
    <col min="642" max="642" width="10.9" customWidth="1"/>
    <col min="643" max="647" width="11.9" customWidth="1"/>
    <col min="648" max="648" width="10.9" customWidth="1"/>
    <col min="649" max="654" width="11.9" customWidth="1"/>
    <col min="655" max="655" width="10.1" customWidth="1"/>
    <col min="656" max="659" width="11.9" customWidth="1"/>
    <col min="660" max="660" width="10.9" customWidth="1"/>
    <col min="661" max="661" width="11.9" customWidth="1"/>
    <col min="662" max="662" width="10.9" customWidth="1"/>
    <col min="663" max="666" width="11.9" customWidth="1"/>
    <col min="667" max="667" width="10.9" customWidth="1"/>
    <col min="668" max="695" width="11.9" customWidth="1"/>
    <col min="696" max="696" width="10.9" customWidth="1"/>
    <col min="697" max="699" width="11.9" customWidth="1"/>
    <col min="700" max="700" width="10.9" customWidth="1"/>
    <col min="701" max="704" width="11.9" customWidth="1"/>
    <col min="705" max="705" width="10.9" customWidth="1"/>
    <col min="706" max="713" width="11.9" customWidth="1"/>
    <col min="714" max="714" width="10.9" customWidth="1"/>
    <col min="715" max="724" width="11.9" customWidth="1"/>
    <col min="725" max="725" width="10.9" customWidth="1"/>
    <col min="726" max="733" width="11.9" customWidth="1"/>
    <col min="734" max="734" width="30.2" customWidth="1"/>
    <col min="735" max="735" width="28" customWidth="1"/>
  </cols>
  <sheetData>
    <row r="3" spans="1:3">
      <c r="A3" t="s">
        <v>47</v>
      </c>
      <c r="B3" t="s">
        <v>48</v>
      </c>
      <c r="C3" t="s">
        <v>49</v>
      </c>
    </row>
    <row r="4" spans="1:3">
      <c r="A4" s="1">
        <v>43466</v>
      </c>
      <c r="B4" s="2">
        <v>0</v>
      </c>
      <c r="C4" s="3">
        <v>-0.588000042287288</v>
      </c>
    </row>
    <row r="5" spans="1:3">
      <c r="A5" s="1">
        <v>43467</v>
      </c>
      <c r="B5" s="2">
        <v>0</v>
      </c>
      <c r="C5" s="3">
        <v>-0.600000147362433</v>
      </c>
    </row>
    <row r="6" spans="1:3">
      <c r="A6" s="1">
        <v>43468</v>
      </c>
      <c r="B6" s="2">
        <v>0</v>
      </c>
      <c r="C6" s="3">
        <v>-0.615999966232816</v>
      </c>
    </row>
    <row r="7" spans="1:3">
      <c r="A7" s="1">
        <v>43469</v>
      </c>
      <c r="B7" s="2">
        <v>0</v>
      </c>
      <c r="C7" s="3">
        <v>-0.596000105950024</v>
      </c>
    </row>
    <row r="8" spans="1:3">
      <c r="A8" s="1">
        <v>43470</v>
      </c>
      <c r="B8" s="2">
        <v>0</v>
      </c>
      <c r="C8" s="3">
        <v>-0.666800092748788</v>
      </c>
    </row>
    <row r="9" spans="1:3">
      <c r="A9" s="1">
        <v>43471</v>
      </c>
      <c r="B9" s="2">
        <v>0</v>
      </c>
      <c r="C9" s="3">
        <v>-0.656600040098972</v>
      </c>
    </row>
    <row r="10" spans="1:3">
      <c r="A10" s="1">
        <v>43472</v>
      </c>
      <c r="B10" s="2">
        <v>0</v>
      </c>
      <c r="C10" s="3">
        <v>-0.616000041360762</v>
      </c>
    </row>
    <row r="11" spans="1:3">
      <c r="A11" s="1">
        <v>43473</v>
      </c>
      <c r="B11" s="2">
        <v>0.0033805286003037</v>
      </c>
      <c r="C11" s="3">
        <v>-0.608000040595796</v>
      </c>
    </row>
    <row r="12" spans="1:3">
      <c r="A12" s="1">
        <v>43474</v>
      </c>
      <c r="B12" s="2">
        <v>0.0209740806614147</v>
      </c>
      <c r="C12" s="3">
        <v>-0.59599994414519</v>
      </c>
    </row>
    <row r="13" spans="1:3">
      <c r="A13" s="1">
        <v>43475</v>
      </c>
      <c r="B13" s="2">
        <v>-0.0487565570047173</v>
      </c>
      <c r="C13" s="3">
        <v>-0.612000284652314</v>
      </c>
    </row>
    <row r="14" spans="1:3">
      <c r="A14" s="1">
        <v>43476</v>
      </c>
      <c r="B14" s="2">
        <v>-0.0141393145792092</v>
      </c>
      <c r="C14" s="3">
        <v>-0.596000083206218</v>
      </c>
    </row>
    <row r="15" spans="1:3">
      <c r="A15" s="1">
        <v>43477</v>
      </c>
      <c r="B15" s="2">
        <v>0.00569999359343487</v>
      </c>
      <c r="C15" s="3">
        <v>-0.660000044223034</v>
      </c>
    </row>
    <row r="16" spans="1:3">
      <c r="A16" s="1">
        <v>43478</v>
      </c>
      <c r="B16" s="2">
        <v>0.00321039655296067</v>
      </c>
      <c r="C16" s="3">
        <v>-0.66340007274582</v>
      </c>
    </row>
    <row r="17" spans="1:3">
      <c r="A17" s="1">
        <v>43479</v>
      </c>
      <c r="B17" s="2">
        <v>0.00706248295576926</v>
      </c>
      <c r="C17" s="3">
        <v>-0.612000035742316</v>
      </c>
    </row>
    <row r="18" spans="1:3">
      <c r="A18" s="1">
        <v>43480</v>
      </c>
      <c r="B18" s="2">
        <v>-0.00931954317671964</v>
      </c>
      <c r="C18" s="3">
        <v>-0.595999968346354</v>
      </c>
    </row>
    <row r="19" spans="1:3">
      <c r="A19" s="1">
        <v>43481</v>
      </c>
      <c r="B19" s="2">
        <v>-0.00826117772895013</v>
      </c>
      <c r="C19" s="3">
        <v>-0.588000022424051</v>
      </c>
    </row>
    <row r="20" spans="1:3">
      <c r="A20" s="1">
        <v>43482</v>
      </c>
      <c r="B20" s="2">
        <v>0.114227914907879</v>
      </c>
      <c r="C20" s="3">
        <v>-0.616000107646114</v>
      </c>
    </row>
    <row r="21" spans="1:3">
      <c r="A21" s="1">
        <v>43483</v>
      </c>
      <c r="B21" s="2">
        <v>0.0173617985638417</v>
      </c>
      <c r="C21" s="3">
        <v>-0.584000036114635</v>
      </c>
    </row>
    <row r="22" spans="1:3">
      <c r="A22" s="1">
        <v>43484</v>
      </c>
      <c r="B22" s="2">
        <v>-0.00435082017967089</v>
      </c>
      <c r="C22" s="3">
        <v>-0.666800010130266</v>
      </c>
    </row>
    <row r="23" spans="1:3">
      <c r="A23" s="1">
        <v>43485</v>
      </c>
      <c r="B23" s="2">
        <v>0.0125753357243967</v>
      </c>
      <c r="C23" s="3">
        <v>-0.646399984933847</v>
      </c>
    </row>
    <row r="24" spans="1:3">
      <c r="A24" s="1">
        <v>43486</v>
      </c>
      <c r="B24" s="2">
        <v>0.0251756262444222</v>
      </c>
      <c r="C24" s="3">
        <v>-0.584000036114635</v>
      </c>
    </row>
    <row r="25" spans="1:3">
      <c r="A25" s="1">
        <v>43487</v>
      </c>
      <c r="B25" s="2">
        <v>0.0921015834347766</v>
      </c>
      <c r="C25" s="3">
        <v>-0.616000026206795</v>
      </c>
    </row>
    <row r="26" spans="1:3">
      <c r="A26" s="1">
        <v>43488</v>
      </c>
      <c r="B26" s="2">
        <v>0.000106487703776463</v>
      </c>
      <c r="C26" s="3">
        <v>-0.584000086943836</v>
      </c>
    </row>
    <row r="27" spans="1:3">
      <c r="A27" s="1">
        <v>43489</v>
      </c>
      <c r="B27" s="2">
        <v>-0.0188844087767163</v>
      </c>
      <c r="C27" s="3">
        <v>-0.620000024489926</v>
      </c>
    </row>
    <row r="28" spans="1:3">
      <c r="A28" s="1">
        <v>43490</v>
      </c>
      <c r="B28" s="2">
        <v>-0.00608687081372595</v>
      </c>
      <c r="C28" s="3">
        <v>-0.6</v>
      </c>
    </row>
    <row r="29" spans="1:3">
      <c r="A29" s="1">
        <v>43491</v>
      </c>
      <c r="B29" s="2">
        <v>0.0100135669790827</v>
      </c>
      <c r="C29" s="3">
        <v>-0.64300000470133</v>
      </c>
    </row>
    <row r="30" spans="1:3">
      <c r="A30" s="1">
        <v>43492</v>
      </c>
      <c r="B30" s="2">
        <v>-0.00211637299985683</v>
      </c>
      <c r="C30" s="3">
        <v>-0.646400023626484</v>
      </c>
    </row>
    <row r="31" spans="1:3">
      <c r="A31" s="1">
        <v>43493</v>
      </c>
      <c r="B31" s="2">
        <v>-0.01212852950326</v>
      </c>
      <c r="C31" s="3">
        <v>-0.612000098717808</v>
      </c>
    </row>
    <row r="32" spans="1:3">
      <c r="A32" s="1">
        <v>43494</v>
      </c>
      <c r="B32" s="2">
        <v>-0.0773083159022585</v>
      </c>
      <c r="C32" s="3">
        <v>-0.584000325680724</v>
      </c>
    </row>
    <row r="33" spans="1:3">
      <c r="A33" s="1">
        <v>43495</v>
      </c>
      <c r="B33" s="2">
        <v>-0.00841119565132339</v>
      </c>
      <c r="C33" s="3">
        <v>-0.584000160396135</v>
      </c>
    </row>
    <row r="34" spans="1:3">
      <c r="A34" s="1">
        <v>43496</v>
      </c>
      <c r="B34" s="2">
        <v>0.0216258438217113</v>
      </c>
      <c r="C34" s="3">
        <v>-0.596000040628966</v>
      </c>
    </row>
    <row r="35" spans="1:3">
      <c r="A35" s="1">
        <v>43497</v>
      </c>
      <c r="B35" s="2">
        <v>0.00772089515877192</v>
      </c>
      <c r="C35" s="3">
        <v>-0.588000102874349</v>
      </c>
    </row>
    <row r="36" spans="1:3">
      <c r="A36" s="1">
        <v>43498</v>
      </c>
      <c r="B36" s="2">
        <v>-0.0119669767242739</v>
      </c>
      <c r="C36" s="3">
        <v>-0.670199978989464</v>
      </c>
    </row>
    <row r="37" spans="1:3">
      <c r="A37" s="1">
        <v>43499</v>
      </c>
      <c r="B37" s="2">
        <v>0.00655835939284487</v>
      </c>
      <c r="C37" s="3">
        <v>-0.66340002057746</v>
      </c>
    </row>
    <row r="38" spans="1:3">
      <c r="A38" s="1">
        <v>43500</v>
      </c>
      <c r="B38" s="2">
        <v>-0.00925070367650632</v>
      </c>
      <c r="C38" s="3">
        <v>-0.604000031653646</v>
      </c>
    </row>
    <row r="39" spans="1:3">
      <c r="A39" s="1">
        <v>43501</v>
      </c>
      <c r="B39" s="2">
        <v>0.123730574704952</v>
      </c>
      <c r="C39" s="3">
        <v>-0.596000051091441</v>
      </c>
    </row>
    <row r="40" spans="1:3">
      <c r="A40" s="1">
        <v>43502</v>
      </c>
      <c r="B40" s="2">
        <v>-0.000217921271818257</v>
      </c>
      <c r="C40" s="3">
        <v>-0.600000037284336</v>
      </c>
    </row>
    <row r="41" spans="1:3">
      <c r="A41" s="1">
        <v>43503</v>
      </c>
      <c r="B41" s="2">
        <v>0.00905491187030469</v>
      </c>
      <c r="C41" s="3">
        <v>-0.599999963520571</v>
      </c>
    </row>
    <row r="42" spans="1:3">
      <c r="A42" s="1">
        <v>43504</v>
      </c>
      <c r="B42" s="2">
        <v>-0.00620004119903843</v>
      </c>
      <c r="C42" s="3">
        <v>-0.596000112871865</v>
      </c>
    </row>
    <row r="43" spans="1:3">
      <c r="A43" s="1">
        <v>43505</v>
      </c>
      <c r="B43" s="2">
        <v>0.0198423371290151</v>
      </c>
      <c r="C43" s="3">
        <v>-0.642999993330365</v>
      </c>
    </row>
    <row r="44" spans="1:3">
      <c r="A44" s="1">
        <v>43506</v>
      </c>
      <c r="B44" s="2">
        <v>-0.0053075433879287</v>
      </c>
      <c r="C44" s="3">
        <v>-0.663400007719273</v>
      </c>
    </row>
    <row r="45" spans="1:3">
      <c r="A45" s="1">
        <v>43507</v>
      </c>
      <c r="B45" s="2">
        <v>0.00894575580185779</v>
      </c>
      <c r="C45" s="3">
        <v>-0.600000112938966</v>
      </c>
    </row>
    <row r="46" spans="1:3">
      <c r="A46" s="1">
        <v>43508</v>
      </c>
      <c r="B46" s="2">
        <v>0.00436798396847761</v>
      </c>
      <c r="C46" s="3">
        <v>-0.611999999312102</v>
      </c>
    </row>
    <row r="47" spans="1:3">
      <c r="A47" s="1">
        <v>43509</v>
      </c>
      <c r="B47" s="2">
        <v>0.00942813405228997</v>
      </c>
      <c r="C47" s="3">
        <v>-0.588000134217711</v>
      </c>
    </row>
    <row r="48" spans="1:3">
      <c r="A48" s="1">
        <v>43510</v>
      </c>
      <c r="B48" s="2">
        <v>-0.0151677202884921</v>
      </c>
      <c r="C48" s="3">
        <v>-0.620000038359811</v>
      </c>
    </row>
    <row r="49" spans="1:3">
      <c r="A49" s="1">
        <v>43511</v>
      </c>
      <c r="B49" s="2">
        <v>0.00338112034899088</v>
      </c>
      <c r="C49" s="3">
        <v>-0.595999994163291</v>
      </c>
    </row>
    <row r="50" spans="1:3">
      <c r="A50" s="1">
        <v>43512</v>
      </c>
      <c r="B50" s="2">
        <v>-0.00503317847358717</v>
      </c>
      <c r="C50" s="3">
        <v>-0.660000028549021</v>
      </c>
    </row>
    <row r="51" spans="1:3">
      <c r="A51" s="1">
        <v>43513</v>
      </c>
      <c r="B51" s="2">
        <v>-0.0131839473238257</v>
      </c>
      <c r="C51" s="3">
        <v>-0.673599974146533</v>
      </c>
    </row>
    <row r="52" spans="1:3">
      <c r="A52" s="1">
        <v>43514</v>
      </c>
      <c r="B52" s="2">
        <v>0.0111730577238251</v>
      </c>
      <c r="C52" s="3">
        <v>-0.580000053646006</v>
      </c>
    </row>
    <row r="53" spans="1:3">
      <c r="A53" s="1">
        <v>43515</v>
      </c>
      <c r="B53" s="2">
        <v>-0.0601996801748988</v>
      </c>
      <c r="C53" s="3">
        <v>-0.832000002832793</v>
      </c>
    </row>
    <row r="54" spans="1:3">
      <c r="A54" s="1">
        <v>43516</v>
      </c>
      <c r="B54" s="2">
        <v>-0.0131973762110327</v>
      </c>
      <c r="C54" s="3">
        <v>-0.612000044959033</v>
      </c>
    </row>
    <row r="55" spans="1:3">
      <c r="A55" s="1">
        <v>43517</v>
      </c>
      <c r="B55" s="2">
        <v>-0.0032556374358135</v>
      </c>
      <c r="C55" s="3">
        <v>-0.616000039970622</v>
      </c>
    </row>
    <row r="56" spans="1:3">
      <c r="A56" s="1">
        <v>43518</v>
      </c>
      <c r="B56" s="2">
        <v>0.00768748048506091</v>
      </c>
      <c r="C56" s="3">
        <v>-0.595999971248544</v>
      </c>
    </row>
    <row r="57" spans="1:3">
      <c r="A57" s="1">
        <v>43519</v>
      </c>
      <c r="B57" s="2">
        <v>-0.019798197989039</v>
      </c>
      <c r="C57" s="3">
        <v>-0.677000075029506</v>
      </c>
    </row>
    <row r="58" spans="1:3">
      <c r="A58" s="1">
        <v>43520</v>
      </c>
      <c r="B58" s="2">
        <v>0.00440173397018343</v>
      </c>
      <c r="C58" s="3">
        <v>-0.646399999285657</v>
      </c>
    </row>
    <row r="59" spans="1:3">
      <c r="A59" s="1">
        <v>43521</v>
      </c>
      <c r="B59" s="2">
        <v>-0.0120475937568225</v>
      </c>
      <c r="C59" s="3">
        <v>-0.59600011551099</v>
      </c>
    </row>
    <row r="60" spans="1:3">
      <c r="A60" s="1">
        <v>43522</v>
      </c>
      <c r="B60" s="2">
        <v>0.129415753975545</v>
      </c>
      <c r="C60" s="3">
        <v>-0.58800008028655</v>
      </c>
    </row>
    <row r="61" spans="1:3">
      <c r="A61" s="1">
        <v>43523</v>
      </c>
      <c r="B61" s="2">
        <v>0.0088668833792024</v>
      </c>
      <c r="C61" s="3">
        <v>-0.616000023346834</v>
      </c>
    </row>
    <row r="62" spans="1:3">
      <c r="A62" s="1">
        <v>43524</v>
      </c>
      <c r="B62" s="2">
        <v>0.0240681027831914</v>
      </c>
      <c r="C62" s="3">
        <v>-0.604000077785367</v>
      </c>
    </row>
    <row r="63" spans="1:3">
      <c r="A63" s="1">
        <v>43525</v>
      </c>
      <c r="B63" s="2">
        <v>0.00636427557213089</v>
      </c>
      <c r="C63" s="3">
        <v>-0.58000004470501</v>
      </c>
    </row>
    <row r="64" spans="1:3">
      <c r="A64" s="1">
        <v>43526</v>
      </c>
      <c r="B64" s="2">
        <v>-0.0405298944313102</v>
      </c>
      <c r="C64" s="3">
        <v>-0.660000014280001</v>
      </c>
    </row>
    <row r="65" spans="1:3">
      <c r="A65" s="1">
        <v>43527</v>
      </c>
      <c r="B65" s="2">
        <v>0.00327364538226911</v>
      </c>
      <c r="C65" s="3">
        <v>-0.673599994465003</v>
      </c>
    </row>
    <row r="66" spans="1:3">
      <c r="A66" s="1">
        <v>43528</v>
      </c>
      <c r="B66" s="2">
        <v>0.00878556737929732</v>
      </c>
      <c r="C66" s="3">
        <v>-0.584000037889412</v>
      </c>
    </row>
    <row r="67" spans="1:3">
      <c r="A67" s="1">
        <v>43529</v>
      </c>
      <c r="B67" s="2">
        <v>-0.00839400760483177</v>
      </c>
      <c r="C67" s="3">
        <v>-0.620000170892944</v>
      </c>
    </row>
    <row r="68" spans="1:3">
      <c r="A68" s="1">
        <v>43530</v>
      </c>
      <c r="B68" s="2">
        <v>-0.0178127505704469</v>
      </c>
      <c r="C68" s="3">
        <v>-0.612000096878103</v>
      </c>
    </row>
    <row r="69" spans="1:3">
      <c r="A69" s="1">
        <v>43531</v>
      </c>
      <c r="B69" s="2">
        <v>-0.0141206169371711</v>
      </c>
      <c r="C69" s="3">
        <v>-0.604000141143589</v>
      </c>
    </row>
    <row r="70" spans="1:3">
      <c r="A70" s="1">
        <v>43532</v>
      </c>
      <c r="B70" s="2">
        <v>-0.00502576830411082</v>
      </c>
      <c r="C70" s="3">
        <v>-0.580000073673857</v>
      </c>
    </row>
    <row r="71" spans="1:3">
      <c r="A71" s="1">
        <v>43533</v>
      </c>
      <c r="B71" s="2">
        <v>0.109987301823725</v>
      </c>
      <c r="C71" s="3">
        <v>-0.66339998776</v>
      </c>
    </row>
    <row r="72" spans="1:3">
      <c r="A72" s="1">
        <v>43534</v>
      </c>
      <c r="B72" s="2">
        <v>0.00111645766433674</v>
      </c>
      <c r="C72" s="3">
        <v>-0.653199992592621</v>
      </c>
    </row>
    <row r="73" spans="1:3">
      <c r="A73" s="1">
        <v>43535</v>
      </c>
      <c r="B73" s="2">
        <v>-0.0121409436764462</v>
      </c>
      <c r="C73" s="3">
        <v>-0.588000042287288</v>
      </c>
    </row>
    <row r="74" spans="1:3">
      <c r="A74" s="1">
        <v>43536</v>
      </c>
      <c r="B74" s="2">
        <v>0.00350486582008227</v>
      </c>
      <c r="C74" s="3">
        <v>-0.604000116416322</v>
      </c>
    </row>
    <row r="75" spans="1:3">
      <c r="A75" s="1">
        <v>43537</v>
      </c>
      <c r="B75" s="2">
        <v>0.0125006943809269</v>
      </c>
      <c r="C75" s="3">
        <v>-0.6200000666573</v>
      </c>
    </row>
    <row r="76" spans="1:3">
      <c r="A76" s="1">
        <v>43538</v>
      </c>
      <c r="B76" s="2">
        <v>0.00413284329571097</v>
      </c>
      <c r="C76" s="3">
        <v>-0.604000065734068</v>
      </c>
    </row>
    <row r="77" spans="1:3">
      <c r="A77" s="1">
        <v>43539</v>
      </c>
      <c r="B77" s="2">
        <v>-0.0160271257579651</v>
      </c>
      <c r="C77" s="3">
        <v>-0.584000043867474</v>
      </c>
    </row>
    <row r="78" spans="1:3">
      <c r="A78" s="1">
        <v>43540</v>
      </c>
      <c r="B78" s="2">
        <v>-0.000258779033230933</v>
      </c>
      <c r="C78" s="3">
        <v>-0.646400017178948</v>
      </c>
    </row>
    <row r="79" spans="1:3">
      <c r="A79" s="1">
        <v>43541</v>
      </c>
      <c r="B79" s="2">
        <v>-0.0130465247435619</v>
      </c>
      <c r="C79" s="3">
        <v>-0.666800010130266</v>
      </c>
    </row>
    <row r="80" spans="1:3">
      <c r="A80" s="1">
        <v>43542</v>
      </c>
      <c r="B80" s="2">
        <v>0.00791114901444007</v>
      </c>
      <c r="C80" s="3">
        <v>-0.58399996572616</v>
      </c>
    </row>
    <row r="81" spans="1:3">
      <c r="A81" s="1">
        <v>43543</v>
      </c>
      <c r="B81" s="2">
        <v>-0.0491060755965141</v>
      </c>
      <c r="C81" s="3">
        <v>-0.579999961791022</v>
      </c>
    </row>
    <row r="82" spans="1:3">
      <c r="A82" s="1">
        <v>43544</v>
      </c>
      <c r="B82" s="2">
        <v>0.0126932404129885</v>
      </c>
      <c r="C82" s="3">
        <v>-0.604000100973566</v>
      </c>
    </row>
    <row r="83" spans="1:3">
      <c r="A83" s="1">
        <v>43545</v>
      </c>
      <c r="B83" s="2">
        <v>-0.0028789484068022</v>
      </c>
      <c r="C83" s="3">
        <v>-0.608000058939078</v>
      </c>
    </row>
    <row r="84" spans="1:3">
      <c r="A84" s="1">
        <v>43546</v>
      </c>
      <c r="B84" s="2">
        <v>0.0161893792772169</v>
      </c>
      <c r="C84" s="3">
        <v>-0.616000066548796</v>
      </c>
    </row>
    <row r="85" spans="1:3">
      <c r="A85" s="1">
        <v>43547</v>
      </c>
      <c r="B85" s="2">
        <v>0.00350230872073308</v>
      </c>
      <c r="C85" s="3">
        <v>-0.660000004161224</v>
      </c>
    </row>
    <row r="86" spans="1:3">
      <c r="A86" s="1">
        <v>43548</v>
      </c>
      <c r="B86" s="2">
        <v>0.0239980375819112</v>
      </c>
      <c r="C86" s="3">
        <v>-0.649800061617432</v>
      </c>
    </row>
    <row r="87" spans="1:3">
      <c r="A87" s="1">
        <v>43549</v>
      </c>
      <c r="B87" s="2">
        <v>0.00343374409725948</v>
      </c>
      <c r="C87" s="3">
        <v>-0.592000098260695</v>
      </c>
    </row>
    <row r="88" spans="1:3">
      <c r="A88" s="1">
        <v>43550</v>
      </c>
      <c r="B88" s="2">
        <v>0.0840531041300855</v>
      </c>
      <c r="C88" s="3">
        <v>-0.600000039154896</v>
      </c>
    </row>
    <row r="89" spans="1:3">
      <c r="A89" s="1">
        <v>43551</v>
      </c>
      <c r="B89" s="2">
        <v>-0.0178238096324557</v>
      </c>
      <c r="C89" s="3">
        <v>-0.6000000767436</v>
      </c>
    </row>
    <row r="90" spans="1:3">
      <c r="A90" s="1">
        <v>43552</v>
      </c>
      <c r="B90" s="2">
        <v>0.0067071682475168</v>
      </c>
      <c r="C90" s="3">
        <v>-0.60799993925058</v>
      </c>
    </row>
    <row r="91" spans="1:3">
      <c r="A91" s="1">
        <v>43553</v>
      </c>
      <c r="B91" s="2">
        <v>0.00225849230374986</v>
      </c>
      <c r="C91" s="3">
        <v>-0.611999981242865</v>
      </c>
    </row>
    <row r="92" spans="1:3">
      <c r="A92" s="1">
        <v>43554</v>
      </c>
      <c r="B92" s="2">
        <v>-0.00724593170481731</v>
      </c>
      <c r="C92" s="3">
        <v>-0.656600045058743</v>
      </c>
    </row>
    <row r="93" spans="1:3">
      <c r="A93" s="1">
        <v>43555</v>
      </c>
      <c r="B93" s="2">
        <v>-0.011632570567409</v>
      </c>
      <c r="C93" s="3">
        <v>-0.673600095844211</v>
      </c>
    </row>
    <row r="94" spans="1:3">
      <c r="A94" s="1">
        <v>43556</v>
      </c>
      <c r="B94" s="2">
        <v>0.000896209819681873</v>
      </c>
      <c r="C94" s="3">
        <v>-0.580000029496089</v>
      </c>
    </row>
    <row r="95" spans="1:3">
      <c r="A95" s="1">
        <v>43557</v>
      </c>
      <c r="B95" s="2">
        <v>0.00429928395445693</v>
      </c>
      <c r="C95" s="3">
        <v>-0.604000034381133</v>
      </c>
    </row>
    <row r="96" spans="1:3">
      <c r="A96" s="1">
        <v>43558</v>
      </c>
      <c r="B96" s="2">
        <v>0.0174236675452254</v>
      </c>
      <c r="C96" s="3">
        <v>-0.584000160396135</v>
      </c>
    </row>
    <row r="97" spans="1:3">
      <c r="A97" s="1">
        <v>43559</v>
      </c>
      <c r="B97" s="2">
        <v>-0.056155396999269</v>
      </c>
      <c r="C97" s="3">
        <v>-0.800000068789783</v>
      </c>
    </row>
    <row r="98" spans="1:3">
      <c r="A98" s="1">
        <v>43560</v>
      </c>
      <c r="B98" s="2">
        <v>0.0136409703671808</v>
      </c>
      <c r="C98" s="3">
        <v>-0.591999977061253</v>
      </c>
    </row>
    <row r="99" spans="1:3">
      <c r="A99" s="1">
        <v>43561</v>
      </c>
      <c r="B99" s="2">
        <v>0.0066333862828903</v>
      </c>
      <c r="C99" s="3">
        <v>-0.656599965659997</v>
      </c>
    </row>
    <row r="100" spans="1:3">
      <c r="A100" s="1">
        <v>43562</v>
      </c>
      <c r="B100" s="2">
        <v>-0.00900362882581223</v>
      </c>
      <c r="C100" s="3">
        <v>-0.656600038997295</v>
      </c>
    </row>
    <row r="101" spans="1:3">
      <c r="A101" s="1">
        <v>43563</v>
      </c>
      <c r="B101" s="2">
        <v>-0.00819464732262064</v>
      </c>
      <c r="C101" s="3">
        <v>-0.608000154616094</v>
      </c>
    </row>
    <row r="102" spans="1:3">
      <c r="A102" s="1">
        <v>43564</v>
      </c>
      <c r="B102" s="2">
        <v>0.00105688124046706</v>
      </c>
      <c r="C102" s="3">
        <v>-0.604000025034803</v>
      </c>
    </row>
    <row r="103" spans="1:3">
      <c r="A103" s="1">
        <v>43565</v>
      </c>
      <c r="B103" s="2">
        <v>-0.0101246479676859</v>
      </c>
      <c r="C103" s="3">
        <v>-0.615999952372456</v>
      </c>
    </row>
    <row r="104" spans="1:3">
      <c r="A104" s="1">
        <v>43566</v>
      </c>
      <c r="B104" s="2">
        <v>0.0996050204884411</v>
      </c>
      <c r="C104" s="3">
        <v>-0.612000025850476</v>
      </c>
    </row>
    <row r="105" spans="1:3">
      <c r="A105" s="1">
        <v>43567</v>
      </c>
      <c r="B105" s="2">
        <v>-0.0294453776225353</v>
      </c>
      <c r="C105" s="3">
        <v>-0.619999960432943</v>
      </c>
    </row>
    <row r="106" spans="1:3">
      <c r="A106" s="1">
        <v>43568</v>
      </c>
      <c r="B106" s="2">
        <v>-0.0149540282749176</v>
      </c>
      <c r="C106" s="3">
        <v>-0.660000015316832</v>
      </c>
    </row>
    <row r="107" spans="1:3">
      <c r="A107" s="1">
        <v>43569</v>
      </c>
      <c r="B107" s="2">
        <v>0.0305924950081762</v>
      </c>
      <c r="C107" s="3">
        <v>-0.646400047491203</v>
      </c>
    </row>
    <row r="108" spans="1:3">
      <c r="A108" s="1">
        <v>43570</v>
      </c>
      <c r="B108" s="2">
        <v>0.013584488532353</v>
      </c>
      <c r="C108" s="3">
        <v>-0.588000101513334</v>
      </c>
    </row>
    <row r="109" spans="1:3">
      <c r="A109" s="1">
        <v>43571</v>
      </c>
      <c r="B109" s="2">
        <v>-0.00212365309860833</v>
      </c>
      <c r="C109" s="3">
        <v>-0.616000053130185</v>
      </c>
    </row>
    <row r="110" spans="1:3">
      <c r="A110" s="1">
        <v>43572</v>
      </c>
      <c r="B110" s="2">
        <v>0.0111909576482897</v>
      </c>
      <c r="C110" s="3">
        <v>-0.58800000526403</v>
      </c>
    </row>
    <row r="111" spans="1:3">
      <c r="A111" s="1">
        <v>43573</v>
      </c>
      <c r="B111" s="2">
        <v>0.0787250486491344</v>
      </c>
      <c r="C111" s="3">
        <v>-0.328000072381333</v>
      </c>
    </row>
    <row r="112" spans="1:3">
      <c r="A112" s="1">
        <v>43574</v>
      </c>
      <c r="B112" s="2">
        <v>0.0266556827352784</v>
      </c>
      <c r="C112" s="3">
        <v>-0.588000081619077</v>
      </c>
    </row>
    <row r="113" spans="1:3">
      <c r="A113" s="1">
        <v>43575</v>
      </c>
      <c r="B113" s="2">
        <v>-0.000142812763585144</v>
      </c>
      <c r="C113" s="3">
        <v>-0.656600075983953</v>
      </c>
    </row>
    <row r="114" spans="1:3">
      <c r="A114" s="1">
        <v>43576</v>
      </c>
      <c r="B114" s="2">
        <v>-3.3001737321933e-5</v>
      </c>
      <c r="C114" s="3">
        <v>-0.649800025529709</v>
      </c>
    </row>
    <row r="115" spans="1:3">
      <c r="A115" s="1">
        <v>43577</v>
      </c>
      <c r="B115" s="2">
        <v>0.00314619256897909</v>
      </c>
      <c r="C115" s="3">
        <v>-0.588000132624858</v>
      </c>
    </row>
    <row r="116" spans="1:3">
      <c r="A116" s="1">
        <v>43578</v>
      </c>
      <c r="B116" s="2">
        <v>-0.0122875194058003</v>
      </c>
      <c r="C116" s="3">
        <v>-0.616000003265323</v>
      </c>
    </row>
    <row r="117" spans="1:3">
      <c r="A117" s="1">
        <v>43579</v>
      </c>
      <c r="B117" s="2">
        <v>0.0113663992727872</v>
      </c>
      <c r="C117" s="3">
        <v>-0.591999966320522</v>
      </c>
    </row>
    <row r="118" spans="1:3">
      <c r="A118" s="1">
        <v>43580</v>
      </c>
      <c r="B118" s="2">
        <v>-0.0417117469705582</v>
      </c>
      <c r="C118" s="3">
        <v>-0.616000102441745</v>
      </c>
    </row>
    <row r="119" spans="1:3">
      <c r="A119" s="1">
        <v>43581</v>
      </c>
      <c r="B119" s="2">
        <v>-0.00848488734800572</v>
      </c>
      <c r="C119" s="3">
        <v>-0.620000076396343</v>
      </c>
    </row>
    <row r="120" spans="1:3">
      <c r="A120" s="1">
        <v>43582</v>
      </c>
      <c r="B120" s="2">
        <v>0.0099682928685844</v>
      </c>
      <c r="C120" s="3">
        <v>-0.670199999579881</v>
      </c>
    </row>
    <row r="121" spans="1:3">
      <c r="A121" s="1">
        <v>43583</v>
      </c>
      <c r="B121" s="2">
        <v>-0.0159495237754161</v>
      </c>
      <c r="C121" s="3">
        <v>-0.646400055506349</v>
      </c>
    </row>
    <row r="122" spans="1:3">
      <c r="A122" s="1">
        <v>43584</v>
      </c>
      <c r="B122" s="2">
        <v>-0.0184296978151703</v>
      </c>
      <c r="C122" s="3">
        <v>-0.604000002303507</v>
      </c>
    </row>
    <row r="123" spans="1:3">
      <c r="A123" s="1">
        <v>43585</v>
      </c>
      <c r="B123" s="2">
        <v>0.00919545887712725</v>
      </c>
      <c r="C123" s="3">
        <v>-0.59600001428808</v>
      </c>
    </row>
    <row r="124" spans="1:3">
      <c r="A124" s="1">
        <v>43586</v>
      </c>
      <c r="B124" s="2">
        <v>-0.00119360055650706</v>
      </c>
      <c r="C124" s="3">
        <v>-0.588000022424051</v>
      </c>
    </row>
    <row r="125" spans="1:3">
      <c r="A125" s="1">
        <v>43587</v>
      </c>
      <c r="B125" s="2">
        <v>0.000207760215852949</v>
      </c>
      <c r="C125" s="3">
        <v>-0.608000104091783</v>
      </c>
    </row>
    <row r="126" spans="1:3">
      <c r="A126" s="1">
        <v>43588</v>
      </c>
      <c r="B126" s="2">
        <v>-0.00394699972453106</v>
      </c>
      <c r="C126" s="3">
        <v>-0.592000088141158</v>
      </c>
    </row>
    <row r="127" spans="1:3">
      <c r="A127" s="1">
        <v>43589</v>
      </c>
      <c r="B127" s="2">
        <v>-0.0158949493245939</v>
      </c>
      <c r="C127" s="3">
        <v>-0.67360002385942</v>
      </c>
    </row>
    <row r="128" spans="1:3">
      <c r="A128" s="1">
        <v>43590</v>
      </c>
      <c r="B128" s="2">
        <v>-0.00732681817281826</v>
      </c>
      <c r="C128" s="3">
        <v>-0.646399988814694</v>
      </c>
    </row>
    <row r="129" spans="1:3">
      <c r="A129" s="1">
        <v>43591</v>
      </c>
      <c r="B129" s="2">
        <v>-0.00433496901256233</v>
      </c>
      <c r="C129" s="3">
        <v>-0.620000162857987</v>
      </c>
    </row>
    <row r="130" spans="1:3">
      <c r="A130" s="1">
        <v>43592</v>
      </c>
      <c r="B130" s="2">
        <v>0.00537933030045757</v>
      </c>
      <c r="C130" s="3">
        <v>-0.592000057783418</v>
      </c>
    </row>
    <row r="131" spans="1:3">
      <c r="A131" s="1">
        <v>43593</v>
      </c>
      <c r="B131" s="2">
        <v>-0.00928067166941938</v>
      </c>
      <c r="C131" s="3">
        <v>-0.620000072944413</v>
      </c>
    </row>
    <row r="132" spans="1:3">
      <c r="A132" s="1">
        <v>43594</v>
      </c>
      <c r="B132" s="2">
        <v>-0.0062102445999919</v>
      </c>
      <c r="C132" s="3">
        <v>-0.596000047763896</v>
      </c>
    </row>
    <row r="133" spans="1:3">
      <c r="A133" s="1">
        <v>43595</v>
      </c>
      <c r="B133" s="2">
        <v>0.00660240193176328</v>
      </c>
      <c r="C133" s="3">
        <v>-0.584000122751396</v>
      </c>
    </row>
    <row r="134" spans="1:3">
      <c r="A134" s="1">
        <v>43596</v>
      </c>
      <c r="B134" s="2">
        <v>0.0138657659653682</v>
      </c>
      <c r="C134" s="3">
        <v>-0.663400009884953</v>
      </c>
    </row>
    <row r="135" spans="1:3">
      <c r="A135" s="1">
        <v>43597</v>
      </c>
      <c r="B135" s="2">
        <v>0.00220018968722228</v>
      </c>
      <c r="C135" s="3">
        <v>-0.646400063424676</v>
      </c>
    </row>
    <row r="136" spans="1:3">
      <c r="A136" s="1">
        <v>43598</v>
      </c>
      <c r="B136" s="2">
        <v>0.00635092683958238</v>
      </c>
      <c r="C136" s="3">
        <v>-0.620000044275149</v>
      </c>
    </row>
    <row r="137" spans="1:3">
      <c r="A137" s="1">
        <v>43599</v>
      </c>
      <c r="B137" s="2">
        <v>0.010308475706433</v>
      </c>
      <c r="C137" s="3">
        <v>-0.600000070165579</v>
      </c>
    </row>
    <row r="138" spans="1:3">
      <c r="A138" s="1">
        <v>43600</v>
      </c>
      <c r="B138" s="2">
        <v>-0.00414649860952259</v>
      </c>
      <c r="C138" s="3">
        <v>-0.580000138594376</v>
      </c>
    </row>
    <row r="139" spans="1:3">
      <c r="A139" s="1">
        <v>43601</v>
      </c>
      <c r="B139" s="2">
        <v>0.0148802296797397</v>
      </c>
      <c r="C139" s="3">
        <v>-0.584000067841004</v>
      </c>
    </row>
    <row r="140" spans="1:3">
      <c r="A140" s="1">
        <v>43602</v>
      </c>
      <c r="B140" s="2">
        <v>-0.0122740515932698</v>
      </c>
      <c r="C140" s="3">
        <v>-0.608000144561876</v>
      </c>
    </row>
    <row r="141" spans="1:3">
      <c r="A141" s="1">
        <v>43603</v>
      </c>
      <c r="B141" s="2">
        <v>0.00433314719136045</v>
      </c>
      <c r="C141" s="3">
        <v>-0.643000075327517</v>
      </c>
    </row>
    <row r="142" spans="1:3">
      <c r="A142" s="1">
        <v>43604</v>
      </c>
      <c r="B142" s="2">
        <v>-0.00116270388827588</v>
      </c>
      <c r="C142" s="3">
        <v>-0.673600062956756</v>
      </c>
    </row>
    <row r="143" spans="1:3">
      <c r="A143" s="1">
        <v>43605</v>
      </c>
      <c r="B143" s="2">
        <v>0.00707583987139812</v>
      </c>
      <c r="C143" s="3">
        <v>-0.608000007298777</v>
      </c>
    </row>
    <row r="144" spans="1:3">
      <c r="A144" s="1">
        <v>43606</v>
      </c>
      <c r="B144" s="2">
        <v>-0.014963268894634</v>
      </c>
      <c r="C144" s="3">
        <v>-0.604000075215027</v>
      </c>
    </row>
    <row r="145" spans="1:3">
      <c r="A145" s="1">
        <v>43607</v>
      </c>
      <c r="B145" s="2">
        <v>0.0161753142838432</v>
      </c>
      <c r="C145" s="3">
        <v>-0.580000095606746</v>
      </c>
    </row>
    <row r="146" spans="1:3">
      <c r="A146" s="1">
        <v>43608</v>
      </c>
      <c r="B146" s="2">
        <v>-0.00525195043954642</v>
      </c>
      <c r="C146" s="3">
        <v>-0.579999996239979</v>
      </c>
    </row>
    <row r="147" spans="1:3">
      <c r="A147" s="1">
        <v>43609</v>
      </c>
      <c r="B147" s="2">
        <v>0.0100823127157476</v>
      </c>
      <c r="C147" s="3">
        <v>-0.608000144561876</v>
      </c>
    </row>
    <row r="148" spans="1:3">
      <c r="A148" s="1">
        <v>43610</v>
      </c>
      <c r="B148" s="2">
        <v>0.00663699930659037</v>
      </c>
      <c r="C148" s="3">
        <v>-0.646399998383543</v>
      </c>
    </row>
    <row r="149" spans="1:3">
      <c r="A149" s="1">
        <v>43611</v>
      </c>
      <c r="B149" s="2">
        <v>0.0103410185068092</v>
      </c>
      <c r="C149" s="3">
        <v>-0.656600002775735</v>
      </c>
    </row>
    <row r="150" spans="1:3">
      <c r="A150" s="1">
        <v>43612</v>
      </c>
      <c r="B150" s="2">
        <v>-0.0151805673696685</v>
      </c>
      <c r="C150" s="3">
        <v>-0.616000131334413</v>
      </c>
    </row>
    <row r="151" spans="1:3">
      <c r="A151" s="1">
        <v>43613</v>
      </c>
      <c r="B151" s="2">
        <v>-0.000186143237405668</v>
      </c>
      <c r="C151" s="3">
        <v>-0.61200015409578</v>
      </c>
    </row>
    <row r="152" spans="1:3">
      <c r="A152" s="1">
        <v>43614</v>
      </c>
      <c r="B152" s="2">
        <v>-0.0149221185101841</v>
      </c>
      <c r="C152" s="3">
        <v>-0.592000038015406</v>
      </c>
    </row>
    <row r="153" spans="1:3">
      <c r="A153" s="1">
        <v>43615</v>
      </c>
      <c r="B153" s="2">
        <v>-0.00409617812057927</v>
      </c>
      <c r="C153" s="3">
        <v>-0.608000085470211</v>
      </c>
    </row>
    <row r="154" spans="1:3">
      <c r="A154" s="1">
        <v>43616</v>
      </c>
      <c r="B154" s="2">
        <v>0.000150167757215165</v>
      </c>
      <c r="C154" s="3">
        <v>-0.588000132624858</v>
      </c>
    </row>
    <row r="155" spans="1:3">
      <c r="A155" s="1">
        <v>43617</v>
      </c>
      <c r="B155" s="2">
        <v>-0.00415755982808691</v>
      </c>
      <c r="C155" s="3">
        <v>-0.649800050568464</v>
      </c>
    </row>
    <row r="156" spans="1:3">
      <c r="A156" s="1">
        <v>43618</v>
      </c>
      <c r="B156" s="2">
        <v>0.00115776930692835</v>
      </c>
      <c r="C156" s="3">
        <v>-0.666800086876241</v>
      </c>
    </row>
    <row r="157" spans="1:3">
      <c r="A157" s="1">
        <v>43619</v>
      </c>
      <c r="B157" s="2">
        <v>0.00574298131672741</v>
      </c>
      <c r="C157" s="3">
        <v>-0.600000074418037</v>
      </c>
    </row>
    <row r="158" spans="1:3">
      <c r="A158" s="1">
        <v>43620</v>
      </c>
      <c r="B158" s="2">
        <v>0.0139599630249336</v>
      </c>
      <c r="C158" s="3">
        <v>-0.604000082639161</v>
      </c>
    </row>
    <row r="159" spans="1:3">
      <c r="A159" s="1">
        <v>43621</v>
      </c>
      <c r="B159" s="2">
        <v>-0.00205693133469602</v>
      </c>
      <c r="C159" s="3">
        <v>-0.608000154616094</v>
      </c>
    </row>
    <row r="160" spans="1:3">
      <c r="A160" s="1">
        <v>43622</v>
      </c>
      <c r="B160" s="2">
        <v>0.0184983799113856</v>
      </c>
      <c r="C160" s="3">
        <v>-0.600000034388469</v>
      </c>
    </row>
    <row r="161" spans="1:3">
      <c r="A161" s="1">
        <v>43623</v>
      </c>
      <c r="B161" s="2">
        <v>0.00423424054855245</v>
      </c>
      <c r="C161" s="3">
        <v>-0.584000001460623</v>
      </c>
    </row>
    <row r="162" spans="1:3">
      <c r="A162" s="1">
        <v>43624</v>
      </c>
      <c r="B162" s="2">
        <v>-0.0214614750632121</v>
      </c>
      <c r="C162" s="3">
        <v>-0.677000006397368</v>
      </c>
    </row>
    <row r="163" spans="1:3">
      <c r="A163" s="1">
        <v>43625</v>
      </c>
      <c r="B163" s="2">
        <v>-0.00426387870971255</v>
      </c>
      <c r="C163" s="3">
        <v>-0.660000014280001</v>
      </c>
    </row>
    <row r="164" spans="1:3">
      <c r="A164" s="1">
        <v>43626</v>
      </c>
      <c r="B164" s="2">
        <v>0.0113085266412164</v>
      </c>
      <c r="C164" s="3">
        <v>-0.584000094752533</v>
      </c>
    </row>
    <row r="165" spans="1:3">
      <c r="A165" s="1">
        <v>43627</v>
      </c>
      <c r="B165" s="2">
        <v>-0.00639515525283164</v>
      </c>
      <c r="C165" s="3">
        <v>-0.592000043055698</v>
      </c>
    </row>
    <row r="166" spans="1:3">
      <c r="A166" s="1">
        <v>43628</v>
      </c>
      <c r="B166" s="2">
        <v>0.0169760085607279</v>
      </c>
      <c r="C166" s="3">
        <v>-0.579999961791022</v>
      </c>
    </row>
    <row r="167" spans="1:3">
      <c r="A167" s="1">
        <v>43629</v>
      </c>
      <c r="B167" s="2">
        <v>-0.00926859968266162</v>
      </c>
      <c r="C167" s="3">
        <v>-0.616000027718875</v>
      </c>
    </row>
    <row r="168" spans="1:3">
      <c r="A168" s="1">
        <v>43630</v>
      </c>
      <c r="B168" s="2">
        <v>-0.00520513513095991</v>
      </c>
      <c r="C168" s="3">
        <v>-0.607999995873384</v>
      </c>
    </row>
    <row r="169" spans="1:3">
      <c r="A169" s="1">
        <v>43631</v>
      </c>
      <c r="B169" s="2">
        <v>0.0140524145633892</v>
      </c>
      <c r="C169" s="3">
        <v>-0.646399990976714</v>
      </c>
    </row>
    <row r="170" spans="1:3">
      <c r="A170" s="1">
        <v>43632</v>
      </c>
      <c r="B170" s="2">
        <v>0.00335640050041013</v>
      </c>
      <c r="C170" s="3">
        <v>-0.653200074663335</v>
      </c>
    </row>
    <row r="171" spans="1:3">
      <c r="A171" s="1">
        <v>43633</v>
      </c>
      <c r="B171" s="2">
        <v>0.00417763900897458</v>
      </c>
      <c r="C171" s="3">
        <v>-0.620000091080319</v>
      </c>
    </row>
    <row r="172" spans="1:3">
      <c r="A172" s="1">
        <v>43634</v>
      </c>
      <c r="B172" s="2">
        <v>-0.00436046771212158</v>
      </c>
      <c r="C172" s="3">
        <v>-0.620000047018171</v>
      </c>
    </row>
    <row r="173" spans="1:3">
      <c r="A173" s="1">
        <v>43635</v>
      </c>
      <c r="B173" s="2">
        <v>-0.0110321692788395</v>
      </c>
      <c r="C173" s="3">
        <v>-0.592000038015406</v>
      </c>
    </row>
    <row r="174" spans="1:3">
      <c r="A174" s="1">
        <v>43636</v>
      </c>
      <c r="B174" s="2">
        <v>-0.0586196479563688</v>
      </c>
      <c r="C174" s="3">
        <v>-0.587999931915406</v>
      </c>
    </row>
    <row r="175" spans="1:3">
      <c r="A175" s="1">
        <v>43637</v>
      </c>
      <c r="B175" s="2">
        <v>0.00441631155269103</v>
      </c>
      <c r="C175" s="3">
        <v>-0.58799998668875</v>
      </c>
    </row>
    <row r="176" spans="1:3">
      <c r="A176" s="1">
        <v>43638</v>
      </c>
      <c r="B176" s="2">
        <v>-0.00224465233027472</v>
      </c>
      <c r="C176" s="3">
        <v>-0.677000001821576</v>
      </c>
    </row>
    <row r="177" spans="1:3">
      <c r="A177" s="1">
        <v>43639</v>
      </c>
      <c r="B177" s="2">
        <v>-0.0022383665752531</v>
      </c>
      <c r="C177" s="3">
        <v>-0.646399999098055</v>
      </c>
    </row>
    <row r="178" spans="1:3">
      <c r="A178" s="1">
        <v>43640</v>
      </c>
      <c r="B178" s="2">
        <v>-0.0100898427387661</v>
      </c>
      <c r="C178" s="3">
        <v>-0.595999968346354</v>
      </c>
    </row>
    <row r="179" spans="1:3">
      <c r="A179" s="1">
        <v>43641</v>
      </c>
      <c r="B179" s="2">
        <v>0.00127315297042562</v>
      </c>
      <c r="C179" s="3">
        <v>-0.604000029752902</v>
      </c>
    </row>
    <row r="180" spans="1:3">
      <c r="A180" s="1">
        <v>43642</v>
      </c>
      <c r="B180" s="2">
        <v>0.00234672350773811</v>
      </c>
      <c r="C180" s="3">
        <v>-0.612000109028137</v>
      </c>
    </row>
    <row r="181" spans="1:3">
      <c r="A181" s="1">
        <v>43643</v>
      </c>
      <c r="B181" s="2">
        <v>0.123680228916657</v>
      </c>
      <c r="C181" s="3">
        <v>-0.612000109028137</v>
      </c>
    </row>
    <row r="182" spans="1:3">
      <c r="A182" s="1">
        <v>43644</v>
      </c>
      <c r="B182" s="2">
        <v>-0.00822457207309588</v>
      </c>
      <c r="C182" s="3">
        <v>-0.615999947896847</v>
      </c>
    </row>
    <row r="183" spans="1:3">
      <c r="A183" s="1">
        <v>43645</v>
      </c>
      <c r="B183" s="2">
        <v>0.0102374693736461</v>
      </c>
      <c r="C183" s="3">
        <v>-0.649799964979996</v>
      </c>
    </row>
    <row r="184" spans="1:3">
      <c r="A184" s="1">
        <v>43646</v>
      </c>
      <c r="B184" s="2">
        <v>0.00198257549822258</v>
      </c>
      <c r="C184" s="3">
        <v>-0.64300000170913</v>
      </c>
    </row>
    <row r="185" spans="1:3">
      <c r="A185" s="1">
        <v>43647</v>
      </c>
      <c r="B185" s="2">
        <v>0.00557508962156599</v>
      </c>
      <c r="C185" s="3">
        <v>-0.579999961640189</v>
      </c>
    </row>
    <row r="186" spans="1:3">
      <c r="A186" s="1">
        <v>43648</v>
      </c>
      <c r="B186" s="2">
        <v>0.0033677427002393</v>
      </c>
      <c r="C186" s="3">
        <v>-0.600000037991878</v>
      </c>
    </row>
    <row r="187" spans="1:3">
      <c r="A187" s="1">
        <v>43649</v>
      </c>
      <c r="B187" s="2">
        <v>0.0112255251183255</v>
      </c>
      <c r="C187" s="3">
        <v>-0.604000091490411</v>
      </c>
    </row>
    <row r="188" spans="1:3">
      <c r="A188" s="1">
        <v>43650</v>
      </c>
      <c r="B188" s="2">
        <v>0.00217653306084774</v>
      </c>
      <c r="C188" s="3">
        <v>-0.58800002986121</v>
      </c>
    </row>
    <row r="189" spans="1:3">
      <c r="A189" s="1">
        <v>43651</v>
      </c>
      <c r="B189" s="2">
        <v>0.00186998992937721</v>
      </c>
      <c r="C189" s="3">
        <v>-0.58400003755122</v>
      </c>
    </row>
    <row r="190" spans="1:3">
      <c r="A190" s="1">
        <v>43652</v>
      </c>
      <c r="B190" s="2">
        <v>0.00131869939744493</v>
      </c>
      <c r="C190" s="3">
        <v>-0.656600067355444</v>
      </c>
    </row>
    <row r="191" spans="1:3">
      <c r="A191" s="1">
        <v>43653</v>
      </c>
      <c r="B191" s="2">
        <v>-0.00384705227322603</v>
      </c>
      <c r="C191" s="3">
        <v>-0.656600002493427</v>
      </c>
    </row>
    <row r="192" spans="1:3">
      <c r="A192" s="1">
        <v>43654</v>
      </c>
      <c r="B192" s="2">
        <v>-0.00110284406869964</v>
      </c>
      <c r="C192" s="3">
        <v>-0.616000068343098</v>
      </c>
    </row>
    <row r="193" spans="1:3">
      <c r="A193" s="1">
        <v>43655</v>
      </c>
      <c r="B193" s="2">
        <v>0.00328348635585507</v>
      </c>
      <c r="C193" s="3">
        <v>-0.604000004961202</v>
      </c>
    </row>
    <row r="194" spans="1:3">
      <c r="A194" s="1">
        <v>43656</v>
      </c>
      <c r="B194" s="2">
        <v>0.00324579458048328</v>
      </c>
      <c r="C194" s="3">
        <v>-0.588000103872572</v>
      </c>
    </row>
    <row r="195" spans="1:3">
      <c r="A195" s="1">
        <v>43657</v>
      </c>
      <c r="B195" s="2">
        <v>-0.0008513552673455</v>
      </c>
      <c r="C195" s="3">
        <v>-0.596000105989317</v>
      </c>
    </row>
    <row r="196" spans="1:3">
      <c r="A196" s="1">
        <v>43658</v>
      </c>
      <c r="B196" s="2">
        <v>0.0103669690990793</v>
      </c>
      <c r="C196" s="3">
        <v>-0.588000093022535</v>
      </c>
    </row>
    <row r="197" spans="1:3">
      <c r="A197" s="1">
        <v>43659</v>
      </c>
      <c r="B197" s="2">
        <v>0.00997550262174693</v>
      </c>
      <c r="C197" s="3">
        <v>-0.649800013941943</v>
      </c>
    </row>
    <row r="198" spans="1:3">
      <c r="A198" s="1">
        <v>43660</v>
      </c>
      <c r="B198" s="2">
        <v>0.0111730971861015</v>
      </c>
      <c r="C198" s="3">
        <v>-0.649800032911668</v>
      </c>
    </row>
    <row r="199" spans="1:3">
      <c r="A199" s="1">
        <v>43661</v>
      </c>
      <c r="B199" s="2">
        <v>0.00118911272620211</v>
      </c>
      <c r="C199" s="3">
        <v>-0.6000000357779</v>
      </c>
    </row>
    <row r="200" spans="1:3">
      <c r="A200" s="1">
        <v>43662</v>
      </c>
      <c r="B200" s="2">
        <v>-0.0680079634016151</v>
      </c>
      <c r="C200" s="3">
        <v>-0.604000102755645</v>
      </c>
    </row>
    <row r="201" spans="1:3">
      <c r="A201" s="1">
        <v>43663</v>
      </c>
      <c r="B201" s="2">
        <v>-0.015781057673813</v>
      </c>
      <c r="C201" s="3">
        <v>-0.60799993925058</v>
      </c>
    </row>
    <row r="202" spans="1:3">
      <c r="A202" s="1">
        <v>43664</v>
      </c>
      <c r="B202" s="2">
        <v>0.00860104657678274</v>
      </c>
      <c r="C202" s="3">
        <v>-0.616000033336586</v>
      </c>
    </row>
    <row r="203" spans="1:3">
      <c r="A203" s="1">
        <v>43665</v>
      </c>
      <c r="B203" s="2">
        <v>0.00902920583927554</v>
      </c>
      <c r="C203" s="3">
        <v>-0.584000014985437</v>
      </c>
    </row>
    <row r="204" spans="1:3">
      <c r="A204" s="1">
        <v>43666</v>
      </c>
      <c r="B204" s="2">
        <v>-0.0103518773683575</v>
      </c>
      <c r="C204" s="3">
        <v>-0.643000075327517</v>
      </c>
    </row>
    <row r="205" spans="1:3">
      <c r="A205" s="1">
        <v>43667</v>
      </c>
      <c r="B205" s="2">
        <v>-0.0151974875116408</v>
      </c>
      <c r="C205" s="3">
        <v>-0.677000070610529</v>
      </c>
    </row>
    <row r="206" spans="1:3">
      <c r="A206" s="1">
        <v>43668</v>
      </c>
      <c r="B206" s="2">
        <v>-0.000973156932767163</v>
      </c>
      <c r="C206" s="3">
        <v>-0.600000075169729</v>
      </c>
    </row>
    <row r="207" spans="1:3">
      <c r="A207" s="1">
        <v>43669</v>
      </c>
      <c r="B207" s="2">
        <v>0.145576170342484</v>
      </c>
      <c r="C207" s="3">
        <v>-0.604000031653646</v>
      </c>
    </row>
    <row r="208" spans="1:3">
      <c r="A208" s="1">
        <v>43670</v>
      </c>
      <c r="B208" s="2">
        <v>0.00100007496542807</v>
      </c>
      <c r="C208" s="3">
        <v>-0.607999998569718</v>
      </c>
    </row>
    <row r="209" spans="1:3">
      <c r="A209" s="1">
        <v>43671</v>
      </c>
      <c r="B209" s="2">
        <v>-0.0111445370874386</v>
      </c>
      <c r="C209" s="3">
        <v>-0.608000057609632</v>
      </c>
    </row>
    <row r="210" spans="1:3">
      <c r="A210" s="1">
        <v>43672</v>
      </c>
      <c r="B210" s="2">
        <v>-0.0177296980386707</v>
      </c>
      <c r="C210" s="3">
        <v>-0.612000032336182</v>
      </c>
    </row>
    <row r="211" spans="1:3">
      <c r="A211" s="1">
        <v>43673</v>
      </c>
      <c r="B211" s="2">
        <v>-0.00189268742208494</v>
      </c>
      <c r="C211" s="3">
        <v>-0.670200066892804</v>
      </c>
    </row>
    <row r="212" spans="1:3">
      <c r="A212" s="1">
        <v>43674</v>
      </c>
      <c r="B212" s="2">
        <v>0.0078929146669298</v>
      </c>
      <c r="C212" s="3">
        <v>-0.649800074729902</v>
      </c>
    </row>
    <row r="213" spans="1:3">
      <c r="A213" s="1">
        <v>43675</v>
      </c>
      <c r="B213" s="2">
        <v>0.00093544192596078</v>
      </c>
      <c r="C213" s="3">
        <v>-0.600000036125256</v>
      </c>
    </row>
    <row r="214" spans="1:3">
      <c r="A214" s="1">
        <v>43676</v>
      </c>
      <c r="B214" s="2">
        <v>0.00330368391403055</v>
      </c>
      <c r="C214" s="3">
        <v>-0.608000021488208</v>
      </c>
    </row>
    <row r="215" spans="1:3">
      <c r="A215" s="1">
        <v>43677</v>
      </c>
      <c r="B215" s="2">
        <v>0.00203692614889479</v>
      </c>
      <c r="C215" s="3">
        <v>-0.604000025034803</v>
      </c>
    </row>
    <row r="216" spans="1:3">
      <c r="A216" s="1">
        <v>43678</v>
      </c>
      <c r="B216" s="2">
        <v>0.0174992573213354</v>
      </c>
      <c r="C216" s="3">
        <v>-0.59200001262259</v>
      </c>
    </row>
    <row r="217" spans="1:3">
      <c r="A217" s="1">
        <v>43679</v>
      </c>
      <c r="B217" s="2">
        <v>0.00658873716873529</v>
      </c>
      <c r="C217" s="3">
        <v>-0.611999999312102</v>
      </c>
    </row>
    <row r="218" spans="1:3">
      <c r="A218" s="1">
        <v>43680</v>
      </c>
      <c r="B218" s="2">
        <v>0.00529486985379182</v>
      </c>
      <c r="C218" s="3">
        <v>-0.649800001326691</v>
      </c>
    </row>
    <row r="219" spans="1:3">
      <c r="A219" s="1">
        <v>43681</v>
      </c>
      <c r="B219" s="2">
        <v>0.00109808531557837</v>
      </c>
      <c r="C219" s="3">
        <v>-0.677000078643236</v>
      </c>
    </row>
    <row r="220" spans="1:3">
      <c r="A220" s="1">
        <v>43682</v>
      </c>
      <c r="B220" s="2">
        <v>-0.00739864573925988</v>
      </c>
      <c r="C220" s="3">
        <v>-0.604000025034803</v>
      </c>
    </row>
    <row r="221" spans="1:3">
      <c r="A221" s="1">
        <v>43683</v>
      </c>
      <c r="B221" s="2">
        <v>0.00116885664257506</v>
      </c>
      <c r="C221" s="3">
        <v>-0.608000002951677</v>
      </c>
    </row>
    <row r="222" spans="1:3">
      <c r="A222" s="1">
        <v>43684</v>
      </c>
      <c r="B222" s="2">
        <v>-0.0112695397646154</v>
      </c>
      <c r="C222" s="3">
        <v>-0.604000087245346</v>
      </c>
    </row>
    <row r="223" spans="1:3">
      <c r="A223" s="1">
        <v>43685</v>
      </c>
      <c r="B223" s="2">
        <v>-0.0195157980793539</v>
      </c>
      <c r="C223" s="3">
        <v>-0.588000113215798</v>
      </c>
    </row>
    <row r="224" spans="1:3">
      <c r="A224" s="1">
        <v>43686</v>
      </c>
      <c r="B224" s="2">
        <v>2.93481732126194e-5</v>
      </c>
      <c r="C224" s="3">
        <v>-0.62000006082243</v>
      </c>
    </row>
    <row r="225" spans="1:3">
      <c r="A225" s="1">
        <v>43687</v>
      </c>
      <c r="B225" s="2">
        <v>0.00657039595292758</v>
      </c>
      <c r="C225" s="3">
        <v>-0.646399973479998</v>
      </c>
    </row>
    <row r="226" spans="1:3">
      <c r="A226" s="1">
        <v>43688</v>
      </c>
      <c r="B226" s="2">
        <v>-0.0585977098920417</v>
      </c>
      <c r="C226" s="3">
        <v>-0.673600079008468</v>
      </c>
    </row>
    <row r="227" spans="1:3">
      <c r="A227" s="1">
        <v>43689</v>
      </c>
      <c r="B227" s="2">
        <v>0.00320352718753796</v>
      </c>
      <c r="C227" s="3">
        <v>-0.600000038775711</v>
      </c>
    </row>
    <row r="228" spans="1:3">
      <c r="A228" s="1">
        <v>43690</v>
      </c>
      <c r="B228" s="2">
        <v>0.00997404238368957</v>
      </c>
      <c r="C228" s="3">
        <v>-0.584000012038212</v>
      </c>
    </row>
    <row r="229" spans="1:3">
      <c r="A229" s="1">
        <v>43691</v>
      </c>
      <c r="B229" s="2">
        <v>0.0138308279533609</v>
      </c>
      <c r="C229" s="3">
        <v>-0.60800005404307</v>
      </c>
    </row>
    <row r="230" spans="1:3">
      <c r="A230" s="1">
        <v>43692</v>
      </c>
      <c r="B230" s="2">
        <v>0.0056295874951337</v>
      </c>
      <c r="C230" s="3">
        <v>-0.60800007294441</v>
      </c>
    </row>
    <row r="231" spans="1:3">
      <c r="A231" s="1">
        <v>43693</v>
      </c>
      <c r="B231" s="2">
        <v>-0.00531546371542351</v>
      </c>
      <c r="C231" s="3">
        <v>-0.583999985402445</v>
      </c>
    </row>
    <row r="232" spans="1:3">
      <c r="A232" s="1">
        <v>43694</v>
      </c>
      <c r="B232" s="2">
        <v>-0.00191436995653819</v>
      </c>
      <c r="C232" s="3">
        <v>-0.663399992810485</v>
      </c>
    </row>
    <row r="233" spans="1:3">
      <c r="A233" s="1">
        <v>43695</v>
      </c>
      <c r="B233" s="2">
        <v>0.114942201126961</v>
      </c>
      <c r="C233" s="3">
        <v>-0.670200005965687</v>
      </c>
    </row>
    <row r="234" spans="1:3">
      <c r="A234" s="1">
        <v>43696</v>
      </c>
      <c r="B234" s="2">
        <v>-0.000994707846093938</v>
      </c>
      <c r="C234" s="3">
        <v>-0.592000171092827</v>
      </c>
    </row>
    <row r="235" spans="1:3">
      <c r="A235" s="1">
        <v>43697</v>
      </c>
      <c r="B235" s="2">
        <v>0.00466072843552949</v>
      </c>
      <c r="C235" s="3">
        <v>-0.600000104206305</v>
      </c>
    </row>
    <row r="236" spans="1:3">
      <c r="A236" s="1">
        <v>43698</v>
      </c>
      <c r="B236" s="2">
        <v>0.00122618484543492</v>
      </c>
      <c r="C236" s="3">
        <v>-0.596000153785218</v>
      </c>
    </row>
    <row r="237" spans="1:3">
      <c r="A237" s="1">
        <v>43699</v>
      </c>
      <c r="B237" s="2">
        <v>0.00781423455601332</v>
      </c>
      <c r="C237" s="3">
        <v>-0.600000036472204</v>
      </c>
    </row>
    <row r="238" spans="1:3">
      <c r="A238" s="1">
        <v>43700</v>
      </c>
      <c r="B238" s="2">
        <v>0.00331498742974002</v>
      </c>
      <c r="C238" s="3">
        <v>-0.604000112163712</v>
      </c>
    </row>
    <row r="239" spans="1:3">
      <c r="A239" s="1">
        <v>43701</v>
      </c>
      <c r="B239" s="2">
        <v>-0.0132871363078788</v>
      </c>
      <c r="C239" s="3">
        <v>-0.649800037891849</v>
      </c>
    </row>
    <row r="240" spans="1:3">
      <c r="A240" s="1">
        <v>43702</v>
      </c>
      <c r="B240" s="2">
        <v>0.0138051467106613</v>
      </c>
      <c r="C240" s="3">
        <v>-0.643000075327517</v>
      </c>
    </row>
    <row r="241" spans="1:3">
      <c r="A241" s="1">
        <v>43703</v>
      </c>
      <c r="B241" s="2">
        <v>0.00233642233220588</v>
      </c>
      <c r="C241" s="3">
        <v>-0.600000036870111</v>
      </c>
    </row>
    <row r="242" spans="1:3">
      <c r="A242" s="1">
        <v>43704</v>
      </c>
      <c r="B242" s="2">
        <v>-0.0187309430515965</v>
      </c>
      <c r="C242" s="3">
        <v>-0.608000119911865</v>
      </c>
    </row>
    <row r="243" spans="1:3">
      <c r="A243" s="1">
        <v>43705</v>
      </c>
      <c r="B243" s="2">
        <v>0.00557917326099929</v>
      </c>
      <c r="C243" s="3">
        <v>-0.588000002145424</v>
      </c>
    </row>
    <row r="244" spans="1:3">
      <c r="A244" s="1">
        <v>43706</v>
      </c>
      <c r="B244" s="2">
        <v>-0.00634997868646016</v>
      </c>
      <c r="C244" s="3">
        <v>-0.608000102793588</v>
      </c>
    </row>
    <row r="245" spans="1:3">
      <c r="A245" s="1">
        <v>43707</v>
      </c>
      <c r="B245" s="2">
        <v>-0.0071155998562559</v>
      </c>
      <c r="C245" s="3">
        <v>-0.600000112800635</v>
      </c>
    </row>
    <row r="246" spans="1:3">
      <c r="A246" s="1">
        <v>43708</v>
      </c>
      <c r="B246" s="2">
        <v>0.00232696110108484</v>
      </c>
      <c r="C246" s="3">
        <v>-0.646400047122608</v>
      </c>
    </row>
    <row r="247" spans="1:3">
      <c r="A247" s="1">
        <v>43709</v>
      </c>
      <c r="B247" s="2">
        <v>-0.00749198332949576</v>
      </c>
      <c r="C247" s="3">
        <v>-0.646400055506349</v>
      </c>
    </row>
    <row r="248" spans="1:3">
      <c r="A248" s="1">
        <v>43710</v>
      </c>
      <c r="B248" s="2">
        <v>0.00644059985163223</v>
      </c>
      <c r="C248" s="3">
        <v>-0.588000022424051</v>
      </c>
    </row>
    <row r="249" spans="1:3">
      <c r="A249" s="1">
        <v>43711</v>
      </c>
      <c r="B249" s="2">
        <v>0.00191936807090737</v>
      </c>
      <c r="C249" s="3">
        <v>-0.620000129756883</v>
      </c>
    </row>
    <row r="250" spans="1:3">
      <c r="A250" s="1">
        <v>43712</v>
      </c>
      <c r="B250" s="2">
        <v>-0.00839281484814802</v>
      </c>
      <c r="C250" s="3">
        <v>-0.596000153785218</v>
      </c>
    </row>
    <row r="251" spans="1:3">
      <c r="A251" s="1">
        <v>43713</v>
      </c>
      <c r="B251" s="2">
        <v>-0.00214240234337695</v>
      </c>
      <c r="C251" s="3">
        <v>-0.592000038015406</v>
      </c>
    </row>
    <row r="252" spans="1:3">
      <c r="A252" s="1">
        <v>43714</v>
      </c>
      <c r="B252" s="2">
        <v>0.0020663399043617</v>
      </c>
      <c r="C252" s="3">
        <v>-0.604000012917239</v>
      </c>
    </row>
    <row r="253" spans="1:3">
      <c r="A253" s="1">
        <v>43715</v>
      </c>
      <c r="B253" s="2">
        <v>-0.010553158879047</v>
      </c>
      <c r="C253" s="3">
        <v>-0.66339998228421</v>
      </c>
    </row>
    <row r="254" spans="1:3">
      <c r="A254" s="1">
        <v>43716</v>
      </c>
      <c r="B254" s="2">
        <v>0.00240020428000159</v>
      </c>
      <c r="C254" s="3">
        <v>-0.656600008081667</v>
      </c>
    </row>
    <row r="255" spans="1:3">
      <c r="A255" s="1">
        <v>43717</v>
      </c>
      <c r="B255" s="2">
        <v>0.00680749408457659</v>
      </c>
      <c r="C255" s="3">
        <v>-0.58000004092992</v>
      </c>
    </row>
    <row r="256" spans="1:3">
      <c r="A256" s="1">
        <v>43718</v>
      </c>
      <c r="B256" s="2">
        <v>0.00133697198993598</v>
      </c>
      <c r="C256" s="3">
        <v>-0.612000102182882</v>
      </c>
    </row>
    <row r="257" spans="1:3">
      <c r="A257" s="1">
        <v>43719</v>
      </c>
      <c r="B257" s="2">
        <v>-0.00529186297171025</v>
      </c>
      <c r="C257" s="3">
        <v>-0.608000006329369</v>
      </c>
    </row>
    <row r="258" spans="1:3">
      <c r="A258" s="1">
        <v>43720</v>
      </c>
      <c r="B258" s="2">
        <v>0.00211784977291091</v>
      </c>
      <c r="C258" s="3">
        <v>-0.608000131781924</v>
      </c>
    </row>
    <row r="259" spans="1:3">
      <c r="A259" s="1">
        <v>43721</v>
      </c>
      <c r="B259" s="2">
        <v>0.0110494808943474</v>
      </c>
      <c r="C259" s="3">
        <v>-0.612000051454758</v>
      </c>
    </row>
    <row r="260" spans="1:3">
      <c r="A260" s="1">
        <v>43722</v>
      </c>
      <c r="B260" s="2">
        <v>-0.0577752104448957</v>
      </c>
      <c r="C260" s="3">
        <v>-0.850400087692802</v>
      </c>
    </row>
    <row r="261" spans="1:3">
      <c r="A261" s="1">
        <v>43723</v>
      </c>
      <c r="B261" s="2">
        <v>0.0100936587521016</v>
      </c>
      <c r="C261" s="3">
        <v>-0.64640006894044</v>
      </c>
    </row>
    <row r="262" spans="1:3">
      <c r="A262" s="1">
        <v>43724</v>
      </c>
      <c r="B262" s="2">
        <v>-0.0195882839670791</v>
      </c>
      <c r="C262" s="3">
        <v>-0.615999995299914</v>
      </c>
    </row>
    <row r="263" spans="1:3">
      <c r="A263" s="1">
        <v>43725</v>
      </c>
      <c r="B263" s="2">
        <v>0.016070436141533</v>
      </c>
      <c r="C263" s="3">
        <v>-0.587999971388795</v>
      </c>
    </row>
    <row r="264" spans="1:3">
      <c r="A264" s="1">
        <v>43726</v>
      </c>
      <c r="B264" s="2">
        <v>-0.00438471256774761</v>
      </c>
      <c r="C264" s="3">
        <v>-0.620000060243173</v>
      </c>
    </row>
    <row r="265" spans="1:3">
      <c r="A265" s="1">
        <v>43727</v>
      </c>
      <c r="B265" s="2">
        <v>-0.00415022534856046</v>
      </c>
      <c r="C265" s="3">
        <v>-0.591999936692708</v>
      </c>
    </row>
    <row r="266" spans="1:3">
      <c r="A266" s="1">
        <v>43728</v>
      </c>
      <c r="B266" s="2">
        <v>-0.009913551466294</v>
      </c>
      <c r="C266" s="3">
        <v>-0.600000039154896</v>
      </c>
    </row>
    <row r="267" spans="1:3">
      <c r="A267" s="1">
        <v>43729</v>
      </c>
      <c r="B267" s="2">
        <v>0.120236413830968</v>
      </c>
      <c r="C267" s="3">
        <v>-0.656600041178165</v>
      </c>
    </row>
    <row r="268" spans="1:3">
      <c r="A268" s="1">
        <v>43730</v>
      </c>
      <c r="B268" s="2">
        <v>0.00206232454423334</v>
      </c>
      <c r="C268" s="3">
        <v>-0.643000014008165</v>
      </c>
    </row>
    <row r="269" spans="1:3">
      <c r="A269" s="1">
        <v>43731</v>
      </c>
      <c r="B269" s="2">
        <v>0.00544495368271168</v>
      </c>
      <c r="C269" s="3">
        <v>-0.584000138290438</v>
      </c>
    </row>
    <row r="270" spans="1:3">
      <c r="A270" s="1">
        <v>43732</v>
      </c>
      <c r="B270" s="2">
        <v>-0.00189097838020544</v>
      </c>
      <c r="C270" s="3">
        <v>-0.60800007294441</v>
      </c>
    </row>
    <row r="271" spans="1:3">
      <c r="A271" s="1">
        <v>43733</v>
      </c>
      <c r="B271" s="2">
        <v>0.0188088103938681</v>
      </c>
      <c r="C271" s="3">
        <v>-0.59200005011827</v>
      </c>
    </row>
    <row r="272" spans="1:3">
      <c r="A272" s="1">
        <v>43734</v>
      </c>
      <c r="B272" s="2">
        <v>0.00672891051172449</v>
      </c>
      <c r="C272" s="3">
        <v>-0.59199996018028</v>
      </c>
    </row>
    <row r="273" spans="1:3">
      <c r="A273" s="1">
        <v>43735</v>
      </c>
      <c r="B273" s="2">
        <v>-0.00330730493245161</v>
      </c>
      <c r="C273" s="3">
        <v>-0.611999969935496</v>
      </c>
    </row>
    <row r="274" spans="1:3">
      <c r="A274" s="1">
        <v>43736</v>
      </c>
      <c r="B274" s="2">
        <v>0.00801305471782919</v>
      </c>
      <c r="C274" s="3">
        <v>-0.660000043297962</v>
      </c>
    </row>
    <row r="275" spans="1:3">
      <c r="A275" s="1">
        <v>43737</v>
      </c>
      <c r="B275" s="2">
        <v>-0.0186364140058804</v>
      </c>
      <c r="C275" s="3">
        <v>-0.663400086849125</v>
      </c>
    </row>
    <row r="276" spans="1:3">
      <c r="A276" s="1">
        <v>43738</v>
      </c>
      <c r="B276" s="2">
        <v>0.00136557857495006</v>
      </c>
      <c r="C276" s="3">
        <v>-0.600000074418037</v>
      </c>
    </row>
    <row r="277" spans="1:3">
      <c r="A277" s="1">
        <v>43739</v>
      </c>
      <c r="B277" s="2">
        <v>-0.0131895628915876</v>
      </c>
      <c r="C277" s="3">
        <v>-0.608000121824686</v>
      </c>
    </row>
    <row r="278" spans="1:3">
      <c r="A278" s="1">
        <v>43740</v>
      </c>
      <c r="B278" s="2">
        <v>-0.0194474986261195</v>
      </c>
      <c r="C278" s="3">
        <v>-0.60399996962529</v>
      </c>
    </row>
    <row r="279" spans="1:3">
      <c r="A279" s="1">
        <v>43741</v>
      </c>
      <c r="B279" s="2">
        <v>-0.00213524107782759</v>
      </c>
      <c r="C279" s="3">
        <v>-0.612000102182882</v>
      </c>
    </row>
    <row r="280" spans="1:3">
      <c r="A280" s="1">
        <v>43742</v>
      </c>
      <c r="B280" s="2">
        <v>-0.0063232524297889</v>
      </c>
      <c r="C280" s="3">
        <v>-0.603999969312151</v>
      </c>
    </row>
    <row r="281" spans="1:3">
      <c r="A281" s="1">
        <v>43743</v>
      </c>
      <c r="B281" s="2">
        <v>0.00444960788142887</v>
      </c>
      <c r="C281" s="3">
        <v>-0.663400036369099</v>
      </c>
    </row>
    <row r="282" spans="1:3">
      <c r="A282" s="1">
        <v>43744</v>
      </c>
      <c r="B282" s="2">
        <v>0.00920712257097687</v>
      </c>
      <c r="C282" s="3">
        <v>-0.656600002493427</v>
      </c>
    </row>
    <row r="283" spans="1:3">
      <c r="A283" s="1">
        <v>43745</v>
      </c>
      <c r="B283" s="2">
        <v>0.0123924129355832</v>
      </c>
      <c r="C283" s="3">
        <v>-0.604000004961202</v>
      </c>
    </row>
    <row r="284" spans="1:3">
      <c r="A284" s="1">
        <v>43746</v>
      </c>
      <c r="B284" s="2">
        <v>0.00881649900201383</v>
      </c>
      <c r="C284" s="3">
        <v>-0.584000160396135</v>
      </c>
    </row>
    <row r="285" spans="1:3">
      <c r="A285" s="1">
        <v>43747</v>
      </c>
      <c r="B285" s="2">
        <v>0.0235789391689236</v>
      </c>
      <c r="C285" s="3">
        <v>-0.600000073858503</v>
      </c>
    </row>
    <row r="286" spans="1:3">
      <c r="A286" s="1">
        <v>43748</v>
      </c>
      <c r="B286" s="2">
        <v>-0.0151301455059365</v>
      </c>
      <c r="C286" s="3">
        <v>-0.616000068343098</v>
      </c>
    </row>
    <row r="287" spans="1:3">
      <c r="A287" s="1">
        <v>43749</v>
      </c>
      <c r="B287" s="2">
        <v>0.0103085150271754</v>
      </c>
      <c r="C287" s="3">
        <v>-0.612000098717808</v>
      </c>
    </row>
    <row r="288" spans="1:3">
      <c r="A288" s="1">
        <v>43750</v>
      </c>
      <c r="B288" s="2">
        <v>-0.000164785547922338</v>
      </c>
      <c r="C288" s="3">
        <v>-0.670200087119378</v>
      </c>
    </row>
    <row r="289" spans="1:3">
      <c r="A289" s="1">
        <v>43751</v>
      </c>
      <c r="B289" s="2">
        <v>-0.00126955283727384</v>
      </c>
      <c r="C289" s="3">
        <v>-0.673599968369482</v>
      </c>
    </row>
    <row r="290" spans="1:3">
      <c r="A290" s="1">
        <v>43752</v>
      </c>
      <c r="B290" s="2">
        <v>-0.0213778088016903</v>
      </c>
      <c r="C290" s="3">
        <v>-0.612000036022505</v>
      </c>
    </row>
    <row r="291" spans="1:3">
      <c r="A291" s="1">
        <v>43753</v>
      </c>
      <c r="B291" s="2">
        <v>-0.0121966986380123</v>
      </c>
      <c r="C291" s="3">
        <v>-0.616000124389403</v>
      </c>
    </row>
    <row r="292" spans="1:3">
      <c r="A292" s="1">
        <v>43754</v>
      </c>
      <c r="B292" s="2">
        <v>-0.00724708598252218</v>
      </c>
      <c r="C292" s="3">
        <v>-0.580000160322644</v>
      </c>
    </row>
    <row r="293" spans="1:3">
      <c r="A293" s="1">
        <v>43755</v>
      </c>
      <c r="B293" s="2">
        <v>0.00662099561912435</v>
      </c>
      <c r="C293" s="3">
        <v>-0.620000070813004</v>
      </c>
    </row>
    <row r="294" spans="1:3">
      <c r="A294" s="1">
        <v>43756</v>
      </c>
      <c r="B294" s="2">
        <v>0.00773051031095258</v>
      </c>
      <c r="C294" s="3">
        <v>-0.588000084267486</v>
      </c>
    </row>
    <row r="295" spans="1:3">
      <c r="A295" s="1">
        <v>43757</v>
      </c>
      <c r="B295" s="2">
        <v>0.00342563192681026</v>
      </c>
      <c r="C295" s="3">
        <v>-0.660000044593737</v>
      </c>
    </row>
    <row r="296" spans="1:3">
      <c r="A296" s="1">
        <v>43758</v>
      </c>
      <c r="B296" s="2">
        <v>0.0010237634436283</v>
      </c>
      <c r="C296" s="3">
        <v>-0.653199998118218</v>
      </c>
    </row>
    <row r="297" spans="1:3">
      <c r="A297" s="1">
        <v>43759</v>
      </c>
      <c r="B297" s="2">
        <v>0.0349116202072352</v>
      </c>
      <c r="C297" s="3">
        <v>-0.584000037889412</v>
      </c>
    </row>
    <row r="298" spans="1:3">
      <c r="A298" s="1">
        <v>43760</v>
      </c>
      <c r="B298" s="2">
        <v>0.0214189768536039</v>
      </c>
      <c r="C298" s="3">
        <v>-0.611999996316308</v>
      </c>
    </row>
    <row r="299" spans="1:3">
      <c r="A299" s="1">
        <v>43761</v>
      </c>
      <c r="B299" s="2">
        <v>0.00135098791083726</v>
      </c>
      <c r="C299" s="3">
        <v>-0.608000040595796</v>
      </c>
    </row>
    <row r="300" spans="1:3">
      <c r="A300" s="1">
        <v>43762</v>
      </c>
      <c r="B300" s="2">
        <v>0.0101800397452349</v>
      </c>
      <c r="C300" s="3">
        <v>-0.579999996239979</v>
      </c>
    </row>
    <row r="301" spans="1:3">
      <c r="A301" s="1">
        <v>43763</v>
      </c>
      <c r="B301" s="2">
        <v>-0.0111402529529926</v>
      </c>
      <c r="C301" s="3">
        <v>-0.60400004435014</v>
      </c>
    </row>
    <row r="302" spans="1:3">
      <c r="A302" s="1">
        <v>43764</v>
      </c>
      <c r="B302" s="2">
        <v>-0.00733850927764724</v>
      </c>
      <c r="C302" s="3">
        <v>-0.656599997449278</v>
      </c>
    </row>
    <row r="303" spans="1:3">
      <c r="A303" s="1">
        <v>43765</v>
      </c>
      <c r="B303" s="2">
        <v>-0.00516392366546384</v>
      </c>
      <c r="C303" s="3">
        <v>-0.66340001454738</v>
      </c>
    </row>
    <row r="304" spans="1:3">
      <c r="A304" s="1">
        <v>43766</v>
      </c>
      <c r="B304" s="2">
        <v>-0.0177216858968751</v>
      </c>
      <c r="C304" s="3">
        <v>-0.611999967554302</v>
      </c>
    </row>
    <row r="305" spans="1:3">
      <c r="A305" s="1">
        <v>43767</v>
      </c>
      <c r="B305" s="2">
        <v>-0.0141692079655819</v>
      </c>
      <c r="C305" s="3">
        <v>-0.616000114046217</v>
      </c>
    </row>
    <row r="306" spans="1:3">
      <c r="A306" s="1">
        <v>43768</v>
      </c>
      <c r="B306" s="2">
        <v>0.00421181929437652</v>
      </c>
      <c r="C306" s="3">
        <v>-0.587999949679232</v>
      </c>
    </row>
    <row r="307" spans="1:3">
      <c r="A307" s="1">
        <v>43769</v>
      </c>
      <c r="B307" s="2">
        <v>-0.0196599573187103</v>
      </c>
      <c r="C307" s="3">
        <v>-0.616000137513861</v>
      </c>
    </row>
    <row r="308" spans="1:3">
      <c r="A308" s="1">
        <v>43770</v>
      </c>
      <c r="B308" s="2">
        <v>0.00764037155768055</v>
      </c>
      <c r="C308" s="3">
        <v>-0.58400002689982</v>
      </c>
    </row>
    <row r="309" spans="1:3">
      <c r="A309" s="1">
        <v>43771</v>
      </c>
      <c r="B309" s="2">
        <v>-0.0085141332214271</v>
      </c>
      <c r="C309" s="3">
        <v>-0.673600036783159</v>
      </c>
    </row>
    <row r="310" spans="1:3">
      <c r="A310" s="1">
        <v>43772</v>
      </c>
      <c r="B310" s="2">
        <v>0.0023127752871294</v>
      </c>
      <c r="C310" s="3">
        <v>-0.663400071131885</v>
      </c>
    </row>
    <row r="311" spans="1:3">
      <c r="A311" s="1">
        <v>43773</v>
      </c>
      <c r="B311" s="2">
        <v>-0.013345129253854</v>
      </c>
      <c r="C311" s="3">
        <v>-0.619999968676083</v>
      </c>
    </row>
    <row r="312" spans="1:3">
      <c r="A312" s="1">
        <v>43774</v>
      </c>
      <c r="B312" s="2">
        <v>0.00792313341766394</v>
      </c>
      <c r="C312" s="3">
        <v>-0.600000036895958</v>
      </c>
    </row>
    <row r="313" spans="1:3">
      <c r="A313" s="1">
        <v>43775</v>
      </c>
      <c r="B313" s="2">
        <v>-0.0167577824166975</v>
      </c>
      <c r="C313" s="3">
        <v>-0.6040000869516</v>
      </c>
    </row>
    <row r="314" spans="1:3">
      <c r="A314" s="1">
        <v>43776</v>
      </c>
      <c r="B314" s="2">
        <v>0.0139470493275039</v>
      </c>
      <c r="C314" s="3">
        <v>-0.620000102578072</v>
      </c>
    </row>
    <row r="315" spans="1:3">
      <c r="A315" s="1">
        <v>43777</v>
      </c>
      <c r="B315" s="2">
        <v>-0.00323685321282754</v>
      </c>
      <c r="C315" s="3">
        <v>-0.592000017226323</v>
      </c>
    </row>
    <row r="316" spans="1:3">
      <c r="A316" s="1">
        <v>43778</v>
      </c>
      <c r="B316" s="2">
        <v>0.028311456006189</v>
      </c>
      <c r="C316" s="3">
        <v>-0.653200038963962</v>
      </c>
    </row>
    <row r="317" spans="1:3">
      <c r="A317" s="1">
        <v>43779</v>
      </c>
      <c r="B317" s="2">
        <v>-0.00136754812450161</v>
      </c>
      <c r="C317" s="3">
        <v>-0.677000041500956</v>
      </c>
    </row>
    <row r="318" spans="1:3">
      <c r="A318" s="1">
        <v>43780</v>
      </c>
      <c r="B318" s="2">
        <v>0.0176378158605497</v>
      </c>
      <c r="C318" s="3">
        <v>-0.619999992704114</v>
      </c>
    </row>
    <row r="319" spans="1:3">
      <c r="A319" s="1">
        <v>43781</v>
      </c>
      <c r="B319" s="2">
        <v>-0.0024346941692424</v>
      </c>
      <c r="C319" s="3">
        <v>-0.588000058775822</v>
      </c>
    </row>
    <row r="320" spans="1:3">
      <c r="A320" s="1">
        <v>43782</v>
      </c>
      <c r="B320" s="2">
        <v>0.0185004059574258</v>
      </c>
      <c r="C320" s="3">
        <v>-0.592000096389077</v>
      </c>
    </row>
    <row r="321" spans="1:3">
      <c r="A321" s="1">
        <v>43783</v>
      </c>
      <c r="B321" s="2">
        <v>0.0125165060957863</v>
      </c>
      <c r="C321" s="3">
        <v>-0.588000093022535</v>
      </c>
    </row>
    <row r="322" spans="1:3">
      <c r="A322" s="1">
        <v>43784</v>
      </c>
      <c r="B322" s="2">
        <v>0.0080112686973085</v>
      </c>
      <c r="C322" s="3">
        <v>-0.592000131998992</v>
      </c>
    </row>
    <row r="323" spans="1:3">
      <c r="A323" s="1">
        <v>43785</v>
      </c>
      <c r="B323" s="2">
        <v>-0.0171648514827198</v>
      </c>
      <c r="C323" s="3">
        <v>-0.677000046792183</v>
      </c>
    </row>
    <row r="324" spans="1:3">
      <c r="A324" s="1">
        <v>43786</v>
      </c>
      <c r="B324" s="2">
        <v>-0.0614560020785173</v>
      </c>
      <c r="C324" s="3">
        <v>-0.864000026578948</v>
      </c>
    </row>
    <row r="325" spans="1:3">
      <c r="A325" s="1">
        <v>43787</v>
      </c>
      <c r="B325" s="2">
        <v>0.0184457245741871</v>
      </c>
      <c r="C325" s="3">
        <v>-0.615999990644589</v>
      </c>
    </row>
    <row r="326" spans="1:3">
      <c r="A326" s="1">
        <v>43788</v>
      </c>
      <c r="B326" s="2">
        <v>-0.00287731777335909</v>
      </c>
      <c r="C326" s="3">
        <v>-0.6</v>
      </c>
    </row>
    <row r="327" spans="1:3">
      <c r="A327" s="1">
        <v>43789</v>
      </c>
      <c r="B327" s="2">
        <v>-0.0018290121342049</v>
      </c>
      <c r="C327" s="3">
        <v>-0.596000061613236</v>
      </c>
    </row>
    <row r="328" spans="1:3">
      <c r="A328" s="1">
        <v>43790</v>
      </c>
      <c r="B328" s="2">
        <v>-0.0103153437288558</v>
      </c>
      <c r="C328" s="3">
        <v>-0.584000071220703</v>
      </c>
    </row>
    <row r="329" spans="1:3">
      <c r="A329" s="1">
        <v>43791</v>
      </c>
      <c r="B329" s="2">
        <v>0.0157851084574034</v>
      </c>
      <c r="C329" s="3">
        <v>-0.584000041954676</v>
      </c>
    </row>
    <row r="330" spans="1:3">
      <c r="A330" s="1">
        <v>43792</v>
      </c>
      <c r="B330" s="2">
        <v>0.00586618001914361</v>
      </c>
      <c r="C330" s="3">
        <v>-0.656600061139399</v>
      </c>
    </row>
    <row r="331" spans="1:3">
      <c r="A331" s="1">
        <v>43793</v>
      </c>
      <c r="B331" s="2">
        <v>0.14605615723701</v>
      </c>
      <c r="C331" s="3">
        <v>-0.660000002059806</v>
      </c>
    </row>
    <row r="332" spans="1:3">
      <c r="A332" s="1">
        <v>43794</v>
      </c>
      <c r="B332" s="2">
        <v>-0.00695913416835791</v>
      </c>
      <c r="C332" s="3">
        <v>-0.60000007151412</v>
      </c>
    </row>
    <row r="333" spans="1:3">
      <c r="A333" s="1">
        <v>43795</v>
      </c>
      <c r="B333" s="2">
        <v>0.00546579218308393</v>
      </c>
      <c r="C333" s="3">
        <v>-0.595999998525196</v>
      </c>
    </row>
    <row r="334" spans="1:3">
      <c r="A334" s="1">
        <v>43796</v>
      </c>
      <c r="B334" s="2">
        <v>0.000678228154057355</v>
      </c>
      <c r="C334" s="3">
        <v>-0.592000021383795</v>
      </c>
    </row>
    <row r="335" spans="1:3">
      <c r="A335" s="1">
        <v>43797</v>
      </c>
      <c r="B335" s="2">
        <v>0.00662913798804104</v>
      </c>
      <c r="C335" s="3">
        <v>-0.612000067972904</v>
      </c>
    </row>
    <row r="336" spans="1:3">
      <c r="A336" s="1">
        <v>43798</v>
      </c>
      <c r="B336" s="2">
        <v>-0.0109147753196204</v>
      </c>
      <c r="C336" s="3">
        <v>-0.608000005778342</v>
      </c>
    </row>
    <row r="337" spans="1:3">
      <c r="A337" s="1">
        <v>43799</v>
      </c>
      <c r="B337" s="2">
        <v>0.00641829530088564</v>
      </c>
      <c r="C337" s="3">
        <v>-0.673600006277504</v>
      </c>
    </row>
    <row r="338" spans="1:3">
      <c r="A338" s="1">
        <v>43800</v>
      </c>
      <c r="B338" s="2">
        <v>0.0223676198343296</v>
      </c>
      <c r="C338" s="3">
        <v>-0.656600018163847</v>
      </c>
    </row>
    <row r="339" spans="1:3">
      <c r="A339" s="1">
        <v>43801</v>
      </c>
      <c r="B339" s="2">
        <v>-0.00427760616864876</v>
      </c>
      <c r="C339" s="3">
        <v>-0.607999974485244</v>
      </c>
    </row>
    <row r="340" spans="1:3">
      <c r="A340" s="1">
        <v>43802</v>
      </c>
      <c r="B340" s="2">
        <v>0.00207234191458571</v>
      </c>
      <c r="C340" s="3">
        <v>-0.58400010478452</v>
      </c>
    </row>
    <row r="341" spans="1:3">
      <c r="A341" s="1">
        <v>43803</v>
      </c>
      <c r="B341" s="2">
        <v>-0.000890861466041896</v>
      </c>
      <c r="C341" s="3">
        <v>-0.604000082639161</v>
      </c>
    </row>
    <row r="342" spans="1:3">
      <c r="A342" s="1">
        <v>43804</v>
      </c>
      <c r="B342" s="2">
        <v>0.0102666569474732</v>
      </c>
      <c r="C342" s="3">
        <v>-0.58400011141864</v>
      </c>
    </row>
    <row r="343" spans="1:3">
      <c r="A343" s="1">
        <v>43805</v>
      </c>
      <c r="B343" s="2">
        <v>-0.0022115574265836</v>
      </c>
      <c r="C343" s="3">
        <v>-0.58400015190485</v>
      </c>
    </row>
    <row r="344" spans="1:3">
      <c r="A344" s="1">
        <v>43806</v>
      </c>
      <c r="B344" s="2">
        <v>-0.00390671585608236</v>
      </c>
      <c r="C344" s="3">
        <v>-0.656600036278444</v>
      </c>
    </row>
    <row r="345" spans="1:3">
      <c r="A345" s="1">
        <v>43807</v>
      </c>
      <c r="B345" s="2">
        <v>-0.0193282536276078</v>
      </c>
      <c r="C345" s="3">
        <v>-0.66679998830955</v>
      </c>
    </row>
    <row r="346" spans="1:3">
      <c r="A346" s="1">
        <v>43808</v>
      </c>
      <c r="B346" s="2">
        <v>-0.00537146603523253</v>
      </c>
      <c r="C346" s="3">
        <v>-0.592000148909078</v>
      </c>
    </row>
    <row r="347" spans="1:3">
      <c r="A347" s="1">
        <v>43809</v>
      </c>
      <c r="B347" s="2">
        <v>-0.00395827698129219</v>
      </c>
      <c r="C347" s="3">
        <v>-0.596000030687849</v>
      </c>
    </row>
    <row r="348" spans="1:3">
      <c r="A348" s="1">
        <v>43810</v>
      </c>
      <c r="B348" s="2">
        <v>-0.00724219526280354</v>
      </c>
      <c r="C348" s="3">
        <v>-0.596000119040816</v>
      </c>
    </row>
    <row r="349" spans="1:3">
      <c r="A349" s="1">
        <v>43811</v>
      </c>
      <c r="B349" s="2">
        <v>-0.00299561340811073</v>
      </c>
      <c r="C349" s="3">
        <v>-0.600000141639624</v>
      </c>
    </row>
    <row r="350" spans="1:3">
      <c r="A350" s="1">
        <v>43812</v>
      </c>
      <c r="B350" s="2">
        <v>-0.00227166888305887</v>
      </c>
      <c r="C350" s="3">
        <v>-0.615999978410591</v>
      </c>
    </row>
    <row r="351" spans="1:3">
      <c r="A351" s="1">
        <v>43813</v>
      </c>
      <c r="B351" s="2">
        <v>0.00763809596987733</v>
      </c>
      <c r="C351" s="3">
        <v>-0.649800032911668</v>
      </c>
    </row>
    <row r="352" spans="1:3">
      <c r="A352" s="1">
        <v>43814</v>
      </c>
      <c r="B352" s="2">
        <v>-0.0163095249093413</v>
      </c>
      <c r="C352" s="3">
        <v>-0.677000067451048</v>
      </c>
    </row>
    <row r="353" spans="1:3">
      <c r="A353" s="1">
        <v>43815</v>
      </c>
      <c r="B353" s="2">
        <v>0.00687576451964402</v>
      </c>
      <c r="C353" s="3">
        <v>-0.592000092866199</v>
      </c>
    </row>
    <row r="354" spans="1:3">
      <c r="A354" s="1">
        <v>43816</v>
      </c>
      <c r="B354" s="2">
        <v>-0.0114638595532548</v>
      </c>
      <c r="C354" s="3">
        <v>-0.604000108839042</v>
      </c>
    </row>
    <row r="355" spans="1:3">
      <c r="A355" s="1">
        <v>43817</v>
      </c>
      <c r="B355" s="2">
        <v>0.00326824408491961</v>
      </c>
      <c r="C355" s="3">
        <v>-0.611999967554302</v>
      </c>
    </row>
    <row r="356" spans="1:3">
      <c r="A356" s="1">
        <v>43818</v>
      </c>
      <c r="B356" s="2">
        <v>-0.0131494450201853</v>
      </c>
      <c r="C356" s="3">
        <v>-0.603999969312151</v>
      </c>
    </row>
    <row r="357" spans="1:3">
      <c r="A357" s="1">
        <v>43819</v>
      </c>
      <c r="B357" s="2">
        <v>-0.00633551398839325</v>
      </c>
      <c r="C357" s="3">
        <v>-0.607999961984594</v>
      </c>
    </row>
    <row r="358" spans="1:3">
      <c r="A358" s="1">
        <v>43820</v>
      </c>
      <c r="B358" s="2">
        <v>-0.0170024330148353</v>
      </c>
      <c r="C358" s="3">
        <v>-0.67360002385942</v>
      </c>
    </row>
    <row r="359" spans="1:3">
      <c r="A359" s="1">
        <v>43821</v>
      </c>
      <c r="B359" s="2">
        <v>0.022671292089032</v>
      </c>
      <c r="C359" s="3">
        <v>-0.643000081726242</v>
      </c>
    </row>
    <row r="360" spans="1:3">
      <c r="A360" s="1">
        <v>43822</v>
      </c>
      <c r="B360" s="2">
        <v>-0.0104432075174289</v>
      </c>
      <c r="C360" s="3">
        <v>-0.619999964749351</v>
      </c>
    </row>
    <row r="361" spans="1:3">
      <c r="A361" s="1">
        <v>43823</v>
      </c>
      <c r="B361" s="2">
        <v>0.0202891895102194</v>
      </c>
      <c r="C361" s="3">
        <v>-0.604000039092248</v>
      </c>
    </row>
    <row r="362" spans="1:3">
      <c r="A362" s="1">
        <v>43824</v>
      </c>
      <c r="B362" s="2">
        <v>-0.00213996510546092</v>
      </c>
      <c r="C362" s="3">
        <v>-0.588000057023109</v>
      </c>
    </row>
    <row r="363" spans="1:3">
      <c r="A363" s="1">
        <v>43825</v>
      </c>
      <c r="B363" s="2">
        <v>0.00746454013405217</v>
      </c>
      <c r="C363" s="3">
        <v>-0.588000031481269</v>
      </c>
    </row>
    <row r="364" spans="1:3">
      <c r="A364" s="1">
        <v>43826</v>
      </c>
      <c r="B364" s="2">
        <v>0.00683044109940635</v>
      </c>
      <c r="C364" s="3">
        <v>-0.583999998583604</v>
      </c>
    </row>
    <row r="365" spans="1:3">
      <c r="A365" s="1">
        <v>43827</v>
      </c>
      <c r="B365" s="2">
        <v>0.0190849424019428</v>
      </c>
      <c r="C365" s="3">
        <v>-0.656600024618963</v>
      </c>
    </row>
    <row r="366" spans="1:3">
      <c r="A366" s="1">
        <v>43828</v>
      </c>
      <c r="B366" s="2">
        <v>-0.00519931556185901</v>
      </c>
      <c r="C366" s="3">
        <v>-0.642999995443299</v>
      </c>
    </row>
    <row r="367" spans="1:3">
      <c r="A367" s="1">
        <v>43829</v>
      </c>
      <c r="B367" s="2">
        <v>-0.00216654613247144</v>
      </c>
      <c r="C367" s="3">
        <v>-0.616000025581201</v>
      </c>
    </row>
    <row r="368" spans="1:3">
      <c r="A368" s="1">
        <v>43830</v>
      </c>
      <c r="B368" s="2">
        <v>-0.00230157260034367</v>
      </c>
      <c r="C368" s="3">
        <v>-0.604000023312131</v>
      </c>
    </row>
    <row r="369" spans="1:3">
      <c r="A369" s="1">
        <v>43831</v>
      </c>
      <c r="B369" s="2">
        <v>0.00222287779917721</v>
      </c>
      <c r="C369" s="3">
        <v>-0.620000107906154</v>
      </c>
    </row>
    <row r="370" spans="1:3">
      <c r="A370" s="1" t="s">
        <v>50</v>
      </c>
      <c r="B370" s="2">
        <v>1</v>
      </c>
      <c r="C370" s="3">
        <v>-0.626258547821622</v>
      </c>
    </row>
  </sheetData>
  <sheetProtection password="C78F" sheet="1" objects="1"/>
  <pageMargins left="0.7" right="0.7" top="0.75" bottom="0.75" header="0.3" footer="0.3"/>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Session Details</vt:lpstr>
      <vt:lpstr>Channel wise traffic</vt:lpstr>
      <vt:lpstr>Supporting Data</vt:lpstr>
      <vt:lpstr>Hypothesis</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ishaan</cp:lastModifiedBy>
  <dcterms:created xsi:type="dcterms:W3CDTF">2022-09-19T07:36:00Z</dcterms:created>
  <dcterms:modified xsi:type="dcterms:W3CDTF">2023-04-02T14:31:33Z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0B86AC9132FB48318D3EA1A2D6C85A39</vt:lpwstr>
  </property>
  <property fmtid="{D5CDD505-2E9C-101B-9397-08002B2CF9AE}" pid="3" name="KSOProductBuildVer">
    <vt:lpwstr>1033-11.2.0.11516</vt:lpwstr>
  </property>
</Properties>
</file>