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a\github\Pediatric-Vaccine-Pricing-\"/>
    </mc:Choice>
  </mc:AlternateContent>
  <xr:revisionPtr revIDLastSave="0" documentId="13_ncr:1_{07F8F55C-C7C6-4961-B8FE-B63C91DD1FF9}" xr6:coauthVersionLast="46" xr6:coauthVersionMax="46" xr10:uidLastSave="{00000000-0000-0000-0000-000000000000}"/>
  <bookViews>
    <workbookView xWindow="10148" yWindow="-1688" windowWidth="15195" windowHeight="8596" xr2:uid="{5130CFC5-54BA-4FE5-B29D-C7D58846E6E0}"/>
  </bookViews>
  <sheets>
    <sheet name="Target_Profi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C35" i="1"/>
  <c r="C36" i="1" l="1"/>
  <c r="C24" i="1"/>
  <c r="C25" i="1" s="1"/>
  <c r="B24" i="1"/>
  <c r="B25" i="1" s="1"/>
  <c r="C12" i="1" l="1"/>
  <c r="C14" i="1" s="1"/>
  <c r="D12" i="1"/>
  <c r="D14" i="1" s="1"/>
  <c r="B12" i="1"/>
  <c r="B14" i="1" s="1"/>
</calcChain>
</file>

<file path=xl/sharedStrings.xml><?xml version="1.0" encoding="utf-8"?>
<sst xmlns="http://schemas.openxmlformats.org/spreadsheetml/2006/main" count="43" uniqueCount="33">
  <si>
    <t>Avg. Ex. Rate USD/EUR</t>
  </si>
  <si>
    <t>Avg. Ex. Rate USD/GBP</t>
  </si>
  <si>
    <t>R&amp;D Vaccines EUR</t>
  </si>
  <si>
    <t>R&amp;D Vaccines USD</t>
  </si>
  <si>
    <t>N° Vaccines</t>
  </si>
  <si>
    <t>R&amp;D Vaccines GBP</t>
  </si>
  <si>
    <t>R&amp;D Cost (USD)/Vaccine</t>
  </si>
  <si>
    <t>Demand</t>
  </si>
  <si>
    <t>--</t>
  </si>
  <si>
    <t>p(Infanrix,y,pub)</t>
  </si>
  <si>
    <t>p(Infanrix,y,priv)</t>
  </si>
  <si>
    <t>p(Daptacel,y,pub)</t>
  </si>
  <si>
    <t>p(Daptacel,y,priv)</t>
  </si>
  <si>
    <t>P(Daptacel,y)</t>
  </si>
  <si>
    <t>P(Infanrix,y)</t>
  </si>
  <si>
    <t>p: price</t>
  </si>
  <si>
    <t>P: Target profit</t>
  </si>
  <si>
    <t>Daptacel</t>
  </si>
  <si>
    <t>Infanrix</t>
  </si>
  <si>
    <t>&gt;40.9</t>
  </si>
  <si>
    <t>&gt;39.0</t>
  </si>
  <si>
    <t>OK</t>
  </si>
  <si>
    <t>Source</t>
  </si>
  <si>
    <t>https://www.irs.gov/individuals/international-taxpayers/yearly-average-currency-exchange-rates</t>
  </si>
  <si>
    <t>https://www.annualreports.com/HostedData/AnnualReportArchive/g/LSE_GSK_2018.pdf</t>
  </si>
  <si>
    <t>https://www.sanofi.com/en/investors/financial-results-and-events/financial-results/Q4-results-2018</t>
  </si>
  <si>
    <t>y</t>
  </si>
  <si>
    <t>Exchange Rates</t>
  </si>
  <si>
    <t>1. Daptacel R&amp;D Cost Estimation 2019 (2018 Verified)</t>
  </si>
  <si>
    <t>Includes the effects of first-time application of IFRS 15 on revenue recognition, effective January 1, 2018.</t>
  </si>
  <si>
    <t>2. Infanrix R&amp;D Cost Estimation 2019 (2018 Verified)</t>
  </si>
  <si>
    <t>3. Target profit Estimation (2018 verified)</t>
  </si>
  <si>
    <t>Information of vaccines in the USA market is not longer available. GSK has a global portfolio of 31 vaccines as of February 2021. We used 23 which can be considered the worst case scenario for our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</si>
</sst>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3" borderId="0" xfId="0" applyNumberFormat="1" applyFill="1"/>
    <xf numFmtId="0" fontId="0" fillId="0" borderId="0" xfId="0" quotePrefix="1" applyAlignment="1">
      <alignment horizontal="center"/>
    </xf>
    <xf numFmtId="164" fontId="0" fillId="0" borderId="1" xfId="0" applyNumberFormat="1" applyFill="1" applyBorder="1"/>
    <xf numFmtId="164" fontId="0" fillId="0" borderId="2" xfId="0" applyNumberFormat="1" applyFill="1" applyBorder="1"/>
    <xf numFmtId="0" fontId="2" fillId="0" borderId="0" xfId="1"/>
    <xf numFmtId="0" fontId="2" fillId="0" borderId="0" xfId="1" applyAlignment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30</xdr:row>
      <xdr:rowOff>80964</xdr:rowOff>
    </xdr:from>
    <xdr:to>
      <xdr:col>12</xdr:col>
      <xdr:colOff>214629</xdr:colOff>
      <xdr:row>33</xdr:row>
      <xdr:rowOff>138114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716935-C8E5-41F0-9829-4AA2B5CE6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5795964"/>
          <a:ext cx="4700904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nofi.com/en/investors/financial-results-and-events/financial-results/Q4-results-2018" TargetMode="External"/><Relationship Id="rId2" Type="http://schemas.openxmlformats.org/officeDocument/2006/relationships/hyperlink" Target="https://www.annualreports.com/HostedData/AnnualReportArchive/g/LSE_GSK_2018.pdf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9192-C182-49DB-92EE-2D7F0E3A5261}">
  <dimension ref="A1:N39"/>
  <sheetViews>
    <sheetView showGridLines="0" tabSelected="1" topLeftCell="A28" workbookViewId="0">
      <selection activeCell="H37" sqref="H37"/>
    </sheetView>
  </sheetViews>
  <sheetFormatPr defaultRowHeight="15" x14ac:dyDescent="0.25"/>
  <cols>
    <col min="1" max="1" width="22.7109375" bestFit="1" customWidth="1"/>
    <col min="2" max="2" width="12.140625" bestFit="1" customWidth="1"/>
    <col min="3" max="3" width="14.85546875" bestFit="1" customWidth="1"/>
    <col min="4" max="4" width="10.5703125" bestFit="1" customWidth="1"/>
  </cols>
  <sheetData>
    <row r="1" spans="1:6" x14ac:dyDescent="0.25">
      <c r="A1" s="14" t="s">
        <v>27</v>
      </c>
      <c r="B1" s="14"/>
      <c r="C1" s="14"/>
      <c r="D1" s="14"/>
    </row>
    <row r="2" spans="1:6" x14ac:dyDescent="0.25">
      <c r="B2">
        <v>2017</v>
      </c>
      <c r="C2">
        <v>2018</v>
      </c>
      <c r="D2">
        <v>2019</v>
      </c>
    </row>
    <row r="3" spans="1:6" x14ac:dyDescent="0.25">
      <c r="A3" t="s">
        <v>0</v>
      </c>
      <c r="B3">
        <v>0.92300000000000004</v>
      </c>
      <c r="C3">
        <v>0.84799999999999998</v>
      </c>
      <c r="D3">
        <v>0.89300000000000002</v>
      </c>
      <c r="E3" t="s">
        <v>22</v>
      </c>
      <c r="F3" s="9" t="s">
        <v>23</v>
      </c>
    </row>
    <row r="4" spans="1:6" x14ac:dyDescent="0.25">
      <c r="A4" t="s">
        <v>1</v>
      </c>
      <c r="B4">
        <v>0.80800000000000005</v>
      </c>
      <c r="C4">
        <v>0.75</v>
      </c>
      <c r="D4">
        <v>0.78400000000000003</v>
      </c>
    </row>
    <row r="6" spans="1:6" x14ac:dyDescent="0.25">
      <c r="A6" s="11" t="s">
        <v>28</v>
      </c>
    </row>
    <row r="7" spans="1:6" x14ac:dyDescent="0.25">
      <c r="B7" s="13" t="s">
        <v>17</v>
      </c>
      <c r="C7" s="13"/>
      <c r="D7" s="13"/>
    </row>
    <row r="8" spans="1:6" x14ac:dyDescent="0.25">
      <c r="B8" s="4"/>
      <c r="C8" s="10" t="s">
        <v>25</v>
      </c>
      <c r="D8" s="4"/>
    </row>
    <row r="9" spans="1:6" x14ac:dyDescent="0.25">
      <c r="B9">
        <v>2017</v>
      </c>
      <c r="C9">
        <v>2018</v>
      </c>
      <c r="D9">
        <v>2019</v>
      </c>
    </row>
    <row r="10" spans="1:6" x14ac:dyDescent="0.25">
      <c r="A10" t="s">
        <v>4</v>
      </c>
      <c r="B10">
        <v>16</v>
      </c>
      <c r="C10">
        <v>16</v>
      </c>
      <c r="D10">
        <v>16</v>
      </c>
    </row>
    <row r="11" spans="1:6" x14ac:dyDescent="0.25">
      <c r="A11" t="s">
        <v>2</v>
      </c>
      <c r="B11">
        <v>637</v>
      </c>
      <c r="C11">
        <v>555</v>
      </c>
      <c r="D11">
        <v>653</v>
      </c>
    </row>
    <row r="12" spans="1:6" x14ac:dyDescent="0.25">
      <c r="A12" t="s">
        <v>3</v>
      </c>
      <c r="B12" s="2">
        <f>B11/B3</f>
        <v>690.14084507042253</v>
      </c>
      <c r="C12" s="2">
        <f>C11/C3</f>
        <v>654.48113207547169</v>
      </c>
      <c r="D12" s="2">
        <f>D11/D3</f>
        <v>731.24300111982086</v>
      </c>
    </row>
    <row r="13" spans="1:6" x14ac:dyDescent="0.25">
      <c r="B13" s="3">
        <v>557</v>
      </c>
    </row>
    <row r="14" spans="1:6" x14ac:dyDescent="0.25">
      <c r="A14" t="s">
        <v>6</v>
      </c>
      <c r="B14" s="1">
        <f>B12/B10</f>
        <v>43.133802816901408</v>
      </c>
      <c r="C14" s="1">
        <f t="shared" ref="C14:D14" si="0">C12/C10</f>
        <v>40.905070754716981</v>
      </c>
      <c r="D14" s="1">
        <f t="shared" si="0"/>
        <v>45.702687569988804</v>
      </c>
    </row>
    <row r="16" spans="1:6" x14ac:dyDescent="0.25">
      <c r="B16" s="3" t="s">
        <v>29</v>
      </c>
    </row>
    <row r="19" spans="1:14" x14ac:dyDescent="0.25">
      <c r="A19" s="11" t="s">
        <v>30</v>
      </c>
    </row>
    <row r="20" spans="1:14" x14ac:dyDescent="0.25">
      <c r="B20" t="s">
        <v>18</v>
      </c>
      <c r="C20" s="9" t="s">
        <v>24</v>
      </c>
    </row>
    <row r="21" spans="1:14" x14ac:dyDescent="0.25">
      <c r="B21">
        <v>2017</v>
      </c>
      <c r="C21">
        <v>2018</v>
      </c>
    </row>
    <row r="22" spans="1:14" x14ac:dyDescent="0.25">
      <c r="A22" t="s">
        <v>4</v>
      </c>
      <c r="B22">
        <v>23</v>
      </c>
      <c r="C22" s="12">
        <v>23</v>
      </c>
      <c r="D22" s="15" t="s">
        <v>32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t="s">
        <v>5</v>
      </c>
      <c r="B23">
        <v>621</v>
      </c>
      <c r="C23">
        <v>673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t="s">
        <v>3</v>
      </c>
      <c r="B24" s="2">
        <f>B23/B4</f>
        <v>768.5643564356435</v>
      </c>
      <c r="C24" s="2">
        <f>C23/C4</f>
        <v>897.33333333333337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t="s">
        <v>6</v>
      </c>
      <c r="B25" s="1">
        <f>B24/B22</f>
        <v>33.415841584158414</v>
      </c>
      <c r="C25" s="1">
        <f>C24/C22</f>
        <v>39.014492753623188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B26" s="1"/>
      <c r="C26" s="1"/>
    </row>
    <row r="27" spans="1:14" x14ac:dyDescent="0.25">
      <c r="A27" s="11" t="s">
        <v>31</v>
      </c>
    </row>
    <row r="28" spans="1:14" x14ac:dyDescent="0.25">
      <c r="B28" s="13" t="s">
        <v>26</v>
      </c>
      <c r="C28" s="13"/>
      <c r="D28" s="13"/>
    </row>
    <row r="29" spans="1:14" x14ac:dyDescent="0.25">
      <c r="B29">
        <v>2017</v>
      </c>
      <c r="C29">
        <v>2018</v>
      </c>
      <c r="D29">
        <v>2019</v>
      </c>
    </row>
    <row r="30" spans="1:14" x14ac:dyDescent="0.25">
      <c r="A30" t="s">
        <v>7</v>
      </c>
      <c r="B30">
        <v>4034000</v>
      </c>
      <c r="C30">
        <v>3774051</v>
      </c>
      <c r="D30" s="6" t="s">
        <v>8</v>
      </c>
    </row>
    <row r="31" spans="1:14" x14ac:dyDescent="0.25">
      <c r="A31" t="s">
        <v>11</v>
      </c>
      <c r="B31">
        <v>17.16</v>
      </c>
      <c r="C31">
        <v>17.61</v>
      </c>
      <c r="D31" s="6" t="s">
        <v>8</v>
      </c>
    </row>
    <row r="32" spans="1:14" x14ac:dyDescent="0.25">
      <c r="A32" t="s">
        <v>12</v>
      </c>
      <c r="B32">
        <v>29.2</v>
      </c>
      <c r="C32">
        <v>30</v>
      </c>
      <c r="D32" s="6" t="s">
        <v>8</v>
      </c>
    </row>
    <row r="33" spans="1:6" x14ac:dyDescent="0.25">
      <c r="A33" t="s">
        <v>9</v>
      </c>
      <c r="B33">
        <v>17.73</v>
      </c>
      <c r="C33">
        <v>18.190000000000001</v>
      </c>
      <c r="D33" s="6" t="s">
        <v>8</v>
      </c>
    </row>
    <row r="34" spans="1:6" ht="15.75" thickBot="1" x14ac:dyDescent="0.3">
      <c r="A34" t="s">
        <v>10</v>
      </c>
      <c r="B34">
        <v>22.4</v>
      </c>
      <c r="C34">
        <v>24.05</v>
      </c>
      <c r="D34" s="6" t="s">
        <v>8</v>
      </c>
    </row>
    <row r="35" spans="1:6" x14ac:dyDescent="0.25">
      <c r="A35" t="s">
        <v>13</v>
      </c>
      <c r="B35" s="6" t="s">
        <v>8</v>
      </c>
      <c r="C35" s="5">
        <f>(B30/2)*(0.57*B31+0.43*B32)/1000000</f>
        <v>45.0541324</v>
      </c>
      <c r="D35" s="7">
        <f>(C30/2)*(0.57*C31+0.43*C32)/1000000</f>
        <v>43.284024811349994</v>
      </c>
      <c r="E35" t="s">
        <v>19</v>
      </c>
      <c r="F35" t="s">
        <v>21</v>
      </c>
    </row>
    <row r="36" spans="1:6" ht="15.75" thickBot="1" x14ac:dyDescent="0.3">
      <c r="A36" t="s">
        <v>14</v>
      </c>
      <c r="B36" s="6" t="s">
        <v>8</v>
      </c>
      <c r="C36" s="5">
        <f>(B30/2)*(0.57*B33+0.43*B34)/1000000</f>
        <v>39.811747699999998</v>
      </c>
      <c r="D36" s="8">
        <f>(C30/2)*(0.57*C33+0.43*C34)/1000000</f>
        <v>39.079920699900001</v>
      </c>
      <c r="E36" t="s">
        <v>20</v>
      </c>
      <c r="F36" t="s">
        <v>21</v>
      </c>
    </row>
    <row r="38" spans="1:6" x14ac:dyDescent="0.25">
      <c r="A38" t="s">
        <v>15</v>
      </c>
    </row>
    <row r="39" spans="1:6" x14ac:dyDescent="0.25">
      <c r="A39" t="s">
        <v>16</v>
      </c>
    </row>
  </sheetData>
  <mergeCells count="4">
    <mergeCell ref="B7:D7"/>
    <mergeCell ref="B28:D28"/>
    <mergeCell ref="A1:D1"/>
    <mergeCell ref="D22:N25"/>
  </mergeCells>
  <hyperlinks>
    <hyperlink ref="F3" r:id="rId1" xr:uid="{12FCA2FC-792D-4CB2-86DA-61A15CF8403E}"/>
    <hyperlink ref="C20" r:id="rId2" xr:uid="{438E10E2-6EAE-4889-B0B8-115446AA2695}"/>
    <hyperlink ref="C8" r:id="rId3" xr:uid="{1961FB0F-5A13-455A-96F9-FD00811B4248}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C48B044AC76459470B080143497E6" ma:contentTypeVersion="2" ma:contentTypeDescription="Create a new document." ma:contentTypeScope="" ma:versionID="590292732dd8872d16bcd46783559566">
  <xsd:schema xmlns:xsd="http://www.w3.org/2001/XMLSchema" xmlns:xs="http://www.w3.org/2001/XMLSchema" xmlns:p="http://schemas.microsoft.com/office/2006/metadata/properties" xmlns:ns2="96fc2c40-91da-4db2-83ab-7ac704ec5cff" targetNamespace="http://schemas.microsoft.com/office/2006/metadata/properties" ma:root="true" ma:fieldsID="f0a50db93e85b47ee879ee546a7aca21" ns2:_="">
    <xsd:import namespace="96fc2c40-91da-4db2-83ab-7ac704ec5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c2c40-91da-4db2-83ab-7ac704ec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63FF2E-D4B4-4FF6-A52E-24137206C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fc2c40-91da-4db2-83ab-7ac704ec5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17597-C697-480F-8E7B-AF2071E715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94D067-E33E-43C4-8874-D8CBBFFBF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Jarold</dc:creator>
  <cp:lastModifiedBy>Jarold</cp:lastModifiedBy>
  <dcterms:created xsi:type="dcterms:W3CDTF">2021-02-15T18:44:51Z</dcterms:created>
  <dcterms:modified xsi:type="dcterms:W3CDTF">2021-04-01T11:04:41Z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0x01010032DC48B044AC76459470B080143497E6</vt:lpwstr>
  </property>
</Properties>
</file>