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ck0620/Desktop/"/>
    </mc:Choice>
  </mc:AlternateContent>
  <xr:revisionPtr revIDLastSave="0" documentId="13_ncr:1_{721146D8-8A7B-2C44-975A-2D4C4E0F89A2}" xr6:coauthVersionLast="47" xr6:coauthVersionMax="47" xr10:uidLastSave="{00000000-0000-0000-0000-000000000000}"/>
  <bookViews>
    <workbookView xWindow="0" yWindow="500" windowWidth="23760" windowHeight="16020" xr2:uid="{00000000-000D-0000-FFFF-FFFF00000000}"/>
  </bookViews>
  <sheets>
    <sheet name="Income Statement" sheetId="1" r:id="rId1"/>
    <sheet name="Balanc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D26" i="2"/>
  <c r="D42" i="2" s="1"/>
  <c r="E26" i="2"/>
  <c r="E40" i="2" s="1"/>
  <c r="F26" i="2"/>
  <c r="G26" i="2"/>
  <c r="G39" i="2" s="1"/>
  <c r="H26" i="2"/>
  <c r="I26" i="2"/>
  <c r="I42" i="2" s="1"/>
  <c r="J26" i="2"/>
  <c r="J39" i="2" s="1"/>
  <c r="K26" i="2"/>
  <c r="L26" i="2"/>
  <c r="L42" i="2" s="1"/>
  <c r="C30" i="2"/>
  <c r="D30" i="2"/>
  <c r="E30" i="2"/>
  <c r="F30" i="2"/>
  <c r="G30" i="2"/>
  <c r="H30" i="2"/>
  <c r="I30" i="2"/>
  <c r="J30" i="2"/>
  <c r="K30" i="2"/>
  <c r="L30" i="2"/>
  <c r="C31" i="2"/>
  <c r="D31" i="2"/>
  <c r="E31" i="2"/>
  <c r="F31" i="2"/>
  <c r="G31" i="2"/>
  <c r="H31" i="2"/>
  <c r="I31" i="2"/>
  <c r="J31" i="2"/>
  <c r="K31" i="2"/>
  <c r="L31" i="2"/>
  <c r="C32" i="2"/>
  <c r="D32" i="2"/>
  <c r="E32" i="2"/>
  <c r="F32" i="2"/>
  <c r="G32" i="2"/>
  <c r="H32" i="2"/>
  <c r="I32" i="2"/>
  <c r="J32" i="2"/>
  <c r="K32" i="2"/>
  <c r="L32" i="2"/>
  <c r="C33" i="2"/>
  <c r="D33" i="2"/>
  <c r="E33" i="2"/>
  <c r="F33" i="2"/>
  <c r="G33" i="2"/>
  <c r="H33" i="2"/>
  <c r="I33" i="2"/>
  <c r="J33" i="2"/>
  <c r="K33" i="2"/>
  <c r="L33" i="2"/>
  <c r="C34" i="2"/>
  <c r="D34" i="2"/>
  <c r="E34" i="2"/>
  <c r="F34" i="2"/>
  <c r="G34" i="2"/>
  <c r="H34" i="2"/>
  <c r="I34" i="2"/>
  <c r="J34" i="2"/>
  <c r="K34" i="2"/>
  <c r="L34" i="2"/>
  <c r="C35" i="2"/>
  <c r="D35" i="2"/>
  <c r="E35" i="2"/>
  <c r="F35" i="2"/>
  <c r="G35" i="2"/>
  <c r="H35" i="2"/>
  <c r="I35" i="2"/>
  <c r="J35" i="2"/>
  <c r="K35" i="2"/>
  <c r="L35" i="2"/>
  <c r="C36" i="2"/>
  <c r="D36" i="2"/>
  <c r="E36" i="2"/>
  <c r="F36" i="2"/>
  <c r="G36" i="2"/>
  <c r="H36" i="2"/>
  <c r="I36" i="2"/>
  <c r="J36" i="2"/>
  <c r="K36" i="2"/>
  <c r="L36" i="2"/>
  <c r="C37" i="2"/>
  <c r="D37" i="2"/>
  <c r="E37" i="2"/>
  <c r="F37" i="2"/>
  <c r="G37" i="2"/>
  <c r="H37" i="2"/>
  <c r="I37" i="2"/>
  <c r="J37" i="2"/>
  <c r="K37" i="2"/>
  <c r="L37" i="2"/>
  <c r="C38" i="2"/>
  <c r="D38" i="2"/>
  <c r="E38" i="2"/>
  <c r="F38" i="2"/>
  <c r="G38" i="2"/>
  <c r="H38" i="2"/>
  <c r="I38" i="2"/>
  <c r="J38" i="2"/>
  <c r="K38" i="2"/>
  <c r="L38" i="2"/>
  <c r="C39" i="2"/>
  <c r="E39" i="2"/>
  <c r="F39" i="2"/>
  <c r="H39" i="2"/>
  <c r="K39" i="2"/>
  <c r="C40" i="2"/>
  <c r="D40" i="2"/>
  <c r="F40" i="2"/>
  <c r="G40" i="2"/>
  <c r="H40" i="2"/>
  <c r="K40" i="2"/>
  <c r="L40" i="2"/>
  <c r="C41" i="2"/>
  <c r="D41" i="2"/>
  <c r="E41" i="2"/>
  <c r="F41" i="2"/>
  <c r="G41" i="2"/>
  <c r="H41" i="2"/>
  <c r="I41" i="2"/>
  <c r="J41" i="2"/>
  <c r="K41" i="2"/>
  <c r="L41" i="2"/>
  <c r="C42" i="2"/>
  <c r="E42" i="2"/>
  <c r="F42" i="2"/>
  <c r="G42" i="2"/>
  <c r="H42" i="2"/>
  <c r="J42" i="2"/>
  <c r="K42" i="2"/>
  <c r="C43" i="2"/>
  <c r="E43" i="2"/>
  <c r="F43" i="2"/>
  <c r="H43" i="2"/>
  <c r="K43" i="2"/>
  <c r="C44" i="2"/>
  <c r="D44" i="2"/>
  <c r="F44" i="2"/>
  <c r="G44" i="2"/>
  <c r="H44" i="2"/>
  <c r="K44" i="2"/>
  <c r="L44" i="2"/>
  <c r="C45" i="2"/>
  <c r="D45" i="2"/>
  <c r="E45" i="2"/>
  <c r="F45" i="2"/>
  <c r="G45" i="2"/>
  <c r="H45" i="2"/>
  <c r="I45" i="2"/>
  <c r="J45" i="2"/>
  <c r="K45" i="2"/>
  <c r="L45" i="2"/>
  <c r="C46" i="2"/>
  <c r="E46" i="2"/>
  <c r="F46" i="2"/>
  <c r="G46" i="2"/>
  <c r="H46" i="2"/>
  <c r="J46" i="2"/>
  <c r="K46" i="2"/>
  <c r="C47" i="2"/>
  <c r="E47" i="2"/>
  <c r="F47" i="2"/>
  <c r="H47" i="2"/>
  <c r="K47" i="2"/>
  <c r="C48" i="2"/>
  <c r="D48" i="2"/>
  <c r="F48" i="2"/>
  <c r="G48" i="2"/>
  <c r="H48" i="2"/>
  <c r="K48" i="2"/>
  <c r="L48" i="2"/>
  <c r="C49" i="2"/>
  <c r="D49" i="2"/>
  <c r="E49" i="2"/>
  <c r="F49" i="2"/>
  <c r="G49" i="2"/>
  <c r="H49" i="2"/>
  <c r="I49" i="2"/>
  <c r="J49" i="2"/>
  <c r="K49" i="2"/>
  <c r="L49" i="2"/>
  <c r="C50" i="2"/>
  <c r="E50" i="2"/>
  <c r="F50" i="2"/>
  <c r="G50" i="2"/>
  <c r="H50" i="2"/>
  <c r="J50" i="2"/>
  <c r="K50" i="2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D17" i="1"/>
  <c r="E17" i="1"/>
  <c r="F17" i="1"/>
  <c r="G17" i="1"/>
  <c r="C17" i="1"/>
  <c r="D8" i="1"/>
  <c r="E8" i="1"/>
  <c r="F8" i="1"/>
  <c r="G8" i="1"/>
  <c r="C8" i="1"/>
  <c r="J48" i="2" l="1"/>
  <c r="L47" i="2"/>
  <c r="D47" i="2"/>
  <c r="J44" i="2"/>
  <c r="L43" i="2"/>
  <c r="D43" i="2"/>
  <c r="J40" i="2"/>
  <c r="L39" i="2"/>
  <c r="D39" i="2"/>
  <c r="I48" i="2"/>
  <c r="I44" i="2"/>
  <c r="I40" i="2"/>
  <c r="L50" i="2"/>
  <c r="D50" i="2"/>
  <c r="J47" i="2"/>
  <c r="L46" i="2"/>
  <c r="D46" i="2"/>
  <c r="J43" i="2"/>
  <c r="I47" i="2"/>
  <c r="I43" i="2"/>
  <c r="I39" i="2"/>
  <c r="I50" i="2"/>
  <c r="E48" i="2"/>
  <c r="G47" i="2"/>
  <c r="I46" i="2"/>
  <c r="E44" i="2"/>
  <c r="G43" i="2"/>
</calcChain>
</file>

<file path=xl/sharedStrings.xml><?xml version="1.0" encoding="utf-8"?>
<sst xmlns="http://schemas.openxmlformats.org/spreadsheetml/2006/main" count="93" uniqueCount="41">
  <si>
    <t>Procter &amp; Gamble Company (The) (NYS: PG)</t>
  </si>
  <si>
    <t>06/30/2024</t>
  </si>
  <si>
    <t>06/30/2023</t>
  </si>
  <si>
    <t>06/30/2022</t>
  </si>
  <si>
    <t>06/30/2021</t>
  </si>
  <si>
    <t>06/30/2020</t>
  </si>
  <si>
    <t>Net sales</t>
  </si>
  <si>
    <t>Cost of products sold</t>
  </si>
  <si>
    <t>Selling, general &amp; administrative expense</t>
  </si>
  <si>
    <t>Operating income (loss)</t>
  </si>
  <si>
    <t>Report Date (in millions)</t>
  </si>
  <si>
    <t>Income tax expense</t>
  </si>
  <si>
    <t>Gross profit</t>
  </si>
  <si>
    <t>Net interest expense (income)</t>
  </si>
  <si>
    <t>Net income</t>
  </si>
  <si>
    <t>Total liabilities and shareholders' equity</t>
  </si>
  <si>
    <t>Total shareholders' equity</t>
  </si>
  <si>
    <t>Other equity</t>
  </si>
  <si>
    <t>Retained earnings</t>
  </si>
  <si>
    <t>Contributed capital</t>
  </si>
  <si>
    <t>Total liabilities</t>
  </si>
  <si>
    <t>Other noncurrent liabilities</t>
  </si>
  <si>
    <t>Long-term debt</t>
  </si>
  <si>
    <t>Total current liabilities</t>
  </si>
  <si>
    <t>Other current liabilities</t>
  </si>
  <si>
    <t>Accounts payable</t>
  </si>
  <si>
    <t>Total assets</t>
  </si>
  <si>
    <t>Other noncurrent assets</t>
  </si>
  <si>
    <t>Goodwill &amp; other intangible assets</t>
  </si>
  <si>
    <t>Total current assets</t>
  </si>
  <si>
    <t>Other current assets</t>
  </si>
  <si>
    <t>Accounts receivable</t>
  </si>
  <si>
    <t>Cash &amp; short-term investments</t>
  </si>
  <si>
    <t>06/30/2015</t>
  </si>
  <si>
    <t>06/30/2016</t>
  </si>
  <si>
    <t>06/30/2017</t>
  </si>
  <si>
    <t>06/30/2018</t>
  </si>
  <si>
    <t>06/30/2019</t>
  </si>
  <si>
    <t>Inventories</t>
  </si>
  <si>
    <t>Property, plant &amp; equipment</t>
  </si>
  <si>
    <t>Short-term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</si>
</sst>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(* #,##0_);_(* \(#,##0\);_(* &quot;-&quot;??_);_(@_)"/>
    <numFmt numFmtId="168" formatCode="0.0%"/>
  </numFmts>
  <fonts count="6" x14ac:knownFonts="1">
    <font>
      <sz val="10"/>
      <color rgb="FF000000"/>
      <name val="Arial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2" applyNumberFormat="1" applyFont="1"/>
    <xf numFmtId="168" fontId="3" fillId="0" borderId="0" xfId="2" applyNumberFormat="1" applyFont="1"/>
    <xf numFmtId="0" fontId="5" fillId="0" borderId="0" xfId="0" applyFont="1"/>
    <xf numFmtId="0" fontId="3" fillId="0" borderId="0" xfId="3"/>
    <xf numFmtId="9" fontId="4" fillId="0" borderId="1" xfId="2" applyFont="1" applyBorder="1" applyAlignment="1">
      <alignment horizontal="right"/>
    </xf>
    <xf numFmtId="9" fontId="4" fillId="0" borderId="2" xfId="2" applyFont="1" applyBorder="1" applyAlignment="1">
      <alignment horizontal="right"/>
    </xf>
    <xf numFmtId="0" fontId="4" fillId="0" borderId="3" xfId="3" applyFont="1" applyBorder="1" applyAlignment="1">
      <alignment horizontal="left"/>
    </xf>
    <xf numFmtId="168" fontId="4" fillId="0" borderId="4" xfId="2" applyNumberFormat="1" applyFont="1" applyBorder="1" applyAlignment="1">
      <alignment horizontal="right"/>
    </xf>
    <xf numFmtId="168" fontId="4" fillId="0" borderId="0" xfId="2" applyNumberFormat="1" applyFont="1" applyBorder="1" applyAlignment="1">
      <alignment horizontal="right"/>
    </xf>
    <xf numFmtId="0" fontId="4" fillId="0" borderId="5" xfId="3" applyFont="1" applyBorder="1" applyAlignment="1">
      <alignment horizontal="left"/>
    </xf>
    <xf numFmtId="168" fontId="5" fillId="0" borderId="4" xfId="2" applyNumberFormat="1" applyFont="1" applyBorder="1" applyAlignment="1">
      <alignment horizontal="right"/>
    </xf>
    <xf numFmtId="168" fontId="5" fillId="0" borderId="0" xfId="2" applyNumberFormat="1" applyFont="1" applyBorder="1" applyAlignment="1">
      <alignment horizontal="right"/>
    </xf>
    <xf numFmtId="0" fontId="5" fillId="0" borderId="5" xfId="3" applyFont="1" applyBorder="1" applyAlignment="1">
      <alignment horizontal="left"/>
    </xf>
    <xf numFmtId="9" fontId="4" fillId="0" borderId="4" xfId="2" applyFont="1" applyBorder="1" applyAlignment="1">
      <alignment horizontal="right"/>
    </xf>
    <xf numFmtId="9" fontId="4" fillId="0" borderId="0" xfId="2" applyFont="1" applyBorder="1" applyAlignment="1">
      <alignment horizontal="right"/>
    </xf>
    <xf numFmtId="0" fontId="4" fillId="2" borderId="6" xfId="3" quotePrefix="1" applyFont="1" applyFill="1" applyBorder="1" applyAlignment="1">
      <alignment horizontal="right" vertical="top" wrapText="1"/>
    </xf>
    <xf numFmtId="0" fontId="4" fillId="2" borderId="7" xfId="3" quotePrefix="1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4" fillId="0" borderId="8" xfId="3" applyFont="1" applyBorder="1" applyAlignment="1">
      <alignment horizontal="left" vertical="top"/>
    </xf>
    <xf numFmtId="167" fontId="4" fillId="0" borderId="1" xfId="1" applyNumberFormat="1" applyFont="1" applyBorder="1"/>
    <xf numFmtId="167" fontId="4" fillId="0" borderId="2" xfId="1" applyNumberFormat="1" applyFont="1" applyBorder="1"/>
    <xf numFmtId="0" fontId="2" fillId="0" borderId="0" xfId="3" applyFont="1"/>
    <xf numFmtId="0" fontId="2" fillId="0" borderId="0" xfId="3" applyFont="1" applyAlignment="1">
      <alignment horizontal="left"/>
    </xf>
    <xf numFmtId="167" fontId="4" fillId="0" borderId="4" xfId="1" applyNumberFormat="1" applyFont="1" applyBorder="1"/>
    <xf numFmtId="167" fontId="4" fillId="0" borderId="0" xfId="1" applyNumberFormat="1" applyFont="1" applyBorder="1"/>
    <xf numFmtId="0" fontId="3" fillId="0" borderId="0" xfId="3" applyAlignment="1">
      <alignment horizontal="left"/>
    </xf>
    <xf numFmtId="167" fontId="5" fillId="0" borderId="4" xfId="1" applyNumberFormat="1" applyFont="1" applyBorder="1"/>
    <xf numFmtId="167" fontId="5" fillId="0" borderId="0" xfId="1" applyNumberFormat="1" applyFont="1" applyBorder="1"/>
    <xf numFmtId="167" fontId="5" fillId="0" borderId="4" xfId="1" applyNumberFormat="1" applyFont="1" applyBorder="1" applyAlignment="1">
      <alignment horizontal="right"/>
    </xf>
    <xf numFmtId="167" fontId="5" fillId="0" borderId="0" xfId="1" applyNumberFormat="1" applyFont="1" applyBorder="1" applyAlignment="1">
      <alignment horizontal="right"/>
    </xf>
    <xf numFmtId="0" fontId="2" fillId="0" borderId="0" xfId="3" applyFont="1" applyAlignment="1">
      <alignment horizontal="left" vertical="top"/>
    </xf>
    <xf numFmtId="0" fontId="1" fillId="0" borderId="0" xfId="3" applyFont="1" applyAlignment="1">
      <alignment horizontal="left"/>
    </xf>
    <xf numFmtId="0" fontId="4" fillId="0" borderId="8" xfId="0" applyFont="1" applyBorder="1" applyAlignment="1">
      <alignment horizontal="left" vertical="top"/>
    </xf>
    <xf numFmtId="0" fontId="4" fillId="2" borderId="7" xfId="0" applyFont="1" applyFill="1" applyBorder="1" applyAlignment="1">
      <alignment horizontal="right" vertical="top" wrapText="1"/>
    </xf>
    <xf numFmtId="0" fontId="4" fillId="2" borderId="6" xfId="0" applyFont="1" applyFill="1" applyBorder="1" applyAlignment="1">
      <alignment horizontal="right" vertical="top" wrapText="1"/>
    </xf>
    <xf numFmtId="0" fontId="5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9" fontId="5" fillId="0" borderId="0" xfId="0" applyNumberFormat="1" applyFont="1" applyBorder="1"/>
    <xf numFmtId="9" fontId="5" fillId="0" borderId="4" xfId="0" applyNumberFormat="1" applyFont="1" applyBorder="1"/>
    <xf numFmtId="168" fontId="5" fillId="0" borderId="0" xfId="2" applyNumberFormat="1" applyFont="1" applyBorder="1"/>
    <xf numFmtId="168" fontId="5" fillId="0" borderId="4" xfId="2" applyNumberFormat="1" applyFont="1" applyBorder="1"/>
    <xf numFmtId="168" fontId="4" fillId="0" borderId="0" xfId="2" applyNumberFormat="1" applyFont="1" applyBorder="1"/>
    <xf numFmtId="168" fontId="4" fillId="0" borderId="4" xfId="2" applyNumberFormat="1" applyFont="1" applyBorder="1"/>
    <xf numFmtId="168" fontId="4" fillId="0" borderId="2" xfId="2" applyNumberFormat="1" applyFont="1" applyBorder="1"/>
    <xf numFmtId="168" fontId="4" fillId="0" borderId="1" xfId="2" applyNumberFormat="1" applyFont="1" applyBorder="1"/>
    <xf numFmtId="167" fontId="3" fillId="0" borderId="0" xfId="3" applyNumberFormat="1"/>
  </cellXfs>
  <cellStyles count="4">
    <cellStyle name="Comma" xfId="1" builtinId="3"/>
    <cellStyle name="Normal" xfId="0" builtinId="0"/>
    <cellStyle name="Normal 2" xfId="3" xr:uid="{0AAA2E60-D6DA-0B42-8358-37BD58FD7C87}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03F0956C-B1A4-FB4F-B7BE-A7B002192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00" y="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26"/>
  <sheetViews>
    <sheetView tabSelected="1" workbookViewId="0">
      <selection activeCell="C25" sqref="C25:G25"/>
    </sheetView>
  </sheetViews>
  <sheetFormatPr baseColWidth="10" defaultColWidth="8.83203125" defaultRowHeight="13" x14ac:dyDescent="0.15"/>
  <cols>
    <col min="1" max="1" width="2.5" customWidth="1"/>
    <col min="2" max="2" width="37.5" customWidth="1"/>
    <col min="3" max="197" width="12" customWidth="1"/>
  </cols>
  <sheetData>
    <row r="4" spans="2:8" ht="21" thickBot="1" x14ac:dyDescent="0.25">
      <c r="B4" s="1" t="s">
        <v>0</v>
      </c>
    </row>
    <row r="5" spans="2:8" ht="17" x14ac:dyDescent="0.15">
      <c r="B5" s="38" t="s">
        <v>10</v>
      </c>
      <c r="C5" s="39" t="s">
        <v>1</v>
      </c>
      <c r="D5" s="39" t="s">
        <v>2</v>
      </c>
      <c r="E5" s="39" t="s">
        <v>3</v>
      </c>
      <c r="F5" s="39" t="s">
        <v>4</v>
      </c>
      <c r="G5" s="40" t="s">
        <v>5</v>
      </c>
      <c r="H5" s="2"/>
    </row>
    <row r="6" spans="2:8" ht="16" x14ac:dyDescent="0.2">
      <c r="B6" s="41" t="s">
        <v>6</v>
      </c>
      <c r="C6" s="33">
        <v>84039</v>
      </c>
      <c r="D6" s="33">
        <v>82006</v>
      </c>
      <c r="E6" s="33">
        <v>80187</v>
      </c>
      <c r="F6" s="33">
        <v>76118</v>
      </c>
      <c r="G6" s="32">
        <v>70950</v>
      </c>
      <c r="H6" s="3"/>
    </row>
    <row r="7" spans="2:8" ht="16" x14ac:dyDescent="0.2">
      <c r="B7" s="41" t="s">
        <v>7</v>
      </c>
      <c r="C7" s="33">
        <v>40848</v>
      </c>
      <c r="D7" s="33">
        <v>42760</v>
      </c>
      <c r="E7" s="33">
        <v>42157</v>
      </c>
      <c r="F7" s="33">
        <v>37108</v>
      </c>
      <c r="G7" s="32">
        <v>35250</v>
      </c>
      <c r="H7" s="3"/>
    </row>
    <row r="8" spans="2:8" s="4" customFormat="1" ht="16" x14ac:dyDescent="0.2">
      <c r="B8" s="42" t="s">
        <v>12</v>
      </c>
      <c r="C8" s="30">
        <f>C6-C7</f>
        <v>43191</v>
      </c>
      <c r="D8" s="30">
        <f t="shared" ref="D8:G8" si="0">D6-D7</f>
        <v>39246</v>
      </c>
      <c r="E8" s="30">
        <f t="shared" si="0"/>
        <v>38030</v>
      </c>
      <c r="F8" s="30">
        <f t="shared" si="0"/>
        <v>39010</v>
      </c>
      <c r="G8" s="29">
        <f t="shared" si="0"/>
        <v>35700</v>
      </c>
      <c r="H8" s="5"/>
    </row>
    <row r="9" spans="2:8" ht="16" x14ac:dyDescent="0.2">
      <c r="B9" s="41" t="s">
        <v>8</v>
      </c>
      <c r="C9" s="33">
        <v>24646</v>
      </c>
      <c r="D9" s="33">
        <v>21112</v>
      </c>
      <c r="E9" s="33">
        <v>20217</v>
      </c>
      <c r="F9" s="33">
        <v>21024</v>
      </c>
      <c r="G9" s="32">
        <v>19994</v>
      </c>
      <c r="H9" s="3"/>
    </row>
    <row r="10" spans="2:8" s="4" customFormat="1" ht="16" x14ac:dyDescent="0.2">
      <c r="B10" s="42" t="s">
        <v>9</v>
      </c>
      <c r="C10" s="30">
        <v>18545</v>
      </c>
      <c r="D10" s="30">
        <v>18134</v>
      </c>
      <c r="E10" s="30">
        <v>17813</v>
      </c>
      <c r="F10" s="30">
        <v>17986</v>
      </c>
      <c r="G10" s="29">
        <v>15706</v>
      </c>
      <c r="H10" s="5"/>
    </row>
    <row r="11" spans="2:8" ht="16" x14ac:dyDescent="0.2">
      <c r="B11" s="41" t="s">
        <v>13</v>
      </c>
      <c r="C11" s="33">
        <v>-216</v>
      </c>
      <c r="D11" s="33">
        <v>-219</v>
      </c>
      <c r="E11" s="33">
        <v>-182</v>
      </c>
      <c r="F11" s="33">
        <v>371</v>
      </c>
      <c r="G11" s="32">
        <v>-128</v>
      </c>
      <c r="H11" s="3"/>
    </row>
    <row r="12" spans="2:8" ht="16" x14ac:dyDescent="0.2">
      <c r="B12" s="41" t="s">
        <v>11</v>
      </c>
      <c r="C12" s="33">
        <v>3787</v>
      </c>
      <c r="D12" s="33">
        <v>3615</v>
      </c>
      <c r="E12" s="33">
        <v>3202</v>
      </c>
      <c r="F12" s="33">
        <v>3263</v>
      </c>
      <c r="G12" s="32">
        <v>2731</v>
      </c>
      <c r="H12" s="3"/>
    </row>
    <row r="13" spans="2:8" s="4" customFormat="1" ht="17" thickBot="1" x14ac:dyDescent="0.25">
      <c r="B13" s="43" t="s">
        <v>14</v>
      </c>
      <c r="C13" s="26">
        <v>14974</v>
      </c>
      <c r="D13" s="26">
        <v>14738</v>
      </c>
      <c r="E13" s="26">
        <v>14793</v>
      </c>
      <c r="F13" s="26">
        <v>14352</v>
      </c>
      <c r="G13" s="25">
        <v>13103</v>
      </c>
      <c r="H13" s="5"/>
    </row>
    <row r="14" spans="2:8" ht="17" thickBot="1" x14ac:dyDescent="0.25">
      <c r="B14" s="8"/>
      <c r="C14" s="8"/>
      <c r="D14" s="8"/>
      <c r="E14" s="8"/>
      <c r="F14" s="8"/>
      <c r="G14" s="8"/>
    </row>
    <row r="15" spans="2:8" ht="17" x14ac:dyDescent="0.15">
      <c r="B15" s="38" t="s">
        <v>10</v>
      </c>
      <c r="C15" s="39" t="s">
        <v>1</v>
      </c>
      <c r="D15" s="39" t="s">
        <v>2</v>
      </c>
      <c r="E15" s="39" t="s">
        <v>3</v>
      </c>
      <c r="F15" s="39" t="s">
        <v>4</v>
      </c>
      <c r="G15" s="40" t="s">
        <v>5</v>
      </c>
    </row>
    <row r="16" spans="2:8" ht="16" x14ac:dyDescent="0.2">
      <c r="B16" s="41" t="s">
        <v>6</v>
      </c>
      <c r="C16" s="44">
        <v>1</v>
      </c>
      <c r="D16" s="44">
        <v>1</v>
      </c>
      <c r="E16" s="44">
        <v>1</v>
      </c>
      <c r="F16" s="44">
        <v>1</v>
      </c>
      <c r="G16" s="45">
        <v>1</v>
      </c>
    </row>
    <row r="17" spans="2:7" ht="16" x14ac:dyDescent="0.2">
      <c r="B17" s="41" t="s">
        <v>7</v>
      </c>
      <c r="C17" s="46">
        <f>C7/C$6</f>
        <v>0.48606004355120835</v>
      </c>
      <c r="D17" s="46">
        <f t="shared" ref="D17:G17" si="1">D7/D$6</f>
        <v>0.52142526156622682</v>
      </c>
      <c r="E17" s="46">
        <f t="shared" si="1"/>
        <v>0.52573359771534034</v>
      </c>
      <c r="F17" s="46">
        <f t="shared" si="1"/>
        <v>0.48750624031109591</v>
      </c>
      <c r="G17" s="47">
        <f t="shared" si="1"/>
        <v>0.49682875264270615</v>
      </c>
    </row>
    <row r="18" spans="2:7" ht="16" x14ac:dyDescent="0.2">
      <c r="B18" s="42" t="s">
        <v>12</v>
      </c>
      <c r="C18" s="48">
        <f t="shared" ref="C18:G18" si="2">C8/C$6</f>
        <v>0.51393995644879165</v>
      </c>
      <c r="D18" s="48">
        <f t="shared" si="2"/>
        <v>0.47857473843377313</v>
      </c>
      <c r="E18" s="48">
        <f t="shared" si="2"/>
        <v>0.47426640228465961</v>
      </c>
      <c r="F18" s="48">
        <f t="shared" si="2"/>
        <v>0.51249375968890409</v>
      </c>
      <c r="G18" s="49">
        <f t="shared" si="2"/>
        <v>0.5031712473572939</v>
      </c>
    </row>
    <row r="19" spans="2:7" ht="16" x14ac:dyDescent="0.2">
      <c r="B19" s="41" t="s">
        <v>8</v>
      </c>
      <c r="C19" s="46">
        <f t="shared" ref="C19:G19" si="3">C9/C$6</f>
        <v>0.29326860148264494</v>
      </c>
      <c r="D19" s="46">
        <f t="shared" si="3"/>
        <v>0.25744457722605663</v>
      </c>
      <c r="E19" s="46">
        <f t="shared" si="3"/>
        <v>0.25212316210857122</v>
      </c>
      <c r="F19" s="46">
        <f t="shared" si="3"/>
        <v>0.27620273785438398</v>
      </c>
      <c r="G19" s="47">
        <f t="shared" si="3"/>
        <v>0.28180408738548274</v>
      </c>
    </row>
    <row r="20" spans="2:7" ht="16" x14ac:dyDescent="0.2">
      <c r="B20" s="42" t="s">
        <v>9</v>
      </c>
      <c r="C20" s="48">
        <f t="shared" ref="C20:G20" si="4">C10/C$6</f>
        <v>0.22067135496614668</v>
      </c>
      <c r="D20" s="48">
        <f t="shared" si="4"/>
        <v>0.2211301612077165</v>
      </c>
      <c r="E20" s="48">
        <f t="shared" si="4"/>
        <v>0.22214324017608839</v>
      </c>
      <c r="F20" s="48">
        <f t="shared" si="4"/>
        <v>0.23629102183452008</v>
      </c>
      <c r="G20" s="49">
        <f t="shared" si="4"/>
        <v>0.22136715997181114</v>
      </c>
    </row>
    <row r="21" spans="2:7" ht="16" x14ac:dyDescent="0.2">
      <c r="B21" s="41" t="s">
        <v>13</v>
      </c>
      <c r="C21" s="46">
        <f t="shared" ref="C21:G21" si="5">C11/C$6</f>
        <v>-2.5702352479206082E-3</v>
      </c>
      <c r="D21" s="46">
        <f t="shared" si="5"/>
        <v>-2.6705363022217887E-3</v>
      </c>
      <c r="E21" s="46">
        <f t="shared" si="5"/>
        <v>-2.26969458889845E-3</v>
      </c>
      <c r="F21" s="46">
        <f t="shared" si="5"/>
        <v>4.8740114033474346E-3</v>
      </c>
      <c r="G21" s="47">
        <f t="shared" si="5"/>
        <v>-1.8040873854827343E-3</v>
      </c>
    </row>
    <row r="22" spans="2:7" ht="16" x14ac:dyDescent="0.2">
      <c r="B22" s="41" t="s">
        <v>11</v>
      </c>
      <c r="C22" s="46">
        <f t="shared" ref="C22:G22" si="6">C12/C$6</f>
        <v>4.5062411499422889E-2</v>
      </c>
      <c r="D22" s="46">
        <f t="shared" si="6"/>
        <v>4.4082140331195278E-2</v>
      </c>
      <c r="E22" s="46">
        <f t="shared" si="6"/>
        <v>3.9931659745345252E-2</v>
      </c>
      <c r="F22" s="46">
        <f t="shared" si="6"/>
        <v>4.2867652854778109E-2</v>
      </c>
      <c r="G22" s="47">
        <f t="shared" si="6"/>
        <v>3.8491895701198028E-2</v>
      </c>
    </row>
    <row r="23" spans="2:7" ht="17" thickBot="1" x14ac:dyDescent="0.25">
      <c r="B23" s="43" t="s">
        <v>14</v>
      </c>
      <c r="C23" s="50">
        <f t="shared" ref="C23:G23" si="7">C13/C$6</f>
        <v>0.17817917871464439</v>
      </c>
      <c r="D23" s="50">
        <f t="shared" si="7"/>
        <v>0.17971855717874302</v>
      </c>
      <c r="E23" s="50">
        <f t="shared" si="7"/>
        <v>0.18448127501964159</v>
      </c>
      <c r="F23" s="50">
        <f t="shared" si="7"/>
        <v>0.18854935757639454</v>
      </c>
      <c r="G23" s="51">
        <f t="shared" si="7"/>
        <v>0.18467935165609584</v>
      </c>
    </row>
    <row r="24" spans="2:7" x14ac:dyDescent="0.15">
      <c r="C24" s="6"/>
      <c r="D24" s="6"/>
      <c r="E24" s="6"/>
      <c r="F24" s="6"/>
      <c r="G24" s="6"/>
    </row>
    <row r="25" spans="2:7" ht="12" customHeight="1" x14ac:dyDescent="0.2">
      <c r="C25" s="46"/>
      <c r="D25" s="46"/>
      <c r="E25" s="46"/>
      <c r="F25" s="46"/>
      <c r="G25" s="46"/>
    </row>
    <row r="26" spans="2:7" x14ac:dyDescent="0.15">
      <c r="C26" s="7"/>
      <c r="D26" s="7"/>
      <c r="E26" s="7"/>
      <c r="F26" s="7"/>
      <c r="G26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7EB9-30B5-2249-B41F-D6DAFB5B03AB}">
  <dimension ref="B4:M50"/>
  <sheetViews>
    <sheetView topLeftCell="A22" workbookViewId="0">
      <selection activeCell="B37" sqref="B37"/>
    </sheetView>
  </sheetViews>
  <sheetFormatPr baseColWidth="10" defaultColWidth="8.83203125" defaultRowHeight="13" x14ac:dyDescent="0.15"/>
  <cols>
    <col min="1" max="1" width="3.1640625" style="9" customWidth="1"/>
    <col min="2" max="2" width="39.83203125" style="9" customWidth="1"/>
    <col min="3" max="192" width="12" style="9" customWidth="1"/>
    <col min="193" max="16384" width="8.83203125" style="9"/>
  </cols>
  <sheetData>
    <row r="4" spans="2:13" ht="21" thickBot="1" x14ac:dyDescent="0.25">
      <c r="B4" s="37" t="s">
        <v>0</v>
      </c>
    </row>
    <row r="5" spans="2:13" ht="17" x14ac:dyDescent="0.15">
      <c r="B5" s="24" t="s">
        <v>10</v>
      </c>
      <c r="C5" s="23" t="s">
        <v>1</v>
      </c>
      <c r="D5" s="23" t="s">
        <v>2</v>
      </c>
      <c r="E5" s="23" t="s">
        <v>3</v>
      </c>
      <c r="F5" s="23" t="s">
        <v>4</v>
      </c>
      <c r="G5" s="23" t="s">
        <v>5</v>
      </c>
      <c r="H5" s="22" t="s">
        <v>37</v>
      </c>
      <c r="I5" s="22" t="s">
        <v>36</v>
      </c>
      <c r="J5" s="22" t="s">
        <v>35</v>
      </c>
      <c r="K5" s="22" t="s">
        <v>34</v>
      </c>
      <c r="L5" s="21" t="s">
        <v>33</v>
      </c>
      <c r="M5" s="36"/>
    </row>
    <row r="6" spans="2:13" ht="16" x14ac:dyDescent="0.2">
      <c r="B6" s="18" t="s">
        <v>32</v>
      </c>
      <c r="C6" s="35">
        <v>9482</v>
      </c>
      <c r="D6" s="35">
        <v>8246</v>
      </c>
      <c r="E6" s="35">
        <v>7214</v>
      </c>
      <c r="F6" s="35">
        <v>10288</v>
      </c>
      <c r="G6" s="35">
        <v>16181</v>
      </c>
      <c r="H6" s="35">
        <v>10287</v>
      </c>
      <c r="I6" s="35">
        <v>11850</v>
      </c>
      <c r="J6" s="35">
        <v>15137</v>
      </c>
      <c r="K6" s="35">
        <v>13348</v>
      </c>
      <c r="L6" s="34">
        <v>11612</v>
      </c>
      <c r="M6" s="31"/>
    </row>
    <row r="7" spans="2:13" ht="16" x14ac:dyDescent="0.2">
      <c r="B7" s="18" t="s">
        <v>31</v>
      </c>
      <c r="C7" s="33">
        <v>6118</v>
      </c>
      <c r="D7" s="33">
        <v>5471</v>
      </c>
      <c r="E7" s="33">
        <v>5143</v>
      </c>
      <c r="F7" s="33">
        <v>4725</v>
      </c>
      <c r="G7" s="33">
        <v>4178</v>
      </c>
      <c r="H7" s="33">
        <v>4951</v>
      </c>
      <c r="I7" s="33">
        <v>4686</v>
      </c>
      <c r="J7" s="33">
        <v>4594</v>
      </c>
      <c r="K7" s="33">
        <v>4373</v>
      </c>
      <c r="L7" s="32">
        <v>4861</v>
      </c>
      <c r="M7" s="31"/>
    </row>
    <row r="8" spans="2:13" ht="16" x14ac:dyDescent="0.2">
      <c r="B8" s="18" t="s">
        <v>38</v>
      </c>
      <c r="C8" s="33">
        <v>7016</v>
      </c>
      <c r="D8" s="33">
        <v>7073</v>
      </c>
      <c r="E8" s="33">
        <v>6924</v>
      </c>
      <c r="F8" s="33">
        <v>5983</v>
      </c>
      <c r="G8" s="33">
        <v>5498</v>
      </c>
      <c r="H8" s="33">
        <v>5017</v>
      </c>
      <c r="I8" s="33">
        <v>4738</v>
      </c>
      <c r="J8" s="33">
        <v>4624</v>
      </c>
      <c r="K8" s="33">
        <v>4716</v>
      </c>
      <c r="L8" s="32">
        <v>5454</v>
      </c>
      <c r="M8" s="31"/>
    </row>
    <row r="9" spans="2:13" ht="16" x14ac:dyDescent="0.2">
      <c r="B9" s="18" t="s">
        <v>30</v>
      </c>
      <c r="C9" s="33">
        <v>2093</v>
      </c>
      <c r="D9" s="33">
        <v>1858</v>
      </c>
      <c r="E9" s="33">
        <v>2372</v>
      </c>
      <c r="F9" s="33">
        <v>2095</v>
      </c>
      <c r="G9" s="33">
        <v>2130</v>
      </c>
      <c r="H9" s="33">
        <v>2218</v>
      </c>
      <c r="I9" s="33">
        <v>2046</v>
      </c>
      <c r="J9" s="33">
        <v>2139</v>
      </c>
      <c r="K9" s="33">
        <v>11345</v>
      </c>
      <c r="L9" s="32">
        <v>7719</v>
      </c>
      <c r="M9" s="31"/>
    </row>
    <row r="10" spans="2:13" s="27" customFormat="1" ht="16" x14ac:dyDescent="0.2">
      <c r="B10" s="15" t="s">
        <v>29</v>
      </c>
      <c r="C10" s="30">
        <v>24709</v>
      </c>
      <c r="D10" s="30">
        <v>22648</v>
      </c>
      <c r="E10" s="30">
        <v>21653</v>
      </c>
      <c r="F10" s="30">
        <v>23091</v>
      </c>
      <c r="G10" s="30">
        <v>27987</v>
      </c>
      <c r="H10" s="30">
        <v>22473</v>
      </c>
      <c r="I10" s="30">
        <v>23320</v>
      </c>
      <c r="J10" s="30">
        <v>26494</v>
      </c>
      <c r="K10" s="30">
        <v>33782</v>
      </c>
      <c r="L10" s="29">
        <v>29646</v>
      </c>
      <c r="M10" s="28"/>
    </row>
    <row r="11" spans="2:13" ht="16" x14ac:dyDescent="0.2">
      <c r="B11" s="18" t="s">
        <v>39</v>
      </c>
      <c r="C11" s="33">
        <v>22152</v>
      </c>
      <c r="D11" s="33">
        <v>21909</v>
      </c>
      <c r="E11" s="33">
        <v>21195</v>
      </c>
      <c r="F11" s="33">
        <v>21686</v>
      </c>
      <c r="G11" s="33">
        <v>20692</v>
      </c>
      <c r="H11" s="33">
        <v>21271</v>
      </c>
      <c r="I11" s="33">
        <v>20600</v>
      </c>
      <c r="J11" s="33">
        <v>19893</v>
      </c>
      <c r="K11" s="33">
        <v>19385</v>
      </c>
      <c r="L11" s="32">
        <v>20268</v>
      </c>
      <c r="M11" s="31"/>
    </row>
    <row r="12" spans="2:13" ht="16" x14ac:dyDescent="0.2">
      <c r="B12" s="18" t="s">
        <v>28</v>
      </c>
      <c r="C12" s="33">
        <v>62350</v>
      </c>
      <c r="D12" s="33">
        <v>64442</v>
      </c>
      <c r="E12" s="33">
        <v>63379</v>
      </c>
      <c r="F12" s="33">
        <v>64566</v>
      </c>
      <c r="G12" s="33">
        <v>63693</v>
      </c>
      <c r="H12" s="33">
        <v>64488</v>
      </c>
      <c r="I12" s="33">
        <v>69077</v>
      </c>
      <c r="J12" s="33">
        <v>68886</v>
      </c>
      <c r="K12" s="33">
        <v>68877</v>
      </c>
      <c r="L12" s="32">
        <v>74145</v>
      </c>
      <c r="M12" s="31"/>
    </row>
    <row r="13" spans="2:13" ht="16" x14ac:dyDescent="0.2">
      <c r="B13" s="18" t="s">
        <v>27</v>
      </c>
      <c r="C13" s="33">
        <v>13159</v>
      </c>
      <c r="D13" s="33">
        <v>11830</v>
      </c>
      <c r="E13" s="33">
        <v>10981</v>
      </c>
      <c r="F13" s="33">
        <v>9964</v>
      </c>
      <c r="G13" s="33">
        <v>8328</v>
      </c>
      <c r="H13" s="33">
        <v>6863</v>
      </c>
      <c r="I13" s="33">
        <v>5313</v>
      </c>
      <c r="J13" s="33">
        <v>5133</v>
      </c>
      <c r="K13" s="33">
        <v>5092</v>
      </c>
      <c r="L13" s="32">
        <v>5436</v>
      </c>
      <c r="M13" s="31"/>
    </row>
    <row r="14" spans="2:13" s="27" customFormat="1" ht="16" x14ac:dyDescent="0.2">
      <c r="B14" s="15" t="s">
        <v>26</v>
      </c>
      <c r="C14" s="30">
        <v>122370</v>
      </c>
      <c r="D14" s="30">
        <v>120829</v>
      </c>
      <c r="E14" s="30">
        <v>117208</v>
      </c>
      <c r="F14" s="30">
        <v>119307</v>
      </c>
      <c r="G14" s="30">
        <v>120700</v>
      </c>
      <c r="H14" s="30">
        <v>115095</v>
      </c>
      <c r="I14" s="30">
        <v>118310</v>
      </c>
      <c r="J14" s="30">
        <v>120406</v>
      </c>
      <c r="K14" s="30">
        <v>127136</v>
      </c>
      <c r="L14" s="29">
        <v>129495</v>
      </c>
      <c r="M14" s="28"/>
    </row>
    <row r="15" spans="2:13" ht="16" x14ac:dyDescent="0.2">
      <c r="B15" s="18" t="s">
        <v>25</v>
      </c>
      <c r="C15" s="33">
        <v>15364</v>
      </c>
      <c r="D15" s="33">
        <v>14598</v>
      </c>
      <c r="E15" s="33">
        <v>14882</v>
      </c>
      <c r="F15" s="33">
        <v>13720</v>
      </c>
      <c r="G15" s="33">
        <v>12071</v>
      </c>
      <c r="H15" s="33">
        <v>11260</v>
      </c>
      <c r="I15" s="33">
        <v>10344</v>
      </c>
      <c r="J15" s="33">
        <v>9632</v>
      </c>
      <c r="K15" s="33">
        <v>9325</v>
      </c>
      <c r="L15" s="32">
        <v>8257</v>
      </c>
      <c r="M15" s="31"/>
    </row>
    <row r="16" spans="2:13" ht="16" x14ac:dyDescent="0.2">
      <c r="B16" s="18" t="s">
        <v>40</v>
      </c>
      <c r="C16" s="33">
        <v>7191</v>
      </c>
      <c r="D16" s="33">
        <v>10229</v>
      </c>
      <c r="E16" s="33">
        <v>8645</v>
      </c>
      <c r="F16" s="33">
        <v>8889</v>
      </c>
      <c r="G16" s="33">
        <v>11183</v>
      </c>
      <c r="H16" s="33">
        <v>9697</v>
      </c>
      <c r="I16" s="33">
        <v>10423</v>
      </c>
      <c r="J16" s="33">
        <v>13554</v>
      </c>
      <c r="K16" s="33">
        <v>11653</v>
      </c>
      <c r="L16" s="32">
        <v>12021</v>
      </c>
      <c r="M16" s="31"/>
    </row>
    <row r="17" spans="2:13" ht="16" x14ac:dyDescent="0.2">
      <c r="B17" s="18" t="s">
        <v>24</v>
      </c>
      <c r="C17" s="33">
        <v>11072</v>
      </c>
      <c r="D17" s="33">
        <v>10929</v>
      </c>
      <c r="E17" s="33">
        <v>9554</v>
      </c>
      <c r="F17" s="33">
        <v>10523</v>
      </c>
      <c r="G17" s="33">
        <v>9722</v>
      </c>
      <c r="H17" s="33">
        <v>9054</v>
      </c>
      <c r="I17" s="33">
        <v>7470</v>
      </c>
      <c r="J17" s="33">
        <v>7024</v>
      </c>
      <c r="K17" s="33">
        <v>9792</v>
      </c>
      <c r="L17" s="32">
        <v>9512</v>
      </c>
      <c r="M17" s="31"/>
    </row>
    <row r="18" spans="2:13" s="27" customFormat="1" ht="16" x14ac:dyDescent="0.2">
      <c r="B18" s="15" t="s">
        <v>23</v>
      </c>
      <c r="C18" s="30">
        <v>33627</v>
      </c>
      <c r="D18" s="30">
        <v>35756</v>
      </c>
      <c r="E18" s="30">
        <v>33081</v>
      </c>
      <c r="F18" s="30">
        <v>33132</v>
      </c>
      <c r="G18" s="30">
        <v>32976</v>
      </c>
      <c r="H18" s="30">
        <v>30011</v>
      </c>
      <c r="I18" s="30">
        <v>28237</v>
      </c>
      <c r="J18" s="30">
        <v>30210</v>
      </c>
      <c r="K18" s="30">
        <v>30770</v>
      </c>
      <c r="L18" s="29">
        <v>29790</v>
      </c>
      <c r="M18" s="28"/>
    </row>
    <row r="19" spans="2:13" s="27" customFormat="1" ht="16" x14ac:dyDescent="0.2">
      <c r="B19" s="18" t="s">
        <v>22</v>
      </c>
      <c r="C19" s="33">
        <v>25269</v>
      </c>
      <c r="D19" s="33">
        <v>24378</v>
      </c>
      <c r="E19" s="33">
        <v>22848</v>
      </c>
      <c r="F19" s="33">
        <v>23099</v>
      </c>
      <c r="G19" s="33">
        <v>23537</v>
      </c>
      <c r="H19" s="33">
        <v>20395</v>
      </c>
      <c r="I19" s="33">
        <v>20863</v>
      </c>
      <c r="J19" s="33">
        <v>18038</v>
      </c>
      <c r="K19" s="33">
        <v>18945</v>
      </c>
      <c r="L19" s="32">
        <v>18329</v>
      </c>
      <c r="M19" s="28"/>
    </row>
    <row r="20" spans="2:13" ht="16" x14ac:dyDescent="0.2">
      <c r="B20" s="18" t="s">
        <v>21</v>
      </c>
      <c r="C20" s="33">
        <v>12915</v>
      </c>
      <c r="D20" s="33">
        <v>13630</v>
      </c>
      <c r="E20" s="33">
        <v>14425</v>
      </c>
      <c r="F20" s="33">
        <v>16422</v>
      </c>
      <c r="G20" s="33">
        <v>17309</v>
      </c>
      <c r="H20" s="33">
        <v>17110</v>
      </c>
      <c r="I20" s="33">
        <v>16327</v>
      </c>
      <c r="J20" s="33">
        <v>16380</v>
      </c>
      <c r="K20" s="33">
        <v>19438</v>
      </c>
      <c r="L20" s="32">
        <v>18326</v>
      </c>
      <c r="M20" s="31"/>
    </row>
    <row r="21" spans="2:13" s="27" customFormat="1" ht="16" x14ac:dyDescent="0.2">
      <c r="B21" s="15" t="s">
        <v>20</v>
      </c>
      <c r="C21" s="30">
        <v>71811</v>
      </c>
      <c r="D21" s="30">
        <v>73764</v>
      </c>
      <c r="E21" s="30">
        <v>70354</v>
      </c>
      <c r="F21" s="30">
        <v>72653</v>
      </c>
      <c r="G21" s="30">
        <v>73822</v>
      </c>
      <c r="H21" s="30">
        <v>67516</v>
      </c>
      <c r="I21" s="30">
        <v>65427</v>
      </c>
      <c r="J21" s="30">
        <v>64628</v>
      </c>
      <c r="K21" s="30">
        <v>69153</v>
      </c>
      <c r="L21" s="29">
        <v>66445</v>
      </c>
      <c r="M21" s="28"/>
    </row>
    <row r="22" spans="2:13" ht="16" x14ac:dyDescent="0.2">
      <c r="B22" s="18" t="s">
        <v>19</v>
      </c>
      <c r="C22" s="33">
        <v>72491</v>
      </c>
      <c r="D22" s="33">
        <v>71384</v>
      </c>
      <c r="E22" s="33">
        <v>70647</v>
      </c>
      <c r="F22" s="33">
        <v>69727</v>
      </c>
      <c r="G22" s="33">
        <v>69100</v>
      </c>
      <c r="H22" s="33">
        <v>68764</v>
      </c>
      <c r="I22" s="33">
        <v>68822</v>
      </c>
      <c r="J22" s="33">
        <v>68656</v>
      </c>
      <c r="K22" s="33">
        <v>68761</v>
      </c>
      <c r="L22" s="32">
        <v>68938</v>
      </c>
      <c r="M22" s="31"/>
    </row>
    <row r="23" spans="2:13" ht="16" x14ac:dyDescent="0.2">
      <c r="B23" s="18" t="s">
        <v>18</v>
      </c>
      <c r="C23" s="33">
        <v>-9568</v>
      </c>
      <c r="D23" s="33">
        <v>-11566</v>
      </c>
      <c r="E23" s="33">
        <v>-10953</v>
      </c>
      <c r="F23" s="33">
        <v>-8599</v>
      </c>
      <c r="G23" s="33">
        <v>-5334</v>
      </c>
      <c r="H23" s="33">
        <v>-5488</v>
      </c>
      <c r="I23" s="33">
        <v>-576</v>
      </c>
      <c r="J23" s="33">
        <v>2409</v>
      </c>
      <c r="K23" s="33">
        <v>5777</v>
      </c>
      <c r="L23" s="32">
        <v>7581</v>
      </c>
      <c r="M23" s="31"/>
    </row>
    <row r="24" spans="2:13" ht="16" x14ac:dyDescent="0.2">
      <c r="B24" s="18" t="s">
        <v>17</v>
      </c>
      <c r="C24" s="33">
        <v>-12364</v>
      </c>
      <c r="D24" s="33">
        <v>-12753</v>
      </c>
      <c r="E24" s="33">
        <v>-12840</v>
      </c>
      <c r="F24" s="33">
        <v>-14474</v>
      </c>
      <c r="G24" s="33">
        <v>-16888</v>
      </c>
      <c r="H24" s="33">
        <v>-15697</v>
      </c>
      <c r="I24" s="33">
        <v>-15363</v>
      </c>
      <c r="J24" s="33">
        <v>-15287</v>
      </c>
      <c r="K24" s="33">
        <v>-16555</v>
      </c>
      <c r="L24" s="32">
        <v>-13469</v>
      </c>
      <c r="M24" s="31"/>
    </row>
    <row r="25" spans="2:13" s="27" customFormat="1" ht="16" x14ac:dyDescent="0.2">
      <c r="B25" s="15" t="s">
        <v>16</v>
      </c>
      <c r="C25" s="30">
        <v>50559</v>
      </c>
      <c r="D25" s="30">
        <v>47065</v>
      </c>
      <c r="E25" s="30">
        <v>46854</v>
      </c>
      <c r="F25" s="30">
        <v>46654</v>
      </c>
      <c r="G25" s="30">
        <v>46878</v>
      </c>
      <c r="H25" s="30">
        <v>47579</v>
      </c>
      <c r="I25" s="30">
        <v>52883</v>
      </c>
      <c r="J25" s="30">
        <v>55778</v>
      </c>
      <c r="K25" s="30">
        <v>57983</v>
      </c>
      <c r="L25" s="29">
        <v>63050</v>
      </c>
      <c r="M25" s="28"/>
    </row>
    <row r="26" spans="2:13" ht="17" thickBot="1" x14ac:dyDescent="0.25">
      <c r="B26" s="12" t="s">
        <v>15</v>
      </c>
      <c r="C26" s="26">
        <f>C21+C25</f>
        <v>122370</v>
      </c>
      <c r="D26" s="26">
        <f>D21+D25</f>
        <v>120829</v>
      </c>
      <c r="E26" s="26">
        <f>E21+E25</f>
        <v>117208</v>
      </c>
      <c r="F26" s="26">
        <f>F21+F25</f>
        <v>119307</v>
      </c>
      <c r="G26" s="26">
        <f>G21+G25</f>
        <v>120700</v>
      </c>
      <c r="H26" s="26">
        <f>H21+H25</f>
        <v>115095</v>
      </c>
      <c r="I26" s="26">
        <f>I21+I25</f>
        <v>118310</v>
      </c>
      <c r="J26" s="26">
        <f>J21+J25</f>
        <v>120406</v>
      </c>
      <c r="K26" s="26">
        <f>K21+K25</f>
        <v>127136</v>
      </c>
      <c r="L26" s="25">
        <f>L21+L25</f>
        <v>129495</v>
      </c>
    </row>
    <row r="27" spans="2:13" x14ac:dyDescent="0.15">
      <c r="C27" s="52"/>
      <c r="D27" s="52"/>
      <c r="E27" s="52"/>
      <c r="F27" s="52"/>
      <c r="G27" s="52"/>
      <c r="H27" s="52"/>
      <c r="I27" s="52"/>
      <c r="J27" s="52"/>
      <c r="K27" s="52"/>
      <c r="L27" s="52"/>
    </row>
    <row r="28" spans="2:13" ht="14" thickBot="1" x14ac:dyDescent="0.2"/>
    <row r="29" spans="2:13" ht="17" x14ac:dyDescent="0.15">
      <c r="B29" s="24"/>
      <c r="C29" s="23" t="s">
        <v>1</v>
      </c>
      <c r="D29" s="23" t="s">
        <v>2</v>
      </c>
      <c r="E29" s="23" t="s">
        <v>3</v>
      </c>
      <c r="F29" s="23" t="s">
        <v>4</v>
      </c>
      <c r="G29" s="23" t="s">
        <v>5</v>
      </c>
      <c r="H29" s="22" t="s">
        <v>37</v>
      </c>
      <c r="I29" s="22" t="s">
        <v>36</v>
      </c>
      <c r="J29" s="22" t="s">
        <v>35</v>
      </c>
      <c r="K29" s="22" t="s">
        <v>34</v>
      </c>
      <c r="L29" s="21" t="s">
        <v>33</v>
      </c>
    </row>
    <row r="30" spans="2:13" ht="16" x14ac:dyDescent="0.2">
      <c r="B30" s="18" t="s">
        <v>32</v>
      </c>
      <c r="C30" s="17">
        <f>C6/C$14</f>
        <v>7.7486312004576285E-2</v>
      </c>
      <c r="D30" s="17">
        <f>D6/D$14</f>
        <v>6.8245206034975053E-2</v>
      </c>
      <c r="E30" s="17">
        <f>E6/E$14</f>
        <v>6.1548699747457511E-2</v>
      </c>
      <c r="F30" s="17">
        <f>F6/F$14</f>
        <v>8.6231319201723292E-2</v>
      </c>
      <c r="G30" s="17">
        <f>G6/G$14</f>
        <v>0.134059652029826</v>
      </c>
      <c r="H30" s="17">
        <f>H6/H$14</f>
        <v>8.9378339632477516E-2</v>
      </c>
      <c r="I30" s="17">
        <f>I6/I$14</f>
        <v>0.10016059504691066</v>
      </c>
      <c r="J30" s="17">
        <f>J6/J$14</f>
        <v>0.1257163264289155</v>
      </c>
      <c r="K30" s="17">
        <f>K6/K$14</f>
        <v>0.10498993204127863</v>
      </c>
      <c r="L30" s="16">
        <f>L6/L$14</f>
        <v>8.9671415884783195E-2</v>
      </c>
    </row>
    <row r="31" spans="2:13" ht="16" x14ac:dyDescent="0.2">
      <c r="B31" s="18" t="s">
        <v>31</v>
      </c>
      <c r="C31" s="17">
        <f>C7/C$14</f>
        <v>4.9995914031216802E-2</v>
      </c>
      <c r="D31" s="17">
        <f>D7/D$14</f>
        <v>4.5278865173095866E-2</v>
      </c>
      <c r="E31" s="17">
        <f>E7/E$14</f>
        <v>4.3879257388574157E-2</v>
      </c>
      <c r="F31" s="17">
        <f>F7/F$14</f>
        <v>3.9603711433528629E-2</v>
      </c>
      <c r="G31" s="17">
        <f>G7/G$14</f>
        <v>3.4614747307373656E-2</v>
      </c>
      <c r="H31" s="17">
        <f>H7/H$14</f>
        <v>4.3016638429123767E-2</v>
      </c>
      <c r="I31" s="17">
        <f>I7/I$14</f>
        <v>3.9607809990702389E-2</v>
      </c>
      <c r="J31" s="17">
        <f>J7/J$14</f>
        <v>3.8154244805076162E-2</v>
      </c>
      <c r="K31" s="17">
        <f>K7/K$14</f>
        <v>3.4396237100427891E-2</v>
      </c>
      <c r="L31" s="16">
        <f>L7/L$14</f>
        <v>3.7538128885285148E-2</v>
      </c>
    </row>
    <row r="32" spans="2:13" ht="16" x14ac:dyDescent="0.2">
      <c r="B32" s="18" t="s">
        <v>38</v>
      </c>
      <c r="C32" s="17">
        <f>C8/C$14</f>
        <v>5.7334313965841301E-2</v>
      </c>
      <c r="D32" s="17">
        <f>D8/D$14</f>
        <v>5.8537271681467197E-2</v>
      </c>
      <c r="E32" s="17">
        <f>E8/E$14</f>
        <v>5.9074465906764045E-2</v>
      </c>
      <c r="F32" s="17">
        <f>F8/F$14</f>
        <v>5.0147937673397203E-2</v>
      </c>
      <c r="G32" s="17">
        <f>G8/G$14</f>
        <v>4.555095277547639E-2</v>
      </c>
      <c r="H32" s="17">
        <f>H8/H$14</f>
        <v>4.3590077761848908E-2</v>
      </c>
      <c r="I32" s="17">
        <f>I8/I$14</f>
        <v>4.0047333276984197E-2</v>
      </c>
      <c r="J32" s="17">
        <f>J8/J$14</f>
        <v>3.8403401823829376E-2</v>
      </c>
      <c r="K32" s="17">
        <f>K8/K$14</f>
        <v>3.7094135414044806E-2</v>
      </c>
      <c r="L32" s="16">
        <f>L8/L$14</f>
        <v>4.2117456272442955E-2</v>
      </c>
    </row>
    <row r="33" spans="2:12" ht="16" x14ac:dyDescent="0.2">
      <c r="B33" s="18" t="s">
        <v>30</v>
      </c>
      <c r="C33" s="17">
        <f>C9/C$14</f>
        <v>1.7103865326468907E-2</v>
      </c>
      <c r="D33" s="17">
        <f>D9/D$14</f>
        <v>1.5377103178872621E-2</v>
      </c>
      <c r="E33" s="17">
        <f>E9/E$14</f>
        <v>2.0237526448706574E-2</v>
      </c>
      <c r="F33" s="17">
        <f>F9/F$14</f>
        <v>1.7559740836665075E-2</v>
      </c>
      <c r="G33" s="17">
        <f>G9/G$14</f>
        <v>1.7647058823529412E-2</v>
      </c>
      <c r="H33" s="17">
        <f>H9/H$14</f>
        <v>1.9271036969460011E-2</v>
      </c>
      <c r="I33" s="17">
        <f>I9/I$14</f>
        <v>1.7293550841010905E-2</v>
      </c>
      <c r="J33" s="17">
        <f>J9/J$14</f>
        <v>1.7764895437104463E-2</v>
      </c>
      <c r="K33" s="17">
        <f>K9/K$14</f>
        <v>8.9235149760885979E-2</v>
      </c>
      <c r="L33" s="16">
        <f>L9/L$14</f>
        <v>5.9608479091856827E-2</v>
      </c>
    </row>
    <row r="34" spans="2:12" ht="16" x14ac:dyDescent="0.2">
      <c r="B34" s="15" t="s">
        <v>29</v>
      </c>
      <c r="C34" s="14">
        <f>C10/C$14</f>
        <v>0.20192040532810329</v>
      </c>
      <c r="D34" s="14">
        <f>D10/D$14</f>
        <v>0.18743844606841073</v>
      </c>
      <c r="E34" s="14">
        <f>E10/E$14</f>
        <v>0.1847399494915023</v>
      </c>
      <c r="F34" s="14">
        <f>F10/F$14</f>
        <v>0.19354270914531418</v>
      </c>
      <c r="G34" s="14">
        <f>G10/G$14</f>
        <v>0.23187241093620548</v>
      </c>
      <c r="H34" s="14">
        <f>H10/H$14</f>
        <v>0.1952560927929102</v>
      </c>
      <c r="I34" s="14">
        <f>I10/I$14</f>
        <v>0.19710928915560816</v>
      </c>
      <c r="J34" s="14">
        <f>J10/J$14</f>
        <v>0.22003886849492552</v>
      </c>
      <c r="K34" s="14">
        <f>K10/K$14</f>
        <v>0.26571545431663729</v>
      </c>
      <c r="L34" s="13">
        <f>L10/L$14</f>
        <v>0.22893548013436812</v>
      </c>
    </row>
    <row r="35" spans="2:12" ht="16" x14ac:dyDescent="0.2">
      <c r="B35" s="18" t="s">
        <v>39</v>
      </c>
      <c r="C35" s="17">
        <f>C11/C$14</f>
        <v>0.18102476097082618</v>
      </c>
      <c r="D35" s="17">
        <f>D11/D$14</f>
        <v>0.18132236466411208</v>
      </c>
      <c r="E35" s="17">
        <f>E11/E$14</f>
        <v>0.1808323663913726</v>
      </c>
      <c r="F35" s="17">
        <f>F11/F$14</f>
        <v>0.18176636743862473</v>
      </c>
      <c r="G35" s="17">
        <f>G11/G$14</f>
        <v>0.17143330571665286</v>
      </c>
      <c r="H35" s="17">
        <f>H11/H$14</f>
        <v>0.18481254615752205</v>
      </c>
      <c r="I35" s="17">
        <f>I11/I$14</f>
        <v>0.17411884033471389</v>
      </c>
      <c r="J35" s="17">
        <f>J11/J$14</f>
        <v>0.16521601913525905</v>
      </c>
      <c r="K35" s="17">
        <f>K11/K$14</f>
        <v>0.15247451547948654</v>
      </c>
      <c r="L35" s="16">
        <f>L11/L$14</f>
        <v>0.1565156955867022</v>
      </c>
    </row>
    <row r="36" spans="2:12" ht="16" x14ac:dyDescent="0.2">
      <c r="B36" s="18" t="s">
        <v>28</v>
      </c>
      <c r="C36" s="17">
        <f>C12/C$14</f>
        <v>0.50952030726485253</v>
      </c>
      <c r="D36" s="17">
        <f>D12/D$14</f>
        <v>0.53333222984548412</v>
      </c>
      <c r="E36" s="17">
        <f>E12/E$14</f>
        <v>0.5407395399631425</v>
      </c>
      <c r="F36" s="17">
        <f>F12/F$14</f>
        <v>0.5411752872840655</v>
      </c>
      <c r="G36" s="17">
        <f>G12/G$14</f>
        <v>0.52769676884838446</v>
      </c>
      <c r="H36" s="17">
        <f>H12/H$14</f>
        <v>0.56030235892089142</v>
      </c>
      <c r="I36" s="17">
        <f>I12/I$14</f>
        <v>0.58386442397092386</v>
      </c>
      <c r="J36" s="17">
        <f>J12/J$14</f>
        <v>0.57211434646113979</v>
      </c>
      <c r="K36" s="17">
        <f>K12/K$14</f>
        <v>0.54175843191542916</v>
      </c>
      <c r="L36" s="16">
        <f>L12/L$14</f>
        <v>0.57257036951233642</v>
      </c>
    </row>
    <row r="37" spans="2:12" ht="16" x14ac:dyDescent="0.2">
      <c r="B37" s="18" t="s">
        <v>27</v>
      </c>
      <c r="C37" s="17">
        <f>C13/C$14</f>
        <v>0.10753452643621803</v>
      </c>
      <c r="D37" s="17">
        <f>D13/D$14</f>
        <v>9.7906959421993067E-2</v>
      </c>
      <c r="E37" s="17">
        <f>E13/E$14</f>
        <v>9.3688144153982661E-2</v>
      </c>
      <c r="F37" s="17">
        <f>F13/F$14</f>
        <v>8.3515636131995613E-2</v>
      </c>
      <c r="G37" s="17">
        <f>G13/G$14</f>
        <v>6.8997514498757254E-2</v>
      </c>
      <c r="H37" s="17">
        <f>H13/H$14</f>
        <v>5.9629002128676313E-2</v>
      </c>
      <c r="I37" s="17">
        <f>I13/I$14</f>
        <v>4.4907446538754121E-2</v>
      </c>
      <c r="J37" s="17">
        <f>J13/J$14</f>
        <v>4.263076590867565E-2</v>
      </c>
      <c r="K37" s="17">
        <f>K13/K$14</f>
        <v>4.0051598288447017E-2</v>
      </c>
      <c r="L37" s="16">
        <f>L13/L$14</f>
        <v>4.1978454766593308E-2</v>
      </c>
    </row>
    <row r="38" spans="2:12" ht="16" x14ac:dyDescent="0.2">
      <c r="B38" s="15" t="s">
        <v>26</v>
      </c>
      <c r="C38" s="20">
        <f>C14/C$14</f>
        <v>1</v>
      </c>
      <c r="D38" s="20">
        <f>D14/D$14</f>
        <v>1</v>
      </c>
      <c r="E38" s="20">
        <f>E14/E$14</f>
        <v>1</v>
      </c>
      <c r="F38" s="20">
        <f>F14/F$14</f>
        <v>1</v>
      </c>
      <c r="G38" s="20">
        <f>G14/G$14</f>
        <v>1</v>
      </c>
      <c r="H38" s="20">
        <f>H14/H$14</f>
        <v>1</v>
      </c>
      <c r="I38" s="20">
        <f>I14/I$14</f>
        <v>1</v>
      </c>
      <c r="J38" s="20">
        <f>J14/J$14</f>
        <v>1</v>
      </c>
      <c r="K38" s="20">
        <f>K14/K$14</f>
        <v>1</v>
      </c>
      <c r="L38" s="19">
        <f>L14/L$14</f>
        <v>1</v>
      </c>
    </row>
    <row r="39" spans="2:12" ht="16" x14ac:dyDescent="0.2">
      <c r="B39" s="18" t="s">
        <v>25</v>
      </c>
      <c r="C39" s="17">
        <f>C15/C$26</f>
        <v>0.1255536487701234</v>
      </c>
      <c r="D39" s="17">
        <f>D15/D$26</f>
        <v>0.12081536717178823</v>
      </c>
      <c r="E39" s="17">
        <f>E15/E$26</f>
        <v>0.1269708552317248</v>
      </c>
      <c r="F39" s="17">
        <f>F15/F$26</f>
        <v>0.11499744356994979</v>
      </c>
      <c r="G39" s="17">
        <f>G15/G$26</f>
        <v>0.10000828500414251</v>
      </c>
      <c r="H39" s="17">
        <f>H15/H$26</f>
        <v>9.78322255528042E-2</v>
      </c>
      <c r="I39" s="17">
        <f>I15/I$26</f>
        <v>8.7431324486518469E-2</v>
      </c>
      <c r="J39" s="17">
        <f>J15/J$26</f>
        <v>7.9996013487699955E-2</v>
      </c>
      <c r="K39" s="17">
        <f>K15/K$26</f>
        <v>7.3346652403725149E-2</v>
      </c>
      <c r="L39" s="16">
        <f>L15/L$26</f>
        <v>6.3763079655585156E-2</v>
      </c>
    </row>
    <row r="40" spans="2:12" ht="16" x14ac:dyDescent="0.2">
      <c r="B40" s="18" t="s">
        <v>40</v>
      </c>
      <c r="C40" s="17">
        <f>C16/C$26</f>
        <v>5.8764403039960778E-2</v>
      </c>
      <c r="D40" s="17">
        <f>D16/D$26</f>
        <v>8.4656829072490877E-2</v>
      </c>
      <c r="E40" s="17">
        <f>E16/E$26</f>
        <v>7.375776397515528E-2</v>
      </c>
      <c r="F40" s="17">
        <f>F16/F$26</f>
        <v>7.4505267922250998E-2</v>
      </c>
      <c r="G40" s="17">
        <f>G16/G$26</f>
        <v>9.265120132560066E-2</v>
      </c>
      <c r="H40" s="17">
        <f>H16/H$26</f>
        <v>8.4252139536904302E-2</v>
      </c>
      <c r="I40" s="17">
        <f>I16/I$26</f>
        <v>8.8099061786831204E-2</v>
      </c>
      <c r="J40" s="17">
        <f>J16/J$26</f>
        <v>0.11256914107270402</v>
      </c>
      <c r="K40" s="17">
        <f>K16/K$26</f>
        <v>9.165775232821545E-2</v>
      </c>
      <c r="L40" s="16">
        <f>L16/L$26</f>
        <v>9.2829838989922392E-2</v>
      </c>
    </row>
    <row r="41" spans="2:12" ht="16" x14ac:dyDescent="0.2">
      <c r="B41" s="18" t="s">
        <v>24</v>
      </c>
      <c r="C41" s="17">
        <f>C17/C$26</f>
        <v>9.0479692735147499E-2</v>
      </c>
      <c r="D41" s="17">
        <f>D17/D$26</f>
        <v>9.0450140280892835E-2</v>
      </c>
      <c r="E41" s="17">
        <f>E17/E$26</f>
        <v>8.1513207289604803E-2</v>
      </c>
      <c r="F41" s="17">
        <f>F17/F$26</f>
        <v>8.8201027601062798E-2</v>
      </c>
      <c r="G41" s="17">
        <f>G17/G$26</f>
        <v>8.0546810273405142E-2</v>
      </c>
      <c r="H41" s="17">
        <f>H17/H$26</f>
        <v>7.8665450280203317E-2</v>
      </c>
      <c r="I41" s="17">
        <f>I17/I$26</f>
        <v>6.3139210548558866E-2</v>
      </c>
      <c r="J41" s="17">
        <f>J17/J$26</f>
        <v>5.8335963324086838E-2</v>
      </c>
      <c r="K41" s="17">
        <f>K17/K$26</f>
        <v>7.7019884218474707E-2</v>
      </c>
      <c r="L41" s="16">
        <f>L17/L$26</f>
        <v>7.3454573535657749E-2</v>
      </c>
    </row>
    <row r="42" spans="2:12" ht="16" x14ac:dyDescent="0.2">
      <c r="B42" s="15" t="s">
        <v>23</v>
      </c>
      <c r="C42" s="14">
        <f>C18/C$26</f>
        <v>0.27479774454523165</v>
      </c>
      <c r="D42" s="14">
        <f>D18/D$26</f>
        <v>0.29592233652517191</v>
      </c>
      <c r="E42" s="14">
        <f>E18/E$26</f>
        <v>0.28224182649648488</v>
      </c>
      <c r="F42" s="14">
        <f>F18/F$26</f>
        <v>0.27770373909326362</v>
      </c>
      <c r="G42" s="14">
        <f>G18/G$26</f>
        <v>0.27320629660314832</v>
      </c>
      <c r="H42" s="14">
        <f>H18/H$26</f>
        <v>0.26074981536991182</v>
      </c>
      <c r="I42" s="14">
        <f>I18/I$26</f>
        <v>0.23866959682190855</v>
      </c>
      <c r="J42" s="14">
        <f>J18/J$26</f>
        <v>0.25090111788449082</v>
      </c>
      <c r="K42" s="14">
        <f>K18/K$26</f>
        <v>0.24202428895041531</v>
      </c>
      <c r="L42" s="13">
        <f>L18/L$26</f>
        <v>0.2300474921811653</v>
      </c>
    </row>
    <row r="43" spans="2:12" ht="16" x14ac:dyDescent="0.2">
      <c r="B43" s="18" t="s">
        <v>22</v>
      </c>
      <c r="C43" s="17">
        <f>C19/C$26</f>
        <v>0.20649669036528562</v>
      </c>
      <c r="D43" s="17">
        <f>D19/D$26</f>
        <v>0.2017562009120327</v>
      </c>
      <c r="E43" s="17">
        <f>E19/E$26</f>
        <v>0.19493549928332538</v>
      </c>
      <c r="F43" s="17">
        <f>F19/F$26</f>
        <v>0.19360976304827043</v>
      </c>
      <c r="G43" s="17">
        <f>G19/G$26</f>
        <v>0.19500414250207126</v>
      </c>
      <c r="H43" s="17">
        <f>H19/H$26</f>
        <v>0.17720144228680654</v>
      </c>
      <c r="I43" s="17">
        <f>I19/I$26</f>
        <v>0.176341813878793</v>
      </c>
      <c r="J43" s="17">
        <f>J19/J$26</f>
        <v>0.1498098101423517</v>
      </c>
      <c r="K43" s="17">
        <f>K19/K$26</f>
        <v>0.14901365466901587</v>
      </c>
      <c r="L43" s="16">
        <f>L19/L$26</f>
        <v>0.14154214448434302</v>
      </c>
    </row>
    <row r="44" spans="2:12" ht="16" x14ac:dyDescent="0.2">
      <c r="B44" s="18" t="s">
        <v>21</v>
      </c>
      <c r="C44" s="17">
        <f>C20/C$26</f>
        <v>0.10554057367001717</v>
      </c>
      <c r="D44" s="17">
        <f>D20/D$26</f>
        <v>0.11280404538645523</v>
      </c>
      <c r="E44" s="17">
        <f>E20/E$26</f>
        <v>0.12307180397242509</v>
      </c>
      <c r="F44" s="17">
        <f>F20/F$26</f>
        <v>0.1376448992934195</v>
      </c>
      <c r="G44" s="17">
        <f>G20/G$26</f>
        <v>0.14340513670256835</v>
      </c>
      <c r="H44" s="17">
        <f>H20/H$26</f>
        <v>0.14865980277162344</v>
      </c>
      <c r="I44" s="17">
        <f>I20/I$26</f>
        <v>0.1380018595215958</v>
      </c>
      <c r="J44" s="17">
        <f>J20/J$26</f>
        <v>0.13603973223925717</v>
      </c>
      <c r="K44" s="17">
        <f>K20/K$26</f>
        <v>0.15289139189529322</v>
      </c>
      <c r="L44" s="16">
        <f>L20/L$26</f>
        <v>0.14151897756670143</v>
      </c>
    </row>
    <row r="45" spans="2:12" ht="16" x14ac:dyDescent="0.2">
      <c r="B45" s="15" t="s">
        <v>20</v>
      </c>
      <c r="C45" s="14">
        <f>C21/C$26</f>
        <v>0.58683500858053439</v>
      </c>
      <c r="D45" s="14">
        <f>D21/D$26</f>
        <v>0.61048258282365986</v>
      </c>
      <c r="E45" s="14">
        <f>E21/E$26</f>
        <v>0.60024912975223532</v>
      </c>
      <c r="F45" s="14">
        <f>F21/F$26</f>
        <v>0.6089584014349535</v>
      </c>
      <c r="G45" s="14">
        <f>G21/G$26</f>
        <v>0.61161557580778791</v>
      </c>
      <c r="H45" s="14">
        <f>H21/H$26</f>
        <v>0.58661106042834177</v>
      </c>
      <c r="I45" s="14">
        <f>I21/I$26</f>
        <v>0.5530132702222974</v>
      </c>
      <c r="J45" s="14">
        <f>J21/J$26</f>
        <v>0.53675066026609974</v>
      </c>
      <c r="K45" s="14">
        <f>K21/K$26</f>
        <v>0.54392933551472444</v>
      </c>
      <c r="L45" s="13">
        <f>L21/L$26</f>
        <v>0.51310861423220977</v>
      </c>
    </row>
    <row r="46" spans="2:12" ht="16" x14ac:dyDescent="0.2">
      <c r="B46" s="18" t="s">
        <v>19</v>
      </c>
      <c r="C46" s="17">
        <f>C22/C$26</f>
        <v>0.59239192612568436</v>
      </c>
      <c r="D46" s="17">
        <f>D22/D$26</f>
        <v>0.59078532471509326</v>
      </c>
      <c r="E46" s="17">
        <f>E22/E$26</f>
        <v>0.6027489591154187</v>
      </c>
      <c r="F46" s="17">
        <f>F22/F$26</f>
        <v>0.58443343642870915</v>
      </c>
      <c r="G46" s="17">
        <f>G22/G$26</f>
        <v>0.57249378624689318</v>
      </c>
      <c r="H46" s="17">
        <f>H22/H$26</f>
        <v>0.59745427690168995</v>
      </c>
      <c r="I46" s="17">
        <f>I22/I$26</f>
        <v>0.58170906939396505</v>
      </c>
      <c r="J46" s="17">
        <f>J22/J$26</f>
        <v>0.57020414265069852</v>
      </c>
      <c r="K46" s="17">
        <f>K22/K$26</f>
        <v>0.54084602315630503</v>
      </c>
      <c r="L46" s="16">
        <f>L22/L$26</f>
        <v>0.53236032279238577</v>
      </c>
    </row>
    <row r="47" spans="2:12" ht="16" x14ac:dyDescent="0.2">
      <c r="B47" s="18" t="s">
        <v>18</v>
      </c>
      <c r="C47" s="17">
        <f>C23/C$26</f>
        <v>-7.8189098635286433E-2</v>
      </c>
      <c r="D47" s="17">
        <f>D23/D$26</f>
        <v>-9.572205348053861E-2</v>
      </c>
      <c r="E47" s="17">
        <f>E23/E$26</f>
        <v>-9.34492526107433E-2</v>
      </c>
      <c r="F47" s="17">
        <f>F23/F$26</f>
        <v>-7.2074563940087336E-2</v>
      </c>
      <c r="G47" s="17">
        <f>G23/G$26</f>
        <v>-4.4192212096106048E-2</v>
      </c>
      <c r="H47" s="17">
        <f>H23/H$26</f>
        <v>-4.7682349363569222E-2</v>
      </c>
      <c r="I47" s="17">
        <f>I23/I$26</f>
        <v>-4.8685656326599609E-3</v>
      </c>
      <c r="J47" s="17">
        <f>J23/J$26</f>
        <v>2.0007308605883428E-2</v>
      </c>
      <c r="K47" s="17">
        <f>K23/K$26</f>
        <v>4.5439529322929773E-2</v>
      </c>
      <c r="L47" s="16">
        <f>L23/L$26</f>
        <v>5.8542800880342867E-2</v>
      </c>
    </row>
    <row r="48" spans="2:12" ht="16" x14ac:dyDescent="0.2">
      <c r="B48" s="18" t="s">
        <v>17</v>
      </c>
      <c r="C48" s="17">
        <f>C24/C$26</f>
        <v>-0.10103783607093242</v>
      </c>
      <c r="D48" s="17">
        <f>D24/D$26</f>
        <v>-0.1055458540582145</v>
      </c>
      <c r="E48" s="17">
        <f>E24/E$26</f>
        <v>-0.10954883625691079</v>
      </c>
      <c r="F48" s="17">
        <f>F24/F$26</f>
        <v>-0.12131727392357532</v>
      </c>
      <c r="G48" s="17">
        <f>G24/G$26</f>
        <v>-0.13991714995857499</v>
      </c>
      <c r="H48" s="17">
        <f>H24/H$26</f>
        <v>-0.13638298796646248</v>
      </c>
      <c r="I48" s="17">
        <f>I24/I$26</f>
        <v>-0.1298537739836024</v>
      </c>
      <c r="J48" s="17">
        <f>J24/J$26</f>
        <v>-0.12696211152268158</v>
      </c>
      <c r="K48" s="17">
        <f>K24/K$26</f>
        <v>-0.13021488799395922</v>
      </c>
      <c r="L48" s="16">
        <f>L24/L$26</f>
        <v>-0.10401173790493841</v>
      </c>
    </row>
    <row r="49" spans="2:12" ht="16" x14ac:dyDescent="0.2">
      <c r="B49" s="15" t="s">
        <v>16</v>
      </c>
      <c r="C49" s="14">
        <f>C25/C$26</f>
        <v>0.41316499141946555</v>
      </c>
      <c r="D49" s="14">
        <f>D25/D$26</f>
        <v>0.38951741717634014</v>
      </c>
      <c r="E49" s="14">
        <f>E25/E$26</f>
        <v>0.39975087024776468</v>
      </c>
      <c r="F49" s="14">
        <f>F25/F$26</f>
        <v>0.3910415985650465</v>
      </c>
      <c r="G49" s="14">
        <f>G25/G$26</f>
        <v>0.38838442419221209</v>
      </c>
      <c r="H49" s="14">
        <f>H25/H$26</f>
        <v>0.41338893957165818</v>
      </c>
      <c r="I49" s="14">
        <f>I25/I$26</f>
        <v>0.44698672977770265</v>
      </c>
      <c r="J49" s="14">
        <f>J25/J$26</f>
        <v>0.46324933973390031</v>
      </c>
      <c r="K49" s="14">
        <f>K25/K$26</f>
        <v>0.45607066448527561</v>
      </c>
      <c r="L49" s="13">
        <f>L25/L$26</f>
        <v>0.48689138576779029</v>
      </c>
    </row>
    <row r="50" spans="2:12" ht="17" thickBot="1" x14ac:dyDescent="0.25">
      <c r="B50" s="12" t="s">
        <v>15</v>
      </c>
      <c r="C50" s="11">
        <f>C26/C$26</f>
        <v>1</v>
      </c>
      <c r="D50" s="11">
        <f>D26/D$26</f>
        <v>1</v>
      </c>
      <c r="E50" s="11">
        <f>E26/E$26</f>
        <v>1</v>
      </c>
      <c r="F50" s="11">
        <f>F26/F$26</f>
        <v>1</v>
      </c>
      <c r="G50" s="11">
        <f>G26/G$26</f>
        <v>1</v>
      </c>
      <c r="H50" s="11">
        <f>H26/H$26</f>
        <v>1</v>
      </c>
      <c r="I50" s="11">
        <f>I26/I$26</f>
        <v>1</v>
      </c>
      <c r="J50" s="11">
        <f>J26/J$26</f>
        <v>1</v>
      </c>
      <c r="K50" s="11">
        <f>K26/K$26</f>
        <v>1</v>
      </c>
      <c r="L50" s="10">
        <f>L26/L$26</f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Balance 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Suppressed entry</cp:lastModifiedBy>
  <dcterms:created xsi:type="dcterms:W3CDTF">2024-10-30T11:31:00Z</dcterms:created>
  <dcterms:modified xsi:type="dcterms:W3CDTF">2024-10-30T14:14:33Z</dcterms:modified>
  <cp:category/>
</cp:coreProperties>
</file>