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SHAN\Desktop\C-DAC\EXCEL\"/>
    </mc:Choice>
  </mc:AlternateContent>
  <bookViews>
    <workbookView xWindow="360" yWindow="45" windowWidth="15600" windowHeight="9975" firstSheet="1" activeTab="7"/>
  </bookViews>
  <sheets>
    <sheet name="JAN-17" sheetId="2" r:id="rId1"/>
    <sheet name="FEB-17" sheetId="3" r:id="rId2"/>
    <sheet name="March-17" sheetId="4" r:id="rId3"/>
    <sheet name="APRIL-17" sheetId="5" r:id="rId4"/>
    <sheet name="May-17" sheetId="6" r:id="rId5"/>
    <sheet name="JUNE -17" sheetId="7" r:id="rId6"/>
    <sheet name="JULY-17" sheetId="8" r:id="rId7"/>
    <sheet name="Augest-2017" sheetId="9" r:id="rId8"/>
    <sheet name="Sheet2" sheetId="10" r:id="rId9"/>
  </sheets>
  <calcPr calcId="162913"/>
</workbook>
</file>

<file path=xl/calcChain.xml><?xml version="1.0" encoding="utf-8"?>
<calcChain xmlns="http://schemas.openxmlformats.org/spreadsheetml/2006/main">
  <c r="I5" i="9" l="1"/>
  <c r="K5" i="9" s="1"/>
  <c r="I6" i="9"/>
  <c r="K6" i="9" s="1"/>
  <c r="I7" i="9"/>
  <c r="K7" i="9"/>
  <c r="I8" i="9"/>
  <c r="K8" i="9" s="1"/>
  <c r="I9" i="9"/>
  <c r="K9" i="9" s="1"/>
  <c r="I10" i="9"/>
  <c r="K10" i="9" s="1"/>
  <c r="I11" i="9"/>
  <c r="K11" i="9" s="1"/>
  <c r="I12" i="9"/>
  <c r="K12" i="9" s="1"/>
  <c r="I13" i="9"/>
  <c r="K13" i="9" s="1"/>
  <c r="I14" i="9"/>
  <c r="K14" i="9" s="1"/>
  <c r="I15" i="9"/>
  <c r="K15" i="9" s="1"/>
  <c r="I16" i="9"/>
  <c r="K16" i="9" s="1"/>
  <c r="I17" i="9"/>
  <c r="K17" i="9" s="1"/>
  <c r="I18" i="9"/>
  <c r="K18" i="9" s="1"/>
  <c r="I19" i="9"/>
  <c r="K19" i="9" s="1"/>
  <c r="I20" i="9"/>
  <c r="K20" i="9" s="1"/>
  <c r="I21" i="9"/>
  <c r="K21" i="9" s="1"/>
  <c r="I22" i="9"/>
  <c r="K22" i="9" s="1"/>
  <c r="I23" i="9"/>
  <c r="K23" i="9" s="1"/>
  <c r="I24" i="9"/>
  <c r="K24" i="9" s="1"/>
  <c r="I25" i="9"/>
  <c r="K25" i="9" s="1"/>
  <c r="I26" i="9"/>
  <c r="K26" i="9" s="1"/>
  <c r="I27" i="9"/>
  <c r="K27" i="9" s="1"/>
  <c r="J34" i="9"/>
  <c r="H34" i="9"/>
  <c r="G34" i="9"/>
  <c r="F34" i="9"/>
  <c r="C34" i="9"/>
  <c r="I25" i="8"/>
  <c r="K25" i="8" s="1"/>
  <c r="I23" i="8"/>
  <c r="K23" i="8" s="1"/>
  <c r="I26" i="8"/>
  <c r="K26" i="8" s="1"/>
  <c r="I4" i="7"/>
  <c r="K4" i="7" s="1"/>
  <c r="I5" i="7"/>
  <c r="K5" i="7" s="1"/>
  <c r="I6" i="7"/>
  <c r="K6" i="7" s="1"/>
  <c r="I7" i="7"/>
  <c r="K7" i="7" s="1"/>
  <c r="I8" i="7"/>
  <c r="K8" i="7" s="1"/>
  <c r="I9" i="7"/>
  <c r="I10" i="7"/>
  <c r="K10" i="7" s="1"/>
  <c r="I11" i="7"/>
  <c r="K11" i="7" s="1"/>
  <c r="I12" i="7"/>
  <c r="K12" i="7" s="1"/>
  <c r="I13" i="7"/>
  <c r="K13" i="7" s="1"/>
  <c r="I14" i="7"/>
  <c r="K14" i="7" s="1"/>
  <c r="I15" i="7"/>
  <c r="K15" i="7" s="1"/>
  <c r="I16" i="7"/>
  <c r="K16" i="7" s="1"/>
  <c r="I17" i="7"/>
  <c r="K17" i="7" s="1"/>
  <c r="I18" i="7"/>
  <c r="K18" i="7" s="1"/>
  <c r="I19" i="7"/>
  <c r="K19" i="7" s="1"/>
  <c r="I20" i="7"/>
  <c r="K20" i="7" s="1"/>
  <c r="I21" i="7"/>
  <c r="K21" i="7" s="1"/>
  <c r="I22" i="7"/>
  <c r="K22" i="7" s="1"/>
  <c r="I23" i="7"/>
  <c r="K23" i="7" s="1"/>
  <c r="I24" i="7"/>
  <c r="K24" i="7" s="1"/>
  <c r="J34" i="8"/>
  <c r="H34" i="8"/>
  <c r="G34" i="8"/>
  <c r="F34" i="8"/>
  <c r="C34" i="8"/>
  <c r="I24" i="8"/>
  <c r="K24" i="8" s="1"/>
  <c r="I22" i="8"/>
  <c r="K22" i="8" s="1"/>
  <c r="I21" i="8"/>
  <c r="K21" i="8" s="1"/>
  <c r="I20" i="8"/>
  <c r="K20" i="8" s="1"/>
  <c r="I19" i="8"/>
  <c r="K19" i="8" s="1"/>
  <c r="I18" i="8"/>
  <c r="K18" i="8" s="1"/>
  <c r="I17" i="8"/>
  <c r="K17" i="8" s="1"/>
  <c r="I16" i="8"/>
  <c r="K16" i="8" s="1"/>
  <c r="I15" i="8"/>
  <c r="K15" i="8" s="1"/>
  <c r="I14" i="8"/>
  <c r="K14" i="8" s="1"/>
  <c r="I13" i="8"/>
  <c r="K13" i="8" s="1"/>
  <c r="I12" i="8"/>
  <c r="K12" i="8" s="1"/>
  <c r="I11" i="8"/>
  <c r="K11" i="8" s="1"/>
  <c r="I10" i="8"/>
  <c r="K10" i="8" s="1"/>
  <c r="I9" i="8"/>
  <c r="K9" i="8" s="1"/>
  <c r="I8" i="8"/>
  <c r="K8" i="8" s="1"/>
  <c r="I7" i="8"/>
  <c r="K7" i="8" s="1"/>
  <c r="I6" i="8"/>
  <c r="K6" i="8" s="1"/>
  <c r="I5" i="8"/>
  <c r="K5" i="8" s="1"/>
  <c r="I4" i="8"/>
  <c r="K4" i="8" s="1"/>
  <c r="I26" i="6"/>
  <c r="I25" i="6"/>
  <c r="K25" i="6" s="1"/>
  <c r="J34" i="7"/>
  <c r="H34" i="7"/>
  <c r="G34" i="7"/>
  <c r="F34" i="7"/>
  <c r="C34" i="7"/>
  <c r="I24" i="6"/>
  <c r="K24" i="6" s="1"/>
  <c r="I23" i="6"/>
  <c r="K23" i="6" s="1"/>
  <c r="H34" i="3"/>
  <c r="I27" i="5"/>
  <c r="K27" i="5" s="1"/>
  <c r="I26" i="5"/>
  <c r="K26" i="5" s="1"/>
  <c r="J34" i="6"/>
  <c r="H34" i="6"/>
  <c r="G34" i="6"/>
  <c r="F34" i="6"/>
  <c r="C34" i="6"/>
  <c r="I22" i="6"/>
  <c r="K22" i="6" s="1"/>
  <c r="I21" i="6"/>
  <c r="K21" i="6" s="1"/>
  <c r="I20" i="6"/>
  <c r="K20" i="6" s="1"/>
  <c r="I19" i="6"/>
  <c r="K19" i="6" s="1"/>
  <c r="I18" i="6"/>
  <c r="K18" i="6" s="1"/>
  <c r="I17" i="6"/>
  <c r="K17" i="6" s="1"/>
  <c r="I16" i="6"/>
  <c r="K16" i="6" s="1"/>
  <c r="I15" i="6"/>
  <c r="K15" i="6" s="1"/>
  <c r="I14" i="6"/>
  <c r="K14" i="6" s="1"/>
  <c r="I13" i="6"/>
  <c r="K13" i="6" s="1"/>
  <c r="I12" i="6"/>
  <c r="K12" i="6" s="1"/>
  <c r="I11" i="6"/>
  <c r="K11" i="6" s="1"/>
  <c r="I10" i="6"/>
  <c r="K10" i="6" s="1"/>
  <c r="I9" i="6"/>
  <c r="K9" i="6" s="1"/>
  <c r="I8" i="6"/>
  <c r="K8" i="6" s="1"/>
  <c r="I7" i="6"/>
  <c r="K7" i="6" s="1"/>
  <c r="I6" i="6"/>
  <c r="K6" i="6" s="1"/>
  <c r="I5" i="6"/>
  <c r="K5" i="6" s="1"/>
  <c r="I4" i="6"/>
  <c r="I34" i="6" s="1"/>
  <c r="I34" i="9" l="1"/>
  <c r="K34" i="9"/>
  <c r="K34" i="8"/>
  <c r="I34" i="8"/>
  <c r="I34" i="7"/>
  <c r="K34" i="7"/>
  <c r="K4" i="6"/>
  <c r="K34" i="6" s="1"/>
  <c r="K19" i="4" l="1"/>
  <c r="J34" i="5" l="1"/>
  <c r="H34" i="5"/>
  <c r="G34" i="5"/>
  <c r="F34" i="5"/>
  <c r="C34" i="5"/>
  <c r="I25" i="5"/>
  <c r="K25" i="5" s="1"/>
  <c r="I24" i="5"/>
  <c r="K24" i="5" s="1"/>
  <c r="I23" i="5"/>
  <c r="K23" i="5" s="1"/>
  <c r="I22" i="5"/>
  <c r="K22" i="5" s="1"/>
  <c r="I21" i="5"/>
  <c r="K21" i="5" s="1"/>
  <c r="I20" i="5"/>
  <c r="K20" i="5" s="1"/>
  <c r="I19" i="5"/>
  <c r="K19" i="5" s="1"/>
  <c r="I18" i="5"/>
  <c r="K18" i="5" s="1"/>
  <c r="I17" i="5"/>
  <c r="K17" i="5" s="1"/>
  <c r="I16" i="5"/>
  <c r="K16" i="5" s="1"/>
  <c r="I15" i="5"/>
  <c r="K15" i="5" s="1"/>
  <c r="I14" i="5"/>
  <c r="K14" i="5" s="1"/>
  <c r="I13" i="5"/>
  <c r="K13" i="5" s="1"/>
  <c r="I12" i="5"/>
  <c r="K12" i="5" s="1"/>
  <c r="I11" i="5"/>
  <c r="K11" i="5" s="1"/>
  <c r="I10" i="5"/>
  <c r="K10" i="5" s="1"/>
  <c r="I9" i="5"/>
  <c r="K9" i="5" s="1"/>
  <c r="I8" i="5"/>
  <c r="K8" i="5" s="1"/>
  <c r="I7" i="5"/>
  <c r="K7" i="5" s="1"/>
  <c r="I6" i="5"/>
  <c r="K6" i="5" s="1"/>
  <c r="I5" i="5"/>
  <c r="K5" i="5" s="1"/>
  <c r="I4" i="5"/>
  <c r="K4" i="5" s="1"/>
  <c r="I34" i="5" l="1"/>
  <c r="K34" i="5"/>
  <c r="I5" i="4" l="1"/>
  <c r="I6" i="4"/>
  <c r="I7" i="4"/>
  <c r="K7" i="4" s="1"/>
  <c r="I8" i="4"/>
  <c r="I9" i="4"/>
  <c r="I10" i="4"/>
  <c r="I11" i="4"/>
  <c r="I12" i="4"/>
  <c r="I13" i="4"/>
  <c r="I14" i="4"/>
  <c r="I15" i="4"/>
  <c r="I16" i="4"/>
  <c r="K16" i="4" s="1"/>
  <c r="I18" i="4"/>
  <c r="K18" i="4" s="1"/>
  <c r="I20" i="4"/>
  <c r="K20" i="4" s="1"/>
  <c r="I21" i="4"/>
  <c r="K21" i="4" s="1"/>
  <c r="I22" i="4"/>
  <c r="K22" i="4" s="1"/>
  <c r="I23" i="4"/>
  <c r="K23" i="4" s="1"/>
  <c r="I24" i="4"/>
  <c r="I25" i="4"/>
  <c r="J34" i="4"/>
  <c r="H34" i="4"/>
  <c r="G34" i="4"/>
  <c r="F34" i="4"/>
  <c r="C34" i="4"/>
  <c r="I4" i="4"/>
  <c r="J34" i="3"/>
  <c r="G34" i="3"/>
  <c r="F34" i="3"/>
  <c r="C34" i="3"/>
  <c r="I15" i="3"/>
  <c r="K15" i="3" s="1"/>
  <c r="I14" i="3"/>
  <c r="K14" i="3" s="1"/>
  <c r="I13" i="3"/>
  <c r="K13" i="3" s="1"/>
  <c r="I12" i="3"/>
  <c r="K12" i="3" s="1"/>
  <c r="I11" i="3"/>
  <c r="K11" i="3" s="1"/>
  <c r="I10" i="3"/>
  <c r="K10" i="3" s="1"/>
  <c r="I9" i="3"/>
  <c r="K9" i="3" s="1"/>
  <c r="I8" i="3"/>
  <c r="K8" i="3" s="1"/>
  <c r="I7" i="3"/>
  <c r="K7" i="3" s="1"/>
  <c r="I6" i="3"/>
  <c r="K6" i="3" s="1"/>
  <c r="I5" i="3"/>
  <c r="K5" i="3" s="1"/>
  <c r="I4" i="3"/>
  <c r="I4" i="2"/>
  <c r="K4" i="2" s="1"/>
  <c r="I6" i="2"/>
  <c r="I8" i="2"/>
  <c r="I9" i="2"/>
  <c r="K9" i="2" s="1"/>
  <c r="I10" i="2"/>
  <c r="K10" i="2" s="1"/>
  <c r="I11" i="2"/>
  <c r="K11" i="2" s="1"/>
  <c r="I12" i="2"/>
  <c r="K12" i="2" s="1"/>
  <c r="I13" i="2"/>
  <c r="K13" i="2" s="1"/>
  <c r="I14" i="2"/>
  <c r="I15" i="2"/>
  <c r="I16" i="2"/>
  <c r="I17" i="2"/>
  <c r="I18" i="2"/>
  <c r="I19" i="2"/>
  <c r="I20" i="2"/>
  <c r="I21" i="2"/>
  <c r="K21" i="2" s="1"/>
  <c r="I22" i="2"/>
  <c r="K22" i="2" s="1"/>
  <c r="I23" i="2"/>
  <c r="K23" i="2" s="1"/>
  <c r="I24" i="2"/>
  <c r="I25" i="2"/>
  <c r="I26" i="2"/>
  <c r="K34" i="4" l="1"/>
  <c r="I34" i="4"/>
  <c r="I34" i="3"/>
  <c r="K4" i="3"/>
  <c r="K34" i="3" s="1"/>
  <c r="K26" i="2"/>
  <c r="I29" i="2"/>
  <c r="K29" i="2" s="1"/>
  <c r="I28" i="2"/>
  <c r="K28" i="2" s="1"/>
  <c r="I27" i="2"/>
  <c r="K27" i="2" s="1"/>
  <c r="J34" i="2"/>
  <c r="H34" i="2"/>
  <c r="G34" i="2"/>
  <c r="F34" i="2"/>
  <c r="C34" i="2"/>
  <c r="K25" i="2"/>
  <c r="K24" i="2"/>
  <c r="K20" i="2"/>
  <c r="K19" i="2"/>
  <c r="K18" i="2"/>
  <c r="K17" i="2"/>
  <c r="K16" i="2"/>
  <c r="K15" i="2"/>
  <c r="K14" i="2"/>
  <c r="K8" i="2"/>
  <c r="I7" i="2"/>
  <c r="K7" i="2" s="1"/>
  <c r="K6" i="2"/>
  <c r="I5" i="2"/>
  <c r="K5" i="2" s="1"/>
  <c r="K34" i="2" l="1"/>
  <c r="I34" i="2"/>
</calcChain>
</file>

<file path=xl/comments1.xml><?xml version="1.0" encoding="utf-8"?>
<comments xmlns="http://schemas.openxmlformats.org/spreadsheetml/2006/main">
  <authors>
    <author>pizzahub</author>
  </authors>
  <commentList>
    <comment ref="F4" authorId="0" shapeId="0">
      <text>
        <r>
          <rPr>
            <b/>
            <sz val="14"/>
            <color indexed="81"/>
            <rFont val="Tahoma"/>
            <family val="2"/>
          </rPr>
          <t>pizzahub AD DATE 28/01 RS.5000/- 29/01,   04/02, 05/02 RS 1000, + 1000+500 date08/02/2017 Rs. 3000/-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>
      <text>
        <r>
          <rPr>
            <b/>
            <sz val="14"/>
            <color indexed="81"/>
            <rFont val="Tahoma"/>
            <family val="2"/>
          </rPr>
          <t>pizzahub:AD DATE 28/01 RS 11000/-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>
      <text>
        <r>
          <rPr>
            <b/>
            <sz val="12"/>
            <color indexed="81"/>
            <rFont val="Tahoma"/>
            <family val="2"/>
          </rPr>
          <t>pizzahub:AD DATE RS100/-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 shapeId="0">
      <text>
        <r>
          <rPr>
            <b/>
            <sz val="14"/>
            <color indexed="81"/>
            <rFont val="Tahoma"/>
            <family val="2"/>
          </rPr>
          <t>pizzahub::AD DATE RS100/-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0" shapeId="0">
      <text>
        <r>
          <rPr>
            <b/>
            <sz val="14"/>
            <color indexed="81"/>
            <rFont val="Tahoma"/>
            <family val="2"/>
          </rPr>
          <t xml:space="preserve">pizzahub:AD DATE RS 500/-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3" authorId="0" shapeId="0">
      <text>
        <r>
          <rPr>
            <b/>
            <sz val="14"/>
            <color indexed="81"/>
            <rFont val="Tahoma"/>
            <family val="2"/>
          </rPr>
          <t>pizzahub: AD DATE 01/01/2017 RS 1000/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0" shapeId="0">
      <text>
        <r>
          <rPr>
            <b/>
            <sz val="12"/>
            <color indexed="81"/>
            <rFont val="Tahoma"/>
            <family val="2"/>
          </rPr>
          <t>pizzahub:AD DATE 01/01/2017 RS 1000/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6" authorId="0" shapeId="0">
      <text>
        <r>
          <rPr>
            <b/>
            <sz val="11"/>
            <color indexed="81"/>
            <rFont val="Tahoma"/>
            <family val="2"/>
          </rPr>
          <t>pizzahub: AD DATE 06/01/2017 RS 150/-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6" authorId="0" shapeId="0">
      <text>
        <r>
          <rPr>
            <b/>
            <sz val="12"/>
            <color indexed="81"/>
            <rFont val="Tahoma"/>
            <family val="2"/>
          </rPr>
          <t xml:space="preserve">pizzahub: salary 14 January Paid  RS-8710/-
25 January Paid RS-1300/-       Total =10010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7" authorId="0" shapeId="0">
      <text>
        <r>
          <rPr>
            <b/>
            <sz val="14"/>
            <color indexed="81"/>
            <rFont val="Tahoma"/>
            <family val="2"/>
          </rPr>
          <t>pizzahub: AD DATE-25/12 RS 500/- 12/01 RS 500/-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pizzahub</author>
  </authors>
  <commentList>
    <comment ref="F4" authorId="0" shapeId="0">
      <text>
        <r>
          <rPr>
            <b/>
            <sz val="12"/>
            <color indexed="81"/>
            <rFont val="Tahoma"/>
            <family val="2"/>
          </rPr>
          <t>pizzahub:AD DATE 11/03 RS 2000/-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>
      <text>
        <r>
          <rPr>
            <b/>
            <sz val="14"/>
            <color indexed="81"/>
            <rFont val="Tahoma"/>
            <family val="2"/>
          </rPr>
          <t>pizzahub: AD DATE - 
,10,11/03/2017 RS. 2000,3500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>
      <text>
        <r>
          <rPr>
            <b/>
            <sz val="12"/>
            <color indexed="81"/>
            <rFont val="Tahoma"/>
            <family val="2"/>
          </rPr>
          <t>pizzahub: AD DATE 10/03/2017 RS 3000/-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pizzahub: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>
      <text>
        <r>
          <rPr>
            <b/>
            <sz val="14"/>
            <color indexed="81"/>
            <rFont val="Tahoma"/>
            <family val="2"/>
          </rPr>
          <t>pizzahub:AD DATE 27/02/2017 RS 2000/-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>
      <text>
        <r>
          <rPr>
            <b/>
            <sz val="12"/>
            <color indexed="81"/>
            <rFont val="Tahoma"/>
            <family val="2"/>
          </rPr>
          <t>pizzahub:AD DATE 25/02 RS 500/- 07/03 RS 300/-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>
      <text>
        <r>
          <rPr>
            <b/>
            <sz val="12"/>
            <color indexed="81"/>
            <rFont val="Tahoma"/>
            <family val="2"/>
          </rPr>
          <t>pizzahub:AD DATE 24/02 RS 2000/  09/03/2017 RS,- 500/-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" authorId="0" shapeId="0">
      <text>
        <r>
          <rPr>
            <b/>
            <sz val="12"/>
            <color indexed="81"/>
            <rFont val="Tahoma"/>
            <family val="2"/>
          </rPr>
          <t>pizzahub:AD DATE 25/02 RS 2000/-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F13" authorId="0" shapeId="0">
      <text>
        <r>
          <rPr>
            <b/>
            <sz val="14"/>
            <color indexed="81"/>
            <rFont val="Tahoma"/>
            <family val="2"/>
          </rPr>
          <t>pizzahub: AD DATE- 11/03 RS. 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12"/>
            <color indexed="81"/>
            <rFont val="Tahoma"/>
            <family val="2"/>
          </rPr>
          <t>pizzahub:AD DATE 06/03/2017 RS 500/-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pizzahub</author>
  </authors>
  <commentList>
    <comment ref="F4" authorId="0" shapeId="0">
      <text>
        <r>
          <rPr>
            <b/>
            <sz val="12"/>
            <color indexed="81"/>
            <rFont val="Tahoma"/>
            <family val="2"/>
          </rPr>
          <t xml:space="preserve">pizzahub: ADVANCE DATR 25/3, 01/04, 03/04/2017 RS-500, 2000 ,500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>
      <text>
        <r>
          <rPr>
            <b/>
            <sz val="14"/>
            <color indexed="81"/>
            <rFont val="Tahoma"/>
            <family val="2"/>
          </rPr>
          <t>pizzahub: AD DATE-8/04 RS 6500/-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>
      <text>
        <r>
          <rPr>
            <b/>
            <sz val="11"/>
            <color indexed="81"/>
            <rFont val="Tahoma"/>
            <family val="2"/>
          </rPr>
          <t>pizzahub: AD DATE 05/04 RS 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 shapeId="0">
      <text>
        <r>
          <rPr>
            <b/>
            <sz val="14"/>
            <color indexed="81"/>
            <rFont val="Tahoma"/>
            <family val="2"/>
          </rPr>
          <t>pizzahub: AD DATE 01/04 RS 2000/-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>
      <text>
        <r>
          <rPr>
            <b/>
            <sz val="14"/>
            <color indexed="81"/>
            <rFont val="Tahoma"/>
            <family val="2"/>
          </rPr>
          <t>pizzahub: AD DATE 30/03 RS 200/-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F10" authorId="0" shapeId="0">
      <text>
        <r>
          <rPr>
            <b/>
            <sz val="12"/>
            <color indexed="81"/>
            <rFont val="Tahoma"/>
            <family val="2"/>
          </rPr>
          <t>pizzahub: AD DATE 30/03 RS 200/-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>
      <text>
        <r>
          <rPr>
            <b/>
            <sz val="12"/>
            <color indexed="81"/>
            <rFont val="Tahoma"/>
            <family val="2"/>
          </rPr>
          <t>pizzahub: AD DATE 30/03 RS 200/-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" authorId="0" shapeId="0">
      <text>
        <r>
          <rPr>
            <b/>
            <sz val="12"/>
            <color indexed="81"/>
            <rFont val="Tahoma"/>
            <family val="2"/>
          </rPr>
          <t>pizzahub: AD DATE 30/03 RS 200/-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0" shapeId="0">
      <text>
        <r>
          <rPr>
            <b/>
            <sz val="12"/>
            <color indexed="81"/>
            <rFont val="Tahoma"/>
            <family val="2"/>
          </rPr>
          <t>pizzahub: AD DATE 02/04 RS 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14"/>
            <color indexed="81"/>
            <rFont val="Tahoma"/>
            <family val="2"/>
          </rPr>
          <t>pizzahub: AD DATE 8/04 RS 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>
      <text>
        <r>
          <rPr>
            <b/>
            <sz val="12"/>
            <color indexed="81"/>
            <rFont val="Tahoma"/>
            <family val="2"/>
          </rPr>
          <t>pizzahub: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 xml:space="preserve"> AD DATE 05/04 RS .300   30/03 RS 500/</t>
        </r>
        <r>
          <rPr>
            <b/>
            <sz val="9"/>
            <color indexed="81"/>
            <rFont val="Tahoma"/>
            <family val="2"/>
          </rPr>
          <t>-</t>
        </r>
      </text>
    </comment>
    <comment ref="F17" authorId="0" shapeId="0">
      <text>
        <r>
          <rPr>
            <b/>
            <sz val="12"/>
            <color indexed="81"/>
            <rFont val="Tahoma"/>
            <family val="2"/>
          </rPr>
          <t>pizzahub: AD DATE 1/04
RS 500/- 9/04 RS 3000/-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" authorId="0" shapeId="0">
      <text>
        <r>
          <rPr>
            <b/>
            <sz val="14"/>
            <color indexed="81"/>
            <rFont val="Tahoma"/>
            <family val="2"/>
          </rPr>
          <t>pizzahub: AD DATE 03/04 RS 200/- 10/04 RS 500/-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F22" authorId="0" shapeId="0">
      <text>
        <r>
          <rPr>
            <b/>
            <sz val="14"/>
            <color indexed="81"/>
            <rFont val="Tahoma"/>
            <family val="2"/>
          </rPr>
          <t>pizzahub: AD DATE 4/04 RS 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3" authorId="0" shapeId="0">
      <text>
        <r>
          <rPr>
            <b/>
            <sz val="12"/>
            <color indexed="81"/>
            <rFont val="Tahoma"/>
            <family val="2"/>
          </rPr>
          <t>pizzahub: AD DATE 01/04 RS 6000/-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0" shapeId="0">
      <text>
        <r>
          <rPr>
            <b/>
            <sz val="14"/>
            <color indexed="81"/>
            <rFont val="Tahoma"/>
            <family val="2"/>
          </rPr>
          <t>pizzahub: AD DATE RS 09/04 RS 1000/-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pizzahub</author>
  </authors>
  <commentList>
    <comment ref="F4" authorId="0" shapeId="0">
      <text>
        <r>
          <rPr>
            <b/>
            <sz val="12"/>
            <color indexed="81"/>
            <rFont val="Tahoma"/>
            <family val="2"/>
          </rPr>
          <t>pizzahub:AD 29/04 RS 2500/- 08/05 RS 3000/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>
      <text>
        <r>
          <rPr>
            <b/>
            <sz val="14"/>
            <color indexed="81"/>
            <rFont val="Tahoma"/>
            <family val="2"/>
          </rPr>
          <t>pizzahub: AD DATE 25./04 RS 2000/ 30/04 RS 3000/- 08/05 RS 3000/=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 shapeId="0">
      <text>
        <r>
          <rPr>
            <b/>
            <sz val="12"/>
            <color indexed="81"/>
            <rFont val="Tahoma"/>
            <family val="2"/>
          </rPr>
          <t>pizzahubAD DATE 26/04 RS 5000/-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>
      <text>
        <r>
          <rPr>
            <b/>
            <sz val="12"/>
            <color indexed="81"/>
            <rFont val="Tahoma"/>
            <family val="2"/>
          </rPr>
          <t>pizzahub:AD DATE 21/04 RS 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>
      <text>
        <r>
          <rPr>
            <b/>
            <sz val="11"/>
            <color indexed="81"/>
            <rFont val="Tahoma"/>
            <family val="2"/>
          </rPr>
          <t>pizzahub: AD DATE 25/04 RS 500/-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F10" authorId="0" shapeId="0">
      <text>
        <r>
          <rPr>
            <b/>
            <sz val="12"/>
            <color indexed="81"/>
            <rFont val="Tahoma"/>
            <family val="2"/>
          </rPr>
          <t>pizzahub:AD DATE 25/04 RS 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>
      <text>
        <r>
          <rPr>
            <b/>
            <sz val="11"/>
            <color indexed="81"/>
            <rFont val="Tahoma"/>
            <family val="2"/>
          </rPr>
          <t>pizzahub:AD DATE 25/04 RS 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" authorId="0" shapeId="0">
      <text>
        <r>
          <rPr>
            <b/>
            <sz val="12"/>
            <color indexed="81"/>
            <rFont val="Tahoma"/>
            <family val="2"/>
          </rPr>
          <t>pizzahub:AD DATE 25/04 RS 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0" shapeId="0">
      <text>
        <r>
          <rPr>
            <b/>
            <sz val="12"/>
            <color indexed="81"/>
            <rFont val="Tahoma"/>
            <family val="2"/>
          </rPr>
          <t>pizzahub:AD DATE 7/05 RS 2000/-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12"/>
            <color indexed="81"/>
            <rFont val="Tahoma"/>
            <family val="2"/>
          </rPr>
          <t>pizzahub:AD DATE 26/04 RS 500/-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F15" authorId="0" shapeId="0">
      <text>
        <r>
          <rPr>
            <b/>
            <sz val="12"/>
            <color indexed="81"/>
            <rFont val="Tahoma"/>
            <family val="2"/>
          </rPr>
          <t>pizzahub:AD DATE 26/04 RS 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11"/>
            <color indexed="81"/>
            <rFont val="Tahoma"/>
            <family val="2"/>
          </rPr>
          <t>pizzahub:AD DATE 25/04 RS 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0" shapeId="0">
      <text>
        <r>
          <rPr>
            <b/>
            <sz val="12"/>
            <color indexed="81"/>
            <rFont val="Tahoma"/>
            <family val="2"/>
          </rPr>
          <t>pizzahub:AD DATE 24/04 RS 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" authorId="0" shapeId="0">
      <text>
        <r>
          <rPr>
            <b/>
            <sz val="14"/>
            <color indexed="81"/>
            <rFont val="Tahoma"/>
            <family val="2"/>
          </rPr>
          <t>pizzahub:AD DATE 25/04 RS 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" authorId="0" shapeId="0">
      <text>
        <r>
          <rPr>
            <b/>
            <sz val="12"/>
            <color indexed="81"/>
            <rFont val="Tahoma"/>
            <family val="2"/>
          </rPr>
          <t>pizzahub:AD DATE 22/04 RS 500/- 02/05 RS 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5" authorId="0" shapeId="0">
      <text>
        <r>
          <rPr>
            <b/>
            <sz val="12"/>
            <color indexed="81"/>
            <rFont val="Tahoma"/>
            <family val="2"/>
          </rPr>
          <t>pizzahub:AD DATE 23/04 RS 700/-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pizzahub</author>
  </authors>
  <commentList>
    <comment ref="F5" authorId="0" shapeId="0">
      <text>
        <r>
          <rPr>
            <b/>
            <sz val="12"/>
            <color indexed="81"/>
            <rFont val="Tahoma"/>
            <family val="2"/>
          </rPr>
          <t>pizzahub: AD DATE 28/05 RS 3000/-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>
      <text>
        <r>
          <rPr>
            <b/>
            <sz val="14"/>
            <color indexed="81"/>
            <rFont val="Tahoma"/>
            <family val="2"/>
          </rPr>
          <t>pizzahub:AD DATE 30/05  01/06 RS .200/- RS  500/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>
      <text>
        <r>
          <rPr>
            <b/>
            <sz val="12"/>
            <color indexed="81"/>
            <rFont val="Tahoma"/>
            <family val="2"/>
          </rPr>
          <t>pizzahub:AD DATE 30/05 RS .1000/- PIZZA PRACHAL RS 140/-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>
      <text>
        <r>
          <rPr>
            <b/>
            <sz val="12"/>
            <color indexed="81"/>
            <rFont val="Tahoma"/>
            <family val="2"/>
          </rPr>
          <t>pizzahub:AD DATE 30/05 RS .500/-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0" shapeId="0">
      <text>
        <r>
          <rPr>
            <b/>
            <sz val="12"/>
            <color indexed="81"/>
            <rFont val="Tahoma"/>
            <family val="2"/>
          </rPr>
          <t>pizzahub:AD DATE 30/05 RS .500/-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 shapeId="0">
      <text>
        <r>
          <rPr>
            <b/>
            <sz val="14"/>
            <color indexed="81"/>
            <rFont val="Tahoma"/>
            <family val="2"/>
          </rPr>
          <t>pizzahub: AD DATE 30/05 RS .200/-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12"/>
            <color indexed="81"/>
            <rFont val="Tahoma"/>
            <family val="2"/>
          </rPr>
          <t>pizzahub:AD DATE 30/05 RS .200/-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" authorId="0" shapeId="0">
      <text>
        <r>
          <rPr>
            <b/>
            <sz val="12"/>
            <color indexed="81"/>
            <rFont val="Tahoma"/>
            <family val="2"/>
          </rPr>
          <t>pizzahub:AD DATE 30/05 RS .500/-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pizzahub</author>
  </authors>
  <commentList>
    <comment ref="F4" authorId="0" shapeId="0">
      <text>
        <r>
          <rPr>
            <b/>
            <sz val="12"/>
            <color indexed="81"/>
            <rFont val="Tahoma"/>
            <family val="2"/>
          </rPr>
          <t>pizzahub:AD DATE 01/07 RS 3000/-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>
      <text>
        <r>
          <rPr>
            <b/>
            <sz val="12"/>
            <color indexed="81"/>
            <rFont val="Tahoma"/>
            <family val="2"/>
          </rPr>
          <t>pizzahub:AD DATE 27/06, 04/07 RS 2000, 2000/-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 shapeId="0">
      <text>
        <r>
          <rPr>
            <b/>
            <sz val="14"/>
            <color indexed="81"/>
            <rFont val="Tahoma"/>
            <family val="2"/>
          </rPr>
          <t>pizzahub: AD DATE 05/07 RS 500/-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F8" authorId="0" shapeId="0">
      <text>
        <r>
          <rPr>
            <b/>
            <sz val="14"/>
            <color indexed="81"/>
            <rFont val="Tahoma"/>
            <family val="2"/>
          </rPr>
          <t>pizzahub:AD DATE 26/6 RS 1000/-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0" shapeId="0">
      <text>
        <r>
          <rPr>
            <b/>
            <sz val="12"/>
            <color indexed="81"/>
            <rFont val="Tahoma"/>
            <family val="2"/>
          </rPr>
          <t>pizzahubAD DATE 26/6,  500/-</t>
        </r>
      </text>
    </comment>
    <comment ref="F11" authorId="0" shapeId="0">
      <text>
        <r>
          <rPr>
            <b/>
            <sz val="12"/>
            <color indexed="81"/>
            <rFont val="Tahoma"/>
            <family val="2"/>
          </rPr>
          <t>pizzahub:AD DATE 26/6, 05/07 RS 500, 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" authorId="0" shapeId="0">
      <text>
        <r>
          <rPr>
            <b/>
            <sz val="14"/>
            <color indexed="81"/>
            <rFont val="Tahoma"/>
            <family val="2"/>
          </rPr>
          <t>pizzahub:AD DATE 26/6, RS 1000/-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14"/>
            <color indexed="81"/>
            <rFont val="Tahoma"/>
            <family val="2"/>
          </rPr>
          <t>pizzahub:AD DATE 26/6, 05/07 RS 500, 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" authorId="0" shapeId="0">
      <text>
        <r>
          <rPr>
            <b/>
            <sz val="12"/>
            <color indexed="81"/>
            <rFont val="Tahoma"/>
            <family val="2"/>
          </rPr>
          <t>pizzahub:AD DATE 26/6, 05/07 RS 500, 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3" authorId="0" shapeId="0">
      <text>
        <r>
          <rPr>
            <b/>
            <sz val="12"/>
            <color indexed="81"/>
            <rFont val="Tahoma"/>
            <family val="2"/>
          </rPr>
          <t>pizzahub:AD DATE 26/06 RS 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0" shapeId="0">
      <text>
        <r>
          <rPr>
            <b/>
            <sz val="12"/>
            <color indexed="81"/>
            <rFont val="Tahoma"/>
            <family val="2"/>
          </rPr>
          <t>pizzahub:AD DATE 26/06 RS 500/-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pizzahub</author>
  </authors>
  <commentList>
    <comment ref="F4" authorId="0" shapeId="0">
      <text>
        <r>
          <rPr>
            <b/>
            <sz val="12"/>
            <color indexed="81"/>
            <rFont val="Tahoma"/>
            <family val="2"/>
          </rPr>
          <t>pizzahub AD -DATE 07/8 RS 2000/-09/08 RS 1000/-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>
      <text>
        <r>
          <rPr>
            <b/>
            <sz val="12"/>
            <color indexed="81"/>
            <rFont val="Tahoma"/>
            <family val="2"/>
          </rPr>
          <t>pizzahub: AD DATE 28/0/, 29/07 RS 3000/-, 2000/-07/08 RS 5000/-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>
      <text>
        <r>
          <rPr>
            <b/>
            <sz val="12"/>
            <color indexed="81"/>
            <rFont val="Tahoma"/>
            <family val="2"/>
          </rPr>
          <t>pizzahub:AD DATE - 03/08 RS - 5000/-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 shapeId="0">
      <text>
        <r>
          <rPr>
            <b/>
            <sz val="12"/>
            <color indexed="81"/>
            <rFont val="Tahoma"/>
            <family val="2"/>
          </rPr>
          <t>pizzahub:AD DATE 26/07 RS -500/-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>
      <text>
        <r>
          <rPr>
            <b/>
            <sz val="12"/>
            <color indexed="81"/>
            <rFont val="Tahoma"/>
            <family val="2"/>
          </rPr>
          <t>pizzahub:AD DATE 28/07 RS-1000/-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>
      <text>
        <r>
          <rPr>
            <b/>
            <sz val="12"/>
            <color indexed="81"/>
            <rFont val="Tahoma"/>
            <family val="2"/>
          </rPr>
          <t>pizzahub:AD DATE 27/07 RS-1000/-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0" shapeId="0">
      <text>
        <r>
          <rPr>
            <b/>
            <sz val="12"/>
            <color indexed="81"/>
            <rFont val="Tahoma"/>
            <family val="2"/>
          </rPr>
          <t>pizzahub:AD DATE 28/07 RS-500/-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F11" authorId="0" shapeId="0">
      <text>
        <r>
          <rPr>
            <b/>
            <sz val="12"/>
            <color indexed="81"/>
            <rFont val="Tahoma"/>
            <family val="2"/>
          </rPr>
          <t>pizzahub:AD DATE 28/07 RS-500/-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F12" authorId="0" shapeId="0">
      <text>
        <r>
          <rPr>
            <b/>
            <sz val="12"/>
            <color indexed="81"/>
            <rFont val="Tahoma"/>
            <family val="2"/>
          </rPr>
          <t>pizzahub:AD DATE 26/07 RS -500/-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0" shapeId="0">
      <text>
        <r>
          <rPr>
            <b/>
            <sz val="12"/>
            <color indexed="81"/>
            <rFont val="Tahoma"/>
            <family val="2"/>
          </rPr>
          <t>pizzahub:AD DATE 26/07 RS -500/-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12"/>
            <color indexed="81"/>
            <rFont val="Tahoma"/>
            <family val="2"/>
          </rPr>
          <t>pizzahub:AD DATE 27/07 RS-2000/-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 shapeId="0">
      <text>
        <r>
          <rPr>
            <b/>
            <sz val="12"/>
            <color indexed="81"/>
            <rFont val="Tahoma"/>
            <family val="2"/>
          </rPr>
          <t>pizzahub:AD DATE 28/07 RS-500/-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F16" authorId="0" shapeId="0">
      <text>
        <r>
          <rPr>
            <b/>
            <sz val="12"/>
            <color indexed="81"/>
            <rFont val="Tahoma"/>
            <family val="2"/>
          </rPr>
          <t>pizzahub:AD DATE 27/07 RS-500/-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" authorId="0" shapeId="0">
      <text>
        <r>
          <rPr>
            <b/>
            <sz val="12"/>
            <color indexed="81"/>
            <rFont val="Tahoma"/>
            <family val="2"/>
          </rPr>
          <t>pizzahub:AD DATE 26/07 RS -500/-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0" shapeId="0">
      <text>
        <r>
          <rPr>
            <b/>
            <sz val="12"/>
            <color indexed="81"/>
            <rFont val="Tahoma"/>
            <family val="2"/>
          </rPr>
          <t>pizzahub:AD DATE 27/07 RS-1000/-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" authorId="0" shapeId="0">
      <text>
        <r>
          <rPr>
            <b/>
            <sz val="12"/>
            <color indexed="81"/>
            <rFont val="Tahoma"/>
            <family val="2"/>
          </rPr>
          <t>pizzahub:AD DATE 26/07 RS -500/-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pizzahub</author>
  </authors>
  <commentList>
    <comment ref="F6" authorId="0" shapeId="0">
      <text>
        <r>
          <rPr>
            <b/>
            <sz val="12"/>
            <color indexed="81"/>
            <rFont val="Tahoma"/>
            <family val="2"/>
          </rPr>
          <t>pizzahub:AD DATE 1,2/092017 RS 5000/-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pizzahub: add-25/08/2017 rs-1000/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pizzahub: add-25/08/2017 rs-1000/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pizzahub: add-25/08/2017 rs-1000/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pizzahub: add-30/08/2017 rs-1000/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pizzahub: add-25/08/2017 rs-1000/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pizzahub: add-27/08/2017 rs-1000/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pizzahub: add-25/08/2017 rs-1000/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>
      <text>
        <r>
          <rPr>
            <b/>
            <sz val="12"/>
            <color indexed="81"/>
            <rFont val="Tahoma"/>
            <family val="2"/>
          </rPr>
          <t>pizzahub: add-27/08/2017 rs-1000/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31/08/2017 PENALTI -RS-200/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pizzahub: add-27/08/2017 rs-1000/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pizzahub: add-27/08/2017 rs-1000/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pizzahub: add-27/08/2017 rs-1000/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pizzahub: add-25/08/2017 rs-1000/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pizzahub: add-27/08/2017 rs-1000/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pizzahub: add-27/08/2017 rs-1000/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pizzahub: add-25/08/2017 rs-1000/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<sst xmlns="http://schemas.openxmlformats.org/spreadsheetml/2006/main" count="439" uniqueCount="79">
  <si>
    <t>NO</t>
  </si>
  <si>
    <t>NAME</t>
  </si>
  <si>
    <t>SALARY</t>
  </si>
  <si>
    <t>MONTH OF DAY</t>
  </si>
  <si>
    <t>WORK DAY</t>
  </si>
  <si>
    <t>ADVANCE</t>
  </si>
  <si>
    <t>PAID</t>
  </si>
  <si>
    <t>NET SALARY</t>
  </si>
  <si>
    <t>D.k SAXENA</t>
  </si>
  <si>
    <t>RAGHUNATH JOGI</t>
  </si>
  <si>
    <t>gross. SALARY</t>
  </si>
  <si>
    <t>E.S.I</t>
  </si>
  <si>
    <t>Uniform pay</t>
  </si>
  <si>
    <t xml:space="preserve">                           </t>
  </si>
  <si>
    <t>PIZZA HUB</t>
  </si>
  <si>
    <t>RAM KAMATI</t>
  </si>
  <si>
    <t>BIPIN YADAV</t>
  </si>
  <si>
    <t>SUNIL MEENA</t>
  </si>
  <si>
    <t>paid</t>
  </si>
  <si>
    <t>SUNIL MAHARA</t>
  </si>
  <si>
    <t>LAXMAN MAHATO</t>
  </si>
  <si>
    <t>AJAY KUMAR MAHATO</t>
  </si>
  <si>
    <t>SAROJ KAMTI</t>
  </si>
  <si>
    <t>SALARY sheet Month of ' JANUARY- 2017</t>
  </si>
  <si>
    <t>SUBHODH</t>
  </si>
  <si>
    <t>MAGILAL MEENA</t>
  </si>
  <si>
    <t>RAKESH MEENA</t>
  </si>
  <si>
    <t>TEJPAL MEENA</t>
  </si>
  <si>
    <t>PARKASH NATH</t>
  </si>
  <si>
    <t>VICKY KUMAR</t>
  </si>
  <si>
    <t>MANOJ KAMATI</t>
  </si>
  <si>
    <t>AJAY KAMATI</t>
  </si>
  <si>
    <t>RAM BALOK KAMATI</t>
  </si>
  <si>
    <t>RAM KUMAR KAMATI</t>
  </si>
  <si>
    <t>BHERULAL MEENA</t>
  </si>
  <si>
    <t>SANJIP KAPAR</t>
  </si>
  <si>
    <t>SALARY sheet Month of ' FEBUARY- 2017</t>
  </si>
  <si>
    <t>KALPESH MEENA</t>
  </si>
  <si>
    <t>SARVAN YADAV</t>
  </si>
  <si>
    <t>NITISH KUMAR</t>
  </si>
  <si>
    <t>SALARY sheet Month of ' MARCH- 2017</t>
  </si>
  <si>
    <t>SURESH RAWAT</t>
  </si>
  <si>
    <t xml:space="preserve">RAMESH NATH </t>
  </si>
  <si>
    <t>MITHLESH YADAV</t>
  </si>
  <si>
    <t>UMESH SADA</t>
  </si>
  <si>
    <t>RAMJAGAT SADA</t>
  </si>
  <si>
    <t>PRAKASH NATH</t>
  </si>
  <si>
    <t>SANJEEV KAPAR</t>
  </si>
  <si>
    <t xml:space="preserve">SUNIL MEENA </t>
  </si>
  <si>
    <t>DHRMA DAS</t>
  </si>
  <si>
    <t>RAM BALAK KAMATI</t>
  </si>
  <si>
    <t xml:space="preserve">D.K. SAXENA </t>
  </si>
  <si>
    <t>RAJESH KUMAR SAH</t>
  </si>
  <si>
    <t>READY</t>
  </si>
  <si>
    <t>SALARY sheet Month of ' april- 2017</t>
  </si>
  <si>
    <t>VISHAL THAPA</t>
  </si>
  <si>
    <t>RUPESH KUMAR</t>
  </si>
  <si>
    <t>RAJESH KUMAR SHAH</t>
  </si>
  <si>
    <t>SALARY sheet Month of ' MAY- 2017</t>
  </si>
  <si>
    <t>SARVAN  SADA</t>
  </si>
  <si>
    <t>MITHLESH  SADA</t>
  </si>
  <si>
    <t>PANKAJ SHIGH</t>
  </si>
  <si>
    <t>RAM KUMAR KAMTI</t>
  </si>
  <si>
    <t>DHARMENDRA DAS</t>
  </si>
  <si>
    <t>AJAY KUMAR SAH</t>
  </si>
  <si>
    <t>BHERU LAL MEENA</t>
  </si>
  <si>
    <t>DHARMA DAS</t>
  </si>
  <si>
    <t>DHANESHER SAFI</t>
  </si>
  <si>
    <t>SALARY sheet Month of ' june- 2017</t>
  </si>
  <si>
    <t>SALARY sheet Month of ' july- 2017</t>
  </si>
  <si>
    <t xml:space="preserve">VIVEK SINGH </t>
  </si>
  <si>
    <t>RAJESH  RAM</t>
  </si>
  <si>
    <t>LAXMAN SHAH</t>
  </si>
  <si>
    <t>RAMESH K.MANDAL</t>
  </si>
  <si>
    <t>AMRESH RAM</t>
  </si>
  <si>
    <t>Paid</t>
  </si>
  <si>
    <t>SALARY sheet Month of ' AUGUEST- 2017</t>
  </si>
  <si>
    <t>RAM KAMATI kichen</t>
  </si>
  <si>
    <t>RAJESH .KR.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</si>
</sst>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0;[Red]0"/>
  </numFmts>
  <fonts count="57" x14ac:knownFonts="1">
    <font>
      <sz val="11"/>
      <color theme="1"/>
      <name val="Times New Roman"/>
      <family val="2"/>
      <scheme val="minor"/>
    </font>
    <font>
      <sz val="11"/>
      <color theme="1"/>
      <name val="Times New Roman"/>
      <family val="2"/>
      <scheme val="minor"/>
    </font>
    <font>
      <b/>
      <i/>
      <sz val="16"/>
      <name val="Arial"/>
      <family val="1"/>
      <scheme val="major"/>
    </font>
    <font>
      <b/>
      <sz val="16"/>
      <color theme="1"/>
      <name val="Algerian"/>
      <family val="5"/>
    </font>
    <font>
      <sz val="16"/>
      <name val="Algerian"/>
      <family val="5"/>
    </font>
    <font>
      <sz val="16"/>
      <name val="Arial Rounded MT Bold"/>
      <family val="2"/>
    </font>
    <font>
      <b/>
      <sz val="16"/>
      <name val="Arial Rounded MT Bold"/>
      <family val="2"/>
    </font>
    <font>
      <b/>
      <i/>
      <sz val="14"/>
      <name val="Arial Rounded MT Bold"/>
      <family val="2"/>
    </font>
    <font>
      <sz val="16"/>
      <color theme="1"/>
      <name val="Times New Roman"/>
      <family val="2"/>
      <scheme val="minor"/>
    </font>
    <font>
      <sz val="16"/>
      <name val="Arial"/>
      <family val="2"/>
    </font>
    <font>
      <b/>
      <sz val="16"/>
      <color theme="1"/>
      <name val="Times New Roman"/>
      <family val="2"/>
      <scheme val="minor"/>
    </font>
    <font>
      <b/>
      <i/>
      <sz val="16"/>
      <name val="Arial Rounded MT Bold"/>
      <family val="2"/>
    </font>
    <font>
      <b/>
      <sz val="16"/>
      <color theme="1"/>
      <name val="Arial Rounded MT Bold"/>
      <family val="2"/>
    </font>
    <font>
      <b/>
      <sz val="16"/>
      <name val="Times New Roman"/>
      <family val="2"/>
      <scheme val="minor"/>
    </font>
    <font>
      <b/>
      <sz val="16"/>
      <color rgb="FFFF0000"/>
      <name val="Times New Roman"/>
      <family val="2"/>
      <scheme val="minor"/>
    </font>
    <font>
      <b/>
      <i/>
      <sz val="16"/>
      <name val="Arial"/>
      <family val="2"/>
    </font>
    <font>
      <b/>
      <sz val="16"/>
      <name val="Algerian"/>
      <family val="5"/>
    </font>
    <font>
      <b/>
      <i/>
      <sz val="48"/>
      <color rgb="FFFF0000"/>
      <name val="Algerian"/>
      <family val="5"/>
    </font>
    <font>
      <b/>
      <i/>
      <sz val="14"/>
      <color theme="1"/>
      <name val="Arial Rounded MT Bold"/>
      <family val="2"/>
    </font>
    <font>
      <b/>
      <sz val="18"/>
      <name val="Franklin Gothic Medium Cond"/>
      <family val="2"/>
    </font>
    <font>
      <b/>
      <sz val="18"/>
      <color theme="1"/>
      <name val="Franklin Gothic Medium Cond"/>
      <family val="2"/>
    </font>
    <font>
      <b/>
      <sz val="18"/>
      <name val="Algerian"/>
      <family val="5"/>
    </font>
    <font>
      <b/>
      <i/>
      <sz val="36"/>
      <color rgb="FFFF0000"/>
      <name val="Algerian"/>
      <family val="5"/>
    </font>
    <font>
      <b/>
      <i/>
      <sz val="22"/>
      <color theme="0" tint="-4.9989318521683403E-2"/>
      <name val="Algerian"/>
      <family val="5"/>
    </font>
    <font>
      <sz val="16"/>
      <color theme="0" tint="-4.9989318521683403E-2"/>
      <name val="Times New Roman"/>
      <family val="2"/>
      <scheme val="minor"/>
    </font>
    <font>
      <sz val="9"/>
      <color indexed="81"/>
      <name val="Tahoma"/>
      <family val="2"/>
    </font>
    <font>
      <b/>
      <sz val="11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sz val="11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Franklin Gothic Medium Cond"/>
      <family val="2"/>
    </font>
    <font>
      <b/>
      <sz val="16"/>
      <color rgb="FFC00000"/>
      <name val="Arial Rounded MT Bold"/>
      <family val="2"/>
    </font>
    <font>
      <sz val="16"/>
      <color theme="0"/>
      <name val="Times New Roman"/>
      <family val="2"/>
      <scheme val="minor"/>
    </font>
    <font>
      <b/>
      <i/>
      <sz val="48"/>
      <color theme="0"/>
      <name val="Algerian"/>
      <family val="5"/>
    </font>
    <font>
      <sz val="16"/>
      <color theme="0"/>
      <name val="Arial"/>
      <family val="2"/>
    </font>
    <font>
      <b/>
      <i/>
      <sz val="36"/>
      <color theme="0"/>
      <name val="Algerian"/>
      <family val="5"/>
    </font>
    <font>
      <sz val="16"/>
      <color theme="0"/>
      <name val="Algerian"/>
      <family val="5"/>
    </font>
    <font>
      <b/>
      <sz val="16"/>
      <color theme="0"/>
      <name val="Arial Rounded MT Bold"/>
      <family val="2"/>
    </font>
    <font>
      <b/>
      <sz val="16"/>
      <color theme="0"/>
      <name val="Algerian"/>
      <family val="5"/>
    </font>
    <font>
      <b/>
      <i/>
      <sz val="14"/>
      <color theme="0"/>
      <name val="Arial Rounded MT Bold"/>
      <family val="2"/>
    </font>
    <font>
      <b/>
      <sz val="16"/>
      <color theme="0"/>
      <name val="Franklin Gothic Medium Cond"/>
      <family val="2"/>
    </font>
    <font>
      <sz val="16"/>
      <color theme="0"/>
      <name val="Arial Rounded MT Bold"/>
      <family val="2"/>
    </font>
    <font>
      <b/>
      <sz val="18"/>
      <color theme="0"/>
      <name val="Franklin Gothic Medium Cond"/>
      <family val="2"/>
    </font>
    <font>
      <b/>
      <i/>
      <sz val="16"/>
      <color theme="0"/>
      <name val="Arial"/>
      <family val="1"/>
      <scheme val="major"/>
    </font>
    <font>
      <b/>
      <i/>
      <sz val="16"/>
      <color theme="0"/>
      <name val="Arial Rounded MT Bold"/>
      <family val="2"/>
    </font>
    <font>
      <b/>
      <sz val="16"/>
      <color theme="0"/>
      <name val="Times New Roman"/>
      <family val="2"/>
      <scheme val="minor"/>
    </font>
    <font>
      <b/>
      <i/>
      <sz val="16"/>
      <color theme="0"/>
      <name val="Arial"/>
      <family val="2"/>
    </font>
    <font>
      <b/>
      <sz val="16"/>
      <color rgb="FF00B050"/>
      <name val="Algerian"/>
      <family val="5"/>
    </font>
    <font>
      <b/>
      <i/>
      <sz val="22"/>
      <color rgb="FF00B050"/>
      <name val="Algerian"/>
      <family val="5"/>
    </font>
    <font>
      <sz val="16"/>
      <color rgb="FF00B050"/>
      <name val="Times New Roman"/>
      <family val="2"/>
      <scheme val="minor"/>
    </font>
    <font>
      <b/>
      <sz val="16"/>
      <name val="Franklin Gothic Medium Cond"/>
      <family val="2"/>
    </font>
    <font>
      <b/>
      <sz val="16"/>
      <color theme="2"/>
      <name val="Franklin Gothic Medium Cond"/>
      <family val="2"/>
    </font>
    <font>
      <sz val="16"/>
      <name val="Times New Roman"/>
      <family val="2"/>
      <scheme val="minor"/>
    </font>
    <font>
      <sz val="16"/>
      <color theme="1"/>
      <name val="Arial Rounded MT Bold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26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indexed="26"/>
      </patternFill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4">
    <xf numFmtId="0" fontId="0" fillId="0" borderId="0" xfId="0"/>
    <xf numFmtId="0" fontId="3" fillId="4" borderId="7" xfId="0" applyFont="1" applyFill="1" applyBorder="1" applyAlignment="1">
      <alignment horizontal="center"/>
    </xf>
    <xf numFmtId="0" fontId="2" fillId="5" borderId="7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2" fillId="7" borderId="7" xfId="0" applyFont="1" applyFill="1" applyBorder="1" applyAlignment="1" applyProtection="1">
      <alignment horizontal="left"/>
      <protection locked="0"/>
    </xf>
    <xf numFmtId="165" fontId="6" fillId="4" borderId="8" xfId="0" applyNumberFormat="1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165" fontId="6" fillId="7" borderId="7" xfId="0" applyNumberFormat="1" applyFont="1" applyFill="1" applyBorder="1" applyAlignment="1">
      <alignment horizontal="center"/>
    </xf>
    <xf numFmtId="2" fontId="7" fillId="3" borderId="7" xfId="0" applyNumberFormat="1" applyFont="1" applyFill="1" applyBorder="1" applyAlignment="1" applyProtection="1">
      <alignment horizontal="center"/>
      <protection locked="0"/>
    </xf>
    <xf numFmtId="2" fontId="7" fillId="3" borderId="9" xfId="0" applyNumberFormat="1" applyFont="1" applyFill="1" applyBorder="1" applyAlignment="1" applyProtection="1">
      <alignment horizontal="center"/>
      <protection locked="0"/>
    </xf>
    <xf numFmtId="0" fontId="8" fillId="5" borderId="7" xfId="0" applyFont="1" applyFill="1" applyBorder="1"/>
    <xf numFmtId="0" fontId="9" fillId="5" borderId="10" xfId="0" applyFont="1" applyFill="1" applyBorder="1"/>
    <xf numFmtId="0" fontId="9" fillId="5" borderId="1" xfId="0" applyFont="1" applyFill="1" applyBorder="1"/>
    <xf numFmtId="0" fontId="4" fillId="5" borderId="2" xfId="0" applyFont="1" applyFill="1" applyBorder="1"/>
    <xf numFmtId="0" fontId="4" fillId="5" borderId="11" xfId="0" applyFont="1" applyFill="1" applyBorder="1"/>
    <xf numFmtId="0" fontId="8" fillId="0" borderId="0" xfId="0" applyFont="1"/>
    <xf numFmtId="0" fontId="3" fillId="5" borderId="4" xfId="0" applyFont="1" applyFill="1" applyBorder="1"/>
    <xf numFmtId="0" fontId="3" fillId="5" borderId="5" xfId="0" applyFont="1" applyFill="1" applyBorder="1" applyAlignment="1">
      <alignment horizontal="center"/>
    </xf>
    <xf numFmtId="0" fontId="3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 applyAlignment="1">
      <alignment horizontal="center"/>
    </xf>
    <xf numFmtId="0" fontId="10" fillId="2" borderId="0" xfId="0" applyFont="1" applyFill="1"/>
    <xf numFmtId="2" fontId="11" fillId="3" borderId="7" xfId="0" applyNumberFormat="1" applyFont="1" applyFill="1" applyBorder="1" applyAlignment="1" applyProtection="1">
      <alignment horizontal="center"/>
      <protection locked="0"/>
    </xf>
    <xf numFmtId="0" fontId="6" fillId="4" borderId="7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165" fontId="12" fillId="0" borderId="7" xfId="0" applyNumberFormat="1" applyFont="1" applyBorder="1" applyAlignment="1">
      <alignment horizontal="center"/>
    </xf>
    <xf numFmtId="165" fontId="6" fillId="8" borderId="8" xfId="0" applyNumberFormat="1" applyFont="1" applyFill="1" applyBorder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164" fontId="15" fillId="3" borderId="9" xfId="0" applyNumberFormat="1" applyFont="1" applyFill="1" applyBorder="1" applyAlignment="1" applyProtection="1">
      <alignment horizontal="center"/>
      <protection locked="0"/>
    </xf>
    <xf numFmtId="0" fontId="10" fillId="4" borderId="7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16" fillId="7" borderId="8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165" fontId="12" fillId="4" borderId="7" xfId="0" applyNumberFormat="1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165" fontId="6" fillId="4" borderId="7" xfId="0" applyNumberFormat="1" applyFont="1" applyFill="1" applyBorder="1" applyAlignment="1">
      <alignment horizontal="center"/>
    </xf>
    <xf numFmtId="0" fontId="8" fillId="5" borderId="0" xfId="0" applyFont="1" applyFill="1"/>
    <xf numFmtId="0" fontId="17" fillId="5" borderId="7" xfId="0" applyFont="1" applyFill="1" applyBorder="1"/>
    <xf numFmtId="2" fontId="7" fillId="9" borderId="7" xfId="0" applyNumberFormat="1" applyFont="1" applyFill="1" applyBorder="1" applyAlignment="1" applyProtection="1">
      <alignment horizontal="center"/>
      <protection locked="0"/>
    </xf>
    <xf numFmtId="0" fontId="3" fillId="8" borderId="7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165" fontId="6" fillId="8" borderId="7" xfId="0" applyNumberFormat="1" applyFont="1" applyFill="1" applyBorder="1" applyAlignment="1">
      <alignment horizontal="center"/>
    </xf>
    <xf numFmtId="2" fontId="7" fillId="9" borderId="9" xfId="0" applyNumberFormat="1" applyFont="1" applyFill="1" applyBorder="1" applyAlignment="1" applyProtection="1">
      <alignment horizontal="center"/>
      <protection locked="0"/>
    </xf>
    <xf numFmtId="2" fontId="18" fillId="9" borderId="7" xfId="0" applyNumberFormat="1" applyFont="1" applyFill="1" applyBorder="1" applyAlignment="1" applyProtection="1">
      <alignment horizontal="center"/>
      <protection locked="0"/>
    </xf>
    <xf numFmtId="165" fontId="12" fillId="8" borderId="7" xfId="0" applyNumberFormat="1" applyFont="1" applyFill="1" applyBorder="1" applyAlignment="1">
      <alignment horizontal="center"/>
    </xf>
    <xf numFmtId="0" fontId="21" fillId="5" borderId="7" xfId="0" applyFont="1" applyFill="1" applyBorder="1" applyAlignment="1" applyProtection="1">
      <alignment horizontal="left"/>
      <protection locked="0"/>
    </xf>
    <xf numFmtId="0" fontId="22" fillId="5" borderId="1" xfId="0" applyFont="1" applyFill="1" applyBorder="1"/>
    <xf numFmtId="0" fontId="8" fillId="4" borderId="0" xfId="0" applyFont="1" applyFill="1"/>
    <xf numFmtId="0" fontId="10" fillId="4" borderId="0" xfId="0" applyFont="1" applyFill="1"/>
    <xf numFmtId="0" fontId="13" fillId="4" borderId="0" xfId="0" applyFont="1" applyFill="1"/>
    <xf numFmtId="0" fontId="23" fillId="10" borderId="3" xfId="0" applyFont="1" applyFill="1" applyBorder="1"/>
    <xf numFmtId="0" fontId="24" fillId="10" borderId="3" xfId="0" applyFont="1" applyFill="1" applyBorder="1"/>
    <xf numFmtId="0" fontId="8" fillId="10" borderId="3" xfId="0" applyFont="1" applyFill="1" applyBorder="1"/>
    <xf numFmtId="0" fontId="8" fillId="10" borderId="7" xfId="0" applyFont="1" applyFill="1" applyBorder="1"/>
    <xf numFmtId="0" fontId="8" fillId="10" borderId="11" xfId="0" applyFont="1" applyFill="1" applyBorder="1"/>
    <xf numFmtId="0" fontId="5" fillId="11" borderId="7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165" fontId="6" fillId="11" borderId="8" xfId="0" applyNumberFormat="1" applyFont="1" applyFill="1" applyBorder="1" applyAlignment="1">
      <alignment horizontal="center"/>
    </xf>
    <xf numFmtId="165" fontId="6" fillId="11" borderId="7" xfId="0" applyNumberFormat="1" applyFont="1" applyFill="1" applyBorder="1" applyAlignment="1">
      <alignment horizontal="center"/>
    </xf>
    <xf numFmtId="2" fontId="7" fillId="12" borderId="7" xfId="0" applyNumberFormat="1" applyFont="1" applyFill="1" applyBorder="1" applyAlignment="1" applyProtection="1">
      <alignment horizontal="center"/>
      <protection locked="0"/>
    </xf>
    <xf numFmtId="2" fontId="7" fillId="12" borderId="9" xfId="0" applyNumberFormat="1" applyFont="1" applyFill="1" applyBorder="1" applyAlignment="1" applyProtection="1">
      <alignment horizontal="center"/>
      <protection locked="0"/>
    </xf>
    <xf numFmtId="2" fontId="7" fillId="13" borderId="7" xfId="0" applyNumberFormat="1" applyFont="1" applyFill="1" applyBorder="1" applyAlignment="1" applyProtection="1">
      <alignment horizontal="center"/>
      <protection locked="0"/>
    </xf>
    <xf numFmtId="0" fontId="6" fillId="2" borderId="7" xfId="0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65" fontId="6" fillId="2" borderId="7" xfId="0" applyNumberFormat="1" applyFont="1" applyFill="1" applyBorder="1" applyAlignment="1">
      <alignment horizontal="center"/>
    </xf>
    <xf numFmtId="0" fontId="20" fillId="2" borderId="7" xfId="1" applyFont="1" applyFill="1" applyBorder="1" applyAlignment="1">
      <alignment horizontal="left"/>
    </xf>
    <xf numFmtId="0" fontId="20" fillId="5" borderId="7" xfId="0" applyFont="1" applyFill="1" applyBorder="1" applyAlignment="1" applyProtection="1">
      <alignment horizontal="left"/>
      <protection locked="0"/>
    </xf>
    <xf numFmtId="0" fontId="20" fillId="5" borderId="7" xfId="1" applyFont="1" applyFill="1" applyBorder="1" applyAlignment="1">
      <alignment horizontal="left"/>
    </xf>
    <xf numFmtId="0" fontId="20" fillId="8" borderId="7" xfId="0" applyFont="1" applyFill="1" applyBorder="1" applyAlignment="1" applyProtection="1">
      <alignment horizontal="left"/>
      <protection locked="0"/>
    </xf>
    <xf numFmtId="0" fontId="20" fillId="4" borderId="0" xfId="1" applyFont="1" applyFill="1" applyBorder="1" applyAlignment="1">
      <alignment horizontal="left"/>
    </xf>
    <xf numFmtId="2" fontId="7" fillId="3" borderId="0" xfId="0" applyNumberFormat="1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165" fontId="6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9" fillId="4" borderId="0" xfId="0" applyFont="1" applyFill="1" applyBorder="1" applyAlignment="1" applyProtection="1">
      <alignment horizontal="left"/>
      <protection locked="0"/>
    </xf>
    <xf numFmtId="0" fontId="20" fillId="4" borderId="0" xfId="0" applyFont="1" applyFill="1" applyBorder="1" applyAlignment="1" applyProtection="1">
      <alignment horizontal="left"/>
      <protection locked="0"/>
    </xf>
    <xf numFmtId="0" fontId="20" fillId="2" borderId="7" xfId="0" applyFont="1" applyFill="1" applyBorder="1" applyAlignment="1" applyProtection="1">
      <alignment horizontal="left"/>
      <protection locked="0"/>
    </xf>
    <xf numFmtId="0" fontId="16" fillId="4" borderId="7" xfId="0" applyFont="1" applyFill="1" applyBorder="1" applyAlignment="1">
      <alignment horizontal="center"/>
    </xf>
    <xf numFmtId="0" fontId="16" fillId="8" borderId="7" xfId="0" applyFont="1" applyFill="1" applyBorder="1" applyAlignment="1">
      <alignment horizontal="center"/>
    </xf>
    <xf numFmtId="2" fontId="18" fillId="3" borderId="7" xfId="0" applyNumberFormat="1" applyFont="1" applyFill="1" applyBorder="1" applyAlignment="1" applyProtection="1">
      <alignment horizontal="center"/>
      <protection locked="0"/>
    </xf>
    <xf numFmtId="0" fontId="16" fillId="11" borderId="7" xfId="0" applyFont="1" applyFill="1" applyBorder="1" applyAlignment="1">
      <alignment horizontal="center"/>
    </xf>
    <xf numFmtId="0" fontId="16" fillId="8" borderId="5" xfId="0" applyFont="1" applyFill="1" applyBorder="1" applyAlignment="1">
      <alignment horizontal="center"/>
    </xf>
    <xf numFmtId="164" fontId="6" fillId="6" borderId="7" xfId="0" applyNumberFormat="1" applyFont="1" applyFill="1" applyBorder="1" applyAlignment="1" applyProtection="1">
      <alignment horizontal="center"/>
    </xf>
    <xf numFmtId="0" fontId="6" fillId="14" borderId="7" xfId="0" applyFont="1" applyFill="1" applyBorder="1" applyAlignment="1">
      <alignment horizontal="center"/>
    </xf>
    <xf numFmtId="0" fontId="12" fillId="14" borderId="7" xfId="0" applyFont="1" applyFill="1" applyBorder="1" applyAlignment="1">
      <alignment horizontal="center"/>
    </xf>
    <xf numFmtId="0" fontId="20" fillId="11" borderId="7" xfId="0" applyFont="1" applyFill="1" applyBorder="1" applyAlignment="1" applyProtection="1">
      <alignment horizontal="left"/>
      <protection locked="0"/>
    </xf>
    <xf numFmtId="0" fontId="16" fillId="2" borderId="7" xfId="0" applyFont="1" applyFill="1" applyBorder="1" applyAlignment="1">
      <alignment horizontal="center"/>
    </xf>
    <xf numFmtId="165" fontId="12" fillId="2" borderId="7" xfId="0" applyNumberFormat="1" applyFont="1" applyFill="1" applyBorder="1" applyAlignment="1">
      <alignment horizontal="center"/>
    </xf>
    <xf numFmtId="0" fontId="21" fillId="2" borderId="7" xfId="0" applyFont="1" applyFill="1" applyBorder="1" applyAlignment="1" applyProtection="1">
      <alignment horizontal="left"/>
      <protection locked="0"/>
    </xf>
    <xf numFmtId="0" fontId="10" fillId="5" borderId="7" xfId="0" applyFont="1" applyFill="1" applyBorder="1"/>
    <xf numFmtId="0" fontId="3" fillId="5" borderId="7" xfId="0" applyFont="1" applyFill="1" applyBorder="1"/>
    <xf numFmtId="0" fontId="33" fillId="5" borderId="7" xfId="0" applyFont="1" applyFill="1" applyBorder="1"/>
    <xf numFmtId="0" fontId="0" fillId="4" borderId="0" xfId="0" applyFill="1"/>
    <xf numFmtId="0" fontId="13" fillId="5" borderId="7" xfId="0" applyFont="1" applyFill="1" applyBorder="1"/>
    <xf numFmtId="0" fontId="33" fillId="8" borderId="7" xfId="0" applyFont="1" applyFill="1" applyBorder="1"/>
    <xf numFmtId="165" fontId="34" fillId="8" borderId="7" xfId="0" applyNumberFormat="1" applyFont="1" applyFill="1" applyBorder="1" applyAlignment="1">
      <alignment horizontal="center"/>
    </xf>
    <xf numFmtId="0" fontId="3" fillId="8" borderId="7" xfId="0" applyFont="1" applyFill="1" applyBorder="1"/>
    <xf numFmtId="0" fontId="33" fillId="2" borderId="7" xfId="0" applyFont="1" applyFill="1" applyBorder="1"/>
    <xf numFmtId="165" fontId="34" fillId="2" borderId="7" xfId="0" applyNumberFormat="1" applyFont="1" applyFill="1" applyBorder="1" applyAlignment="1">
      <alignment horizontal="center"/>
    </xf>
    <xf numFmtId="0" fontId="33" fillId="11" borderId="7" xfId="0" applyFont="1" applyFill="1" applyBorder="1"/>
    <xf numFmtId="0" fontId="6" fillId="15" borderId="7" xfId="0" applyFont="1" applyFill="1" applyBorder="1" applyAlignment="1">
      <alignment horizontal="center"/>
    </xf>
    <xf numFmtId="0" fontId="8" fillId="8" borderId="7" xfId="0" applyFont="1" applyFill="1" applyBorder="1"/>
    <xf numFmtId="0" fontId="35" fillId="8" borderId="7" xfId="0" applyFont="1" applyFill="1" applyBorder="1"/>
    <xf numFmtId="0" fontId="36" fillId="8" borderId="7" xfId="0" applyFont="1" applyFill="1" applyBorder="1"/>
    <xf numFmtId="0" fontId="37" fillId="8" borderId="10" xfId="0" applyFont="1" applyFill="1" applyBorder="1"/>
    <xf numFmtId="0" fontId="37" fillId="8" borderId="1" xfId="0" applyFont="1" applyFill="1" applyBorder="1"/>
    <xf numFmtId="0" fontId="38" fillId="8" borderId="1" xfId="0" applyFont="1" applyFill="1" applyBorder="1"/>
    <xf numFmtId="0" fontId="39" fillId="8" borderId="2" xfId="0" applyFont="1" applyFill="1" applyBorder="1"/>
    <xf numFmtId="0" fontId="39" fillId="8" borderId="11" xfId="0" applyFont="1" applyFill="1" applyBorder="1"/>
    <xf numFmtId="0" fontId="8" fillId="8" borderId="0" xfId="0" applyFont="1" applyFill="1"/>
    <xf numFmtId="0" fontId="10" fillId="8" borderId="7" xfId="0" applyFont="1" applyFill="1" applyBorder="1"/>
    <xf numFmtId="0" fontId="13" fillId="8" borderId="7" xfId="0" applyFont="1" applyFill="1" applyBorder="1"/>
    <xf numFmtId="0" fontId="40" fillId="17" borderId="7" xfId="0" applyFont="1" applyFill="1" applyBorder="1" applyAlignment="1">
      <alignment horizontal="center"/>
    </xf>
    <xf numFmtId="0" fontId="41" fillId="17" borderId="7" xfId="0" applyFont="1" applyFill="1" applyBorder="1" applyAlignment="1">
      <alignment horizontal="center"/>
    </xf>
    <xf numFmtId="165" fontId="40" fillId="17" borderId="7" xfId="0" applyNumberFormat="1" applyFont="1" applyFill="1" applyBorder="1" applyAlignment="1">
      <alignment horizontal="center"/>
    </xf>
    <xf numFmtId="0" fontId="46" fillId="17" borderId="7" xfId="0" applyFont="1" applyFill="1" applyBorder="1" applyAlignment="1" applyProtection="1">
      <alignment horizontal="left"/>
      <protection locked="0"/>
    </xf>
    <xf numFmtId="0" fontId="35" fillId="17" borderId="7" xfId="0" applyFont="1" applyFill="1" applyBorder="1" applyAlignment="1">
      <alignment horizontal="center"/>
    </xf>
    <xf numFmtId="164" fontId="40" fillId="16" borderId="7" xfId="0" applyNumberFormat="1" applyFont="1" applyFill="1" applyBorder="1" applyAlignment="1" applyProtection="1">
      <alignment horizontal="center"/>
    </xf>
    <xf numFmtId="0" fontId="39" fillId="17" borderId="7" xfId="0" applyFont="1" applyFill="1" applyBorder="1" applyAlignment="1">
      <alignment horizontal="center"/>
    </xf>
    <xf numFmtId="0" fontId="41" fillId="17" borderId="8" xfId="0" applyFont="1" applyFill="1" applyBorder="1" applyAlignment="1">
      <alignment horizontal="center"/>
    </xf>
    <xf numFmtId="0" fontId="35" fillId="18" borderId="7" xfId="0" applyFont="1" applyFill="1" applyBorder="1"/>
    <xf numFmtId="0" fontId="35" fillId="18" borderId="3" xfId="0" applyFont="1" applyFill="1" applyBorder="1"/>
    <xf numFmtId="0" fontId="35" fillId="18" borderId="11" xfId="0" applyFont="1" applyFill="1" applyBorder="1"/>
    <xf numFmtId="0" fontId="41" fillId="18" borderId="7" xfId="0" applyFont="1" applyFill="1" applyBorder="1" applyAlignment="1">
      <alignment horizontal="center"/>
    </xf>
    <xf numFmtId="0" fontId="41" fillId="18" borderId="7" xfId="0" applyFont="1" applyFill="1" applyBorder="1"/>
    <xf numFmtId="2" fontId="42" fillId="19" borderId="7" xfId="0" applyNumberFormat="1" applyFont="1" applyFill="1" applyBorder="1" applyAlignment="1" applyProtection="1">
      <alignment horizontal="center"/>
      <protection locked="0"/>
    </xf>
    <xf numFmtId="0" fontId="40" fillId="18" borderId="7" xfId="0" applyFont="1" applyFill="1" applyBorder="1" applyAlignment="1">
      <alignment horizontal="center"/>
    </xf>
    <xf numFmtId="165" fontId="40" fillId="18" borderId="8" xfId="0" applyNumberFormat="1" applyFont="1" applyFill="1" applyBorder="1" applyAlignment="1">
      <alignment horizontal="center"/>
    </xf>
    <xf numFmtId="165" fontId="40" fillId="18" borderId="7" xfId="0" applyNumberFormat="1" applyFont="1" applyFill="1" applyBorder="1" applyAlignment="1">
      <alignment horizontal="center"/>
    </xf>
    <xf numFmtId="0" fontId="43" fillId="18" borderId="7" xfId="0" applyFont="1" applyFill="1" applyBorder="1"/>
    <xf numFmtId="2" fontId="42" fillId="19" borderId="9" xfId="0" applyNumberFormat="1" applyFont="1" applyFill="1" applyBorder="1" applyAlignment="1" applyProtection="1">
      <alignment horizontal="center"/>
      <protection locked="0"/>
    </xf>
    <xf numFmtId="0" fontId="44" fillId="18" borderId="7" xfId="0" applyFont="1" applyFill="1" applyBorder="1" applyAlignment="1">
      <alignment horizontal="center"/>
    </xf>
    <xf numFmtId="0" fontId="45" fillId="18" borderId="7" xfId="0" applyFont="1" applyFill="1" applyBorder="1" applyAlignment="1" applyProtection="1">
      <alignment horizontal="left"/>
      <protection locked="0"/>
    </xf>
    <xf numFmtId="0" fontId="45" fillId="18" borderId="7" xfId="1" applyFont="1" applyFill="1" applyBorder="1" applyAlignment="1">
      <alignment horizontal="left"/>
    </xf>
    <xf numFmtId="0" fontId="46" fillId="18" borderId="7" xfId="0" applyFont="1" applyFill="1" applyBorder="1" applyAlignment="1" applyProtection="1">
      <alignment horizontal="left"/>
      <protection locked="0"/>
    </xf>
    <xf numFmtId="2" fontId="47" fillId="19" borderId="7" xfId="0" applyNumberFormat="1" applyFont="1" applyFill="1" applyBorder="1" applyAlignment="1" applyProtection="1">
      <alignment horizontal="center"/>
      <protection locked="0"/>
    </xf>
    <xf numFmtId="0" fontId="48" fillId="18" borderId="7" xfId="0" applyFont="1" applyFill="1" applyBorder="1" applyAlignment="1">
      <alignment horizontal="center"/>
    </xf>
    <xf numFmtId="164" fontId="49" fillId="19" borderId="9" xfId="0" applyNumberFormat="1" applyFont="1" applyFill="1" applyBorder="1" applyAlignment="1" applyProtection="1">
      <alignment horizontal="center"/>
      <protection locked="0"/>
    </xf>
    <xf numFmtId="0" fontId="35" fillId="18" borderId="7" xfId="0" applyFont="1" applyFill="1" applyBorder="1" applyAlignment="1">
      <alignment horizontal="center"/>
    </xf>
    <xf numFmtId="0" fontId="35" fillId="8" borderId="0" xfId="0" applyFont="1" applyFill="1"/>
    <xf numFmtId="0" fontId="41" fillId="8" borderId="4" xfId="0" applyFont="1" applyFill="1" applyBorder="1"/>
    <xf numFmtId="0" fontId="48" fillId="8" borderId="0" xfId="0" applyFont="1" applyFill="1"/>
    <xf numFmtId="0" fontId="35" fillId="8" borderId="7" xfId="0" applyFont="1" applyFill="1" applyBorder="1" applyAlignment="1">
      <alignment vertical="center"/>
    </xf>
    <xf numFmtId="2" fontId="42" fillId="9" borderId="7" xfId="0" applyNumberFormat="1" applyFont="1" applyFill="1" applyBorder="1" applyAlignment="1" applyProtection="1">
      <alignment horizontal="center"/>
      <protection locked="0"/>
    </xf>
    <xf numFmtId="0" fontId="41" fillId="8" borderId="7" xfId="0" applyFont="1" applyFill="1" applyBorder="1" applyAlignment="1">
      <alignment horizontal="center"/>
    </xf>
    <xf numFmtId="0" fontId="40" fillId="8" borderId="7" xfId="0" applyFont="1" applyFill="1" applyBorder="1" applyAlignment="1">
      <alignment horizontal="center"/>
    </xf>
    <xf numFmtId="165" fontId="40" fillId="8" borderId="8" xfId="0" applyNumberFormat="1" applyFont="1" applyFill="1" applyBorder="1" applyAlignment="1">
      <alignment horizontal="center"/>
    </xf>
    <xf numFmtId="165" fontId="40" fillId="8" borderId="7" xfId="0" applyNumberFormat="1" applyFont="1" applyFill="1" applyBorder="1" applyAlignment="1">
      <alignment horizontal="center"/>
    </xf>
    <xf numFmtId="2" fontId="42" fillId="9" borderId="9" xfId="0" applyNumberFormat="1" applyFont="1" applyFill="1" applyBorder="1" applyAlignment="1" applyProtection="1">
      <alignment horizontal="center"/>
      <protection locked="0"/>
    </xf>
    <xf numFmtId="0" fontId="44" fillId="8" borderId="7" xfId="0" applyFont="1" applyFill="1" applyBorder="1" applyAlignment="1">
      <alignment horizontal="center"/>
    </xf>
    <xf numFmtId="0" fontId="43" fillId="17" borderId="7" xfId="0" applyFont="1" applyFill="1" applyBorder="1"/>
    <xf numFmtId="0" fontId="50" fillId="18" borderId="5" xfId="0" applyFont="1" applyFill="1" applyBorder="1" applyAlignment="1">
      <alignment horizontal="center"/>
    </xf>
    <xf numFmtId="0" fontId="50" fillId="18" borderId="5" xfId="0" applyFont="1" applyFill="1" applyBorder="1"/>
    <xf numFmtId="0" fontId="50" fillId="18" borderId="6" xfId="0" applyFont="1" applyFill="1" applyBorder="1"/>
    <xf numFmtId="0" fontId="50" fillId="18" borderId="7" xfId="0" applyFont="1" applyFill="1" applyBorder="1" applyAlignment="1">
      <alignment horizontal="center"/>
    </xf>
    <xf numFmtId="0" fontId="51" fillId="18" borderId="3" xfId="0" applyFont="1" applyFill="1" applyBorder="1"/>
    <xf numFmtId="0" fontId="52" fillId="18" borderId="3" xfId="0" applyFont="1" applyFill="1" applyBorder="1"/>
    <xf numFmtId="0" fontId="52" fillId="18" borderId="7" xfId="0" applyFont="1" applyFill="1" applyBorder="1"/>
    <xf numFmtId="0" fontId="52" fillId="18" borderId="11" xfId="0" applyFont="1" applyFill="1" applyBorder="1"/>
    <xf numFmtId="0" fontId="43" fillId="20" borderId="7" xfId="0" applyFont="1" applyFill="1" applyBorder="1"/>
    <xf numFmtId="0" fontId="41" fillId="8" borderId="5" xfId="0" applyFont="1" applyFill="1" applyBorder="1" applyAlignment="1">
      <alignment horizontal="center"/>
    </xf>
    <xf numFmtId="165" fontId="12" fillId="8" borderId="8" xfId="0" applyNumberFormat="1" applyFont="1" applyFill="1" applyBorder="1" applyAlignment="1">
      <alignment horizontal="center"/>
    </xf>
    <xf numFmtId="0" fontId="53" fillId="2" borderId="7" xfId="0" applyFont="1" applyFill="1" applyBorder="1"/>
    <xf numFmtId="0" fontId="54" fillId="18" borderId="7" xfId="0" applyFont="1" applyFill="1" applyBorder="1"/>
    <xf numFmtId="0" fontId="55" fillId="8" borderId="7" xfId="0" applyFont="1" applyFill="1" applyBorder="1"/>
    <xf numFmtId="0" fontId="56" fillId="8" borderId="7" xfId="0" applyFont="1" applyFill="1" applyBorder="1" applyAlignment="1">
      <alignment horizontal="center"/>
    </xf>
    <xf numFmtId="2" fontId="18" fillId="9" borderId="9" xfId="0" applyNumberFormat="1" applyFont="1" applyFill="1" applyBorder="1" applyAlignment="1" applyProtection="1">
      <alignment horizontal="center"/>
      <protection locked="0"/>
    </xf>
    <xf numFmtId="0" fontId="3" fillId="8" borderId="5" xfId="0" applyFont="1" applyFill="1" applyBorder="1" applyAlignment="1">
      <alignment horizontal="center"/>
    </xf>
    <xf numFmtId="2" fontId="18" fillId="19" borderId="7" xfId="0" applyNumberFormat="1" applyFont="1" applyFill="1" applyBorder="1" applyAlignment="1" applyProtection="1">
      <alignment horizontal="center"/>
      <protection locked="0"/>
    </xf>
    <xf numFmtId="0" fontId="3" fillId="18" borderId="7" xfId="0" applyFont="1" applyFill="1" applyBorder="1" applyAlignment="1">
      <alignment horizontal="center"/>
    </xf>
    <xf numFmtId="0" fontId="12" fillId="18" borderId="7" xfId="0" applyFont="1" applyFill="1" applyBorder="1" applyAlignment="1">
      <alignment horizontal="center"/>
    </xf>
    <xf numFmtId="165" fontId="12" fillId="18" borderId="8" xfId="0" applyNumberFormat="1" applyFont="1" applyFill="1" applyBorder="1" applyAlignment="1">
      <alignment horizontal="center"/>
    </xf>
    <xf numFmtId="165" fontId="12" fillId="18" borderId="7" xfId="0" applyNumberFormat="1" applyFont="1" applyFill="1" applyBorder="1" applyAlignment="1">
      <alignment horizontal="center"/>
    </xf>
    <xf numFmtId="0" fontId="3" fillId="18" borderId="5" xfId="0" applyFont="1" applyFill="1" applyBorder="1" applyAlignment="1">
      <alignment horizontal="center"/>
    </xf>
    <xf numFmtId="2" fontId="7" fillId="19" borderId="7" xfId="0" applyNumberFormat="1" applyFont="1" applyFill="1" applyBorder="1" applyAlignment="1" applyProtection="1">
      <alignment horizontal="center"/>
      <protection locked="0"/>
    </xf>
    <xf numFmtId="0" fontId="16" fillId="18" borderId="7" xfId="0" applyFont="1" applyFill="1" applyBorder="1" applyAlignment="1">
      <alignment horizontal="center"/>
    </xf>
    <xf numFmtId="0" fontId="6" fillId="18" borderId="7" xfId="0" applyFont="1" applyFill="1" applyBorder="1" applyAlignment="1">
      <alignment horizontal="center"/>
    </xf>
    <xf numFmtId="165" fontId="6" fillId="18" borderId="8" xfId="0" applyNumberFormat="1" applyFont="1" applyFill="1" applyBorder="1" applyAlignment="1">
      <alignment horizontal="center"/>
    </xf>
    <xf numFmtId="165" fontId="6" fillId="18" borderId="7" xfId="0" applyNumberFormat="1" applyFont="1" applyFill="1" applyBorder="1" applyAlignment="1">
      <alignment horizontal="center"/>
    </xf>
    <xf numFmtId="2" fontId="7" fillId="19" borderId="9" xfId="0" applyNumberFormat="1" applyFont="1" applyFill="1" applyBorder="1" applyAlignment="1" applyProtection="1">
      <alignment horizontal="center"/>
      <protection locked="0"/>
    </xf>
    <xf numFmtId="2" fontId="18" fillId="19" borderId="9" xfId="0" applyNumberFormat="1" applyFont="1" applyFill="1" applyBorder="1" applyAlignment="1" applyProtection="1">
      <alignment horizontal="center"/>
      <protection locked="0"/>
    </xf>
    <xf numFmtId="0" fontId="43" fillId="4" borderId="0" xfId="0" applyFont="1" applyFill="1" applyBorder="1"/>
    <xf numFmtId="0" fontId="8" fillId="4" borderId="0" xfId="0" applyFont="1" applyFill="1" applyBorder="1"/>
    <xf numFmtId="0" fontId="16" fillId="8" borderId="7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5"/>
  <sheetViews>
    <sheetView zoomScale="60" zoomScaleNormal="60" workbookViewId="0">
      <selection activeCell="H34" sqref="F34:H34"/>
    </sheetView>
  </sheetViews>
  <sheetFormatPr defaultRowHeight="20.25" x14ac:dyDescent="0.3"/>
  <cols>
    <col min="1" max="1" width="5.28515625" style="16" customWidth="1"/>
    <col min="2" max="2" width="37" style="16" customWidth="1"/>
    <col min="3" max="3" width="20.28515625" style="16" customWidth="1"/>
    <col min="4" max="4" width="26" style="16" customWidth="1"/>
    <col min="5" max="5" width="24.28515625" style="16" customWidth="1"/>
    <col min="6" max="6" width="19.28515625" style="16" customWidth="1"/>
    <col min="7" max="7" width="15.85546875" style="16" customWidth="1"/>
    <col min="8" max="8" width="14.85546875" style="16" customWidth="1"/>
    <col min="9" max="9" width="25" style="16" customWidth="1"/>
    <col min="10" max="10" width="12.28515625" style="16" customWidth="1"/>
    <col min="11" max="11" width="22.42578125" style="16" customWidth="1"/>
    <col min="12" max="12" width="13.7109375" style="16" customWidth="1"/>
    <col min="13" max="13" width="11.7109375" style="16" customWidth="1"/>
    <col min="14" max="16384" width="9.140625" style="16"/>
  </cols>
  <sheetData>
    <row r="1" spans="1:13" ht="69" thickBot="1" x14ac:dyDescent="1.1000000000000001">
      <c r="A1" s="11"/>
      <c r="B1" s="42" t="s">
        <v>13</v>
      </c>
      <c r="C1" s="12"/>
      <c r="D1" s="13"/>
      <c r="E1" s="53" t="s">
        <v>14</v>
      </c>
      <c r="F1" s="14"/>
      <c r="G1" s="14"/>
      <c r="H1" s="14"/>
      <c r="I1" s="14"/>
      <c r="J1" s="15"/>
      <c r="K1" s="11"/>
      <c r="L1" s="11"/>
      <c r="M1" s="11"/>
    </row>
    <row r="2" spans="1:13" ht="30.75" thickBot="1" x14ac:dyDescent="0.5">
      <c r="A2" s="60"/>
      <c r="B2" s="60"/>
      <c r="C2" s="57" t="s">
        <v>23</v>
      </c>
      <c r="D2" s="58"/>
      <c r="E2" s="58"/>
      <c r="F2" s="58"/>
      <c r="G2" s="58"/>
      <c r="H2" s="59"/>
      <c r="I2" s="59"/>
      <c r="J2" s="61"/>
      <c r="K2" s="60"/>
      <c r="L2" s="60"/>
      <c r="M2" s="60"/>
    </row>
    <row r="3" spans="1:13" ht="21.75" x14ac:dyDescent="0.35">
      <c r="A3" s="17" t="s">
        <v>0</v>
      </c>
      <c r="B3" s="18" t="s">
        <v>1</v>
      </c>
      <c r="C3" s="18" t="s">
        <v>2</v>
      </c>
      <c r="D3" s="19" t="s">
        <v>3</v>
      </c>
      <c r="E3" s="19" t="s">
        <v>4</v>
      </c>
      <c r="F3" s="19" t="s">
        <v>5</v>
      </c>
      <c r="G3" s="19" t="s">
        <v>12</v>
      </c>
      <c r="H3" s="18" t="s">
        <v>6</v>
      </c>
      <c r="I3" s="20" t="s">
        <v>10</v>
      </c>
      <c r="J3" s="21" t="s">
        <v>11</v>
      </c>
      <c r="K3" s="20" t="s">
        <v>7</v>
      </c>
      <c r="L3" s="21" t="s">
        <v>6</v>
      </c>
      <c r="M3" s="11"/>
    </row>
    <row r="4" spans="1:13" ht="25.5" x14ac:dyDescent="0.4">
      <c r="A4" s="22">
        <v>1</v>
      </c>
      <c r="B4" s="52" t="s">
        <v>8</v>
      </c>
      <c r="C4" s="43">
        <v>18500</v>
      </c>
      <c r="D4" s="88">
        <v>31</v>
      </c>
      <c r="E4" s="46">
        <v>34</v>
      </c>
      <c r="F4" s="46">
        <v>12500</v>
      </c>
      <c r="G4" s="46">
        <v>0</v>
      </c>
      <c r="H4" s="93">
        <v>7790</v>
      </c>
      <c r="I4" s="27">
        <f t="shared" ref="I4:I26" si="0">SUM(C4/D4*E4-F4-G4-H4)</f>
        <v>0.32258064515917795</v>
      </c>
      <c r="J4" s="46">
        <v>0</v>
      </c>
      <c r="K4" s="48">
        <f t="shared" ref="K4:K26" si="1">SUM(I4-J4)</f>
        <v>0.32258064515917795</v>
      </c>
      <c r="L4" s="91" t="s">
        <v>6</v>
      </c>
      <c r="M4" s="41"/>
    </row>
    <row r="5" spans="1:13" ht="25.5" x14ac:dyDescent="0.4">
      <c r="A5" s="22">
        <v>2</v>
      </c>
      <c r="B5" s="52" t="s">
        <v>9</v>
      </c>
      <c r="C5" s="43">
        <v>14000</v>
      </c>
      <c r="D5" s="88">
        <v>31</v>
      </c>
      <c r="E5" s="46">
        <v>33</v>
      </c>
      <c r="F5" s="46">
        <v>12000</v>
      </c>
      <c r="G5" s="46">
        <v>0</v>
      </c>
      <c r="H5" s="93">
        <v>2903</v>
      </c>
      <c r="I5" s="27">
        <f t="shared" si="0"/>
        <v>0.22580645161360735</v>
      </c>
      <c r="J5" s="46">
        <v>0</v>
      </c>
      <c r="K5" s="48">
        <f t="shared" si="1"/>
        <v>0.22580645161360735</v>
      </c>
      <c r="L5" s="88" t="s">
        <v>6</v>
      </c>
      <c r="M5" s="55">
        <v>0</v>
      </c>
    </row>
    <row r="6" spans="1:13" ht="24" x14ac:dyDescent="0.4">
      <c r="A6" s="22">
        <v>3</v>
      </c>
      <c r="B6" s="74" t="s">
        <v>17</v>
      </c>
      <c r="C6" s="49">
        <v>7500</v>
      </c>
      <c r="D6" s="88">
        <v>31</v>
      </c>
      <c r="E6" s="46">
        <v>33.5</v>
      </c>
      <c r="F6" s="46">
        <v>100</v>
      </c>
      <c r="G6" s="46">
        <v>0</v>
      </c>
      <c r="H6" s="93">
        <v>8005</v>
      </c>
      <c r="I6" s="27">
        <f t="shared" si="0"/>
        <v>-0.16129032258049847</v>
      </c>
      <c r="J6" s="46">
        <v>0</v>
      </c>
      <c r="K6" s="48">
        <f t="shared" si="1"/>
        <v>-0.16129032258049847</v>
      </c>
      <c r="L6" s="88" t="s">
        <v>6</v>
      </c>
      <c r="M6" s="54"/>
    </row>
    <row r="7" spans="1:13" ht="24" x14ac:dyDescent="0.4">
      <c r="A7" s="22">
        <v>4</v>
      </c>
      <c r="B7" s="74" t="s">
        <v>16</v>
      </c>
      <c r="C7" s="43">
        <v>6500</v>
      </c>
      <c r="D7" s="88">
        <v>31</v>
      </c>
      <c r="E7" s="46">
        <v>33</v>
      </c>
      <c r="F7" s="46">
        <v>100</v>
      </c>
      <c r="G7" s="46">
        <v>0</v>
      </c>
      <c r="H7" s="93">
        <v>6819</v>
      </c>
      <c r="I7" s="27">
        <f t="shared" si="0"/>
        <v>0.35483870967800613</v>
      </c>
      <c r="J7" s="46">
        <v>0</v>
      </c>
      <c r="K7" s="48">
        <f t="shared" si="1"/>
        <v>0.35483870967800613</v>
      </c>
      <c r="L7" s="88" t="s">
        <v>6</v>
      </c>
      <c r="M7" s="54"/>
    </row>
    <row r="8" spans="1:13" ht="24" x14ac:dyDescent="0.4">
      <c r="A8" s="22">
        <v>5</v>
      </c>
      <c r="B8" s="74" t="s">
        <v>25</v>
      </c>
      <c r="C8" s="43">
        <v>6000</v>
      </c>
      <c r="D8" s="88">
        <v>31</v>
      </c>
      <c r="E8" s="46">
        <v>30</v>
      </c>
      <c r="F8" s="46">
        <v>0</v>
      </c>
      <c r="G8" s="46">
        <v>0</v>
      </c>
      <c r="H8" s="93">
        <v>5806</v>
      </c>
      <c r="I8" s="27">
        <f t="shared" si="0"/>
        <v>0.45161290322630521</v>
      </c>
      <c r="J8" s="46">
        <v>0</v>
      </c>
      <c r="K8" s="48">
        <f t="shared" si="1"/>
        <v>0.45161290322630521</v>
      </c>
      <c r="L8" s="88" t="s">
        <v>6</v>
      </c>
      <c r="M8" s="54"/>
    </row>
    <row r="9" spans="1:13" ht="24" x14ac:dyDescent="0.4">
      <c r="A9" s="22">
        <v>6</v>
      </c>
      <c r="B9" s="74"/>
      <c r="C9" s="9">
        <v>0</v>
      </c>
      <c r="D9" s="87">
        <v>31</v>
      </c>
      <c r="E9" s="24">
        <v>0</v>
      </c>
      <c r="F9" s="24"/>
      <c r="G9" s="24">
        <v>0</v>
      </c>
      <c r="H9" s="24"/>
      <c r="I9" s="6">
        <f t="shared" si="0"/>
        <v>0</v>
      </c>
      <c r="J9" s="24">
        <v>0</v>
      </c>
      <c r="K9" s="40">
        <f>SUM(I9-J9)</f>
        <v>0</v>
      </c>
      <c r="L9" s="87"/>
      <c r="M9" s="54"/>
    </row>
    <row r="10" spans="1:13" ht="24" x14ac:dyDescent="0.4">
      <c r="A10" s="22">
        <v>7</v>
      </c>
      <c r="B10" s="74"/>
      <c r="C10" s="9">
        <v>0</v>
      </c>
      <c r="D10" s="87">
        <v>31</v>
      </c>
      <c r="E10" s="24">
        <v>0</v>
      </c>
      <c r="F10" s="24"/>
      <c r="G10" s="24">
        <v>0</v>
      </c>
      <c r="H10" s="24"/>
      <c r="I10" s="6">
        <f t="shared" si="0"/>
        <v>0</v>
      </c>
      <c r="J10" s="24">
        <v>0</v>
      </c>
      <c r="K10" s="40">
        <f t="shared" si="1"/>
        <v>0</v>
      </c>
      <c r="L10" s="87"/>
      <c r="M10" s="54"/>
    </row>
    <row r="11" spans="1:13" ht="24" x14ac:dyDescent="0.4">
      <c r="A11" s="22">
        <v>8</v>
      </c>
      <c r="B11" s="75" t="s">
        <v>30</v>
      </c>
      <c r="C11" s="43">
        <v>10000</v>
      </c>
      <c r="D11" s="88">
        <v>31</v>
      </c>
      <c r="E11" s="46">
        <v>8</v>
      </c>
      <c r="F11" s="46">
        <v>0</v>
      </c>
      <c r="G11" s="46">
        <v>0</v>
      </c>
      <c r="H11" s="93">
        <v>2581</v>
      </c>
      <c r="I11" s="27">
        <f t="shared" si="0"/>
        <v>-0.35483870967755138</v>
      </c>
      <c r="J11" s="46">
        <v>0</v>
      </c>
      <c r="K11" s="48">
        <f>SUM(I11-J11)</f>
        <v>-0.35483870967755138</v>
      </c>
      <c r="L11" s="88" t="s">
        <v>6</v>
      </c>
      <c r="M11" s="54"/>
    </row>
    <row r="12" spans="1:13" ht="24" x14ac:dyDescent="0.4">
      <c r="A12" s="22">
        <v>9</v>
      </c>
      <c r="B12" s="74" t="s">
        <v>28</v>
      </c>
      <c r="C12" s="43">
        <v>7500</v>
      </c>
      <c r="D12" s="88">
        <v>31</v>
      </c>
      <c r="E12" s="46">
        <v>15</v>
      </c>
      <c r="F12" s="46">
        <v>0</v>
      </c>
      <c r="G12" s="46">
        <v>0</v>
      </c>
      <c r="H12" s="93">
        <v>3629</v>
      </c>
      <c r="I12" s="27">
        <f t="shared" si="0"/>
        <v>3.2258064516099694E-2</v>
      </c>
      <c r="J12" s="46">
        <v>0</v>
      </c>
      <c r="K12" s="48">
        <f t="shared" si="1"/>
        <v>3.2258064516099694E-2</v>
      </c>
      <c r="L12" s="88" t="s">
        <v>6</v>
      </c>
      <c r="M12" s="54"/>
    </row>
    <row r="13" spans="1:13" ht="24" x14ac:dyDescent="0.4">
      <c r="A13" s="22">
        <v>10</v>
      </c>
      <c r="B13" s="74" t="s">
        <v>35</v>
      </c>
      <c r="C13" s="66">
        <v>6500</v>
      </c>
      <c r="D13" s="90">
        <v>31</v>
      </c>
      <c r="E13" s="63">
        <v>36.5</v>
      </c>
      <c r="F13" s="63">
        <v>500</v>
      </c>
      <c r="G13" s="62">
        <v>0</v>
      </c>
      <c r="H13" s="93">
        <v>7153</v>
      </c>
      <c r="I13" s="64">
        <f t="shared" si="0"/>
        <v>0.22580645161360735</v>
      </c>
      <c r="J13" s="63">
        <v>0</v>
      </c>
      <c r="K13" s="65">
        <f t="shared" si="1"/>
        <v>0.22580645161360735</v>
      </c>
      <c r="L13" s="90" t="s">
        <v>6</v>
      </c>
      <c r="M13" s="56"/>
    </row>
    <row r="14" spans="1:13" ht="24" x14ac:dyDescent="0.4">
      <c r="A14" s="22">
        <v>11</v>
      </c>
      <c r="B14" s="74" t="s">
        <v>31</v>
      </c>
      <c r="C14" s="43">
        <v>5500</v>
      </c>
      <c r="D14" s="88">
        <v>31</v>
      </c>
      <c r="E14" s="46">
        <v>24</v>
      </c>
      <c r="F14" s="46"/>
      <c r="G14" s="46">
        <v>0</v>
      </c>
      <c r="H14" s="93">
        <v>4258</v>
      </c>
      <c r="I14" s="27">
        <f t="shared" si="0"/>
        <v>6.4516129032199387E-2</v>
      </c>
      <c r="J14" s="46">
        <v>0</v>
      </c>
      <c r="K14" s="48">
        <f t="shared" si="1"/>
        <v>6.4516129032199387E-2</v>
      </c>
      <c r="L14" s="88" t="s">
        <v>6</v>
      </c>
      <c r="M14" s="54"/>
    </row>
    <row r="15" spans="1:13" ht="24" x14ac:dyDescent="0.4">
      <c r="A15" s="22">
        <v>12</v>
      </c>
      <c r="B15" s="74" t="s">
        <v>32</v>
      </c>
      <c r="C15" s="43">
        <v>5500</v>
      </c>
      <c r="D15" s="88">
        <v>31</v>
      </c>
      <c r="E15" s="46">
        <v>8</v>
      </c>
      <c r="F15" s="46">
        <v>0</v>
      </c>
      <c r="G15" s="46">
        <v>0</v>
      </c>
      <c r="H15" s="93">
        <v>1548</v>
      </c>
      <c r="I15" s="27">
        <f t="shared" si="0"/>
        <v>-128.64516129032268</v>
      </c>
      <c r="J15" s="46">
        <v>0</v>
      </c>
      <c r="K15" s="48">
        <f t="shared" si="1"/>
        <v>-128.64516129032268</v>
      </c>
      <c r="L15" s="88" t="s">
        <v>6</v>
      </c>
      <c r="M15" s="54"/>
    </row>
    <row r="16" spans="1:13" ht="24" x14ac:dyDescent="0.4">
      <c r="A16" s="22">
        <v>13</v>
      </c>
      <c r="B16" s="74" t="s">
        <v>33</v>
      </c>
      <c r="C16" s="43">
        <v>6000</v>
      </c>
      <c r="D16" s="88">
        <v>31</v>
      </c>
      <c r="E16" s="46">
        <v>8</v>
      </c>
      <c r="F16" s="46">
        <v>0</v>
      </c>
      <c r="G16" s="46">
        <v>0</v>
      </c>
      <c r="H16" s="93">
        <v>1548</v>
      </c>
      <c r="I16" s="27">
        <f t="shared" si="0"/>
        <v>0.38709677419365107</v>
      </c>
      <c r="J16" s="46">
        <v>0</v>
      </c>
      <c r="K16" s="48">
        <f t="shared" si="1"/>
        <v>0.38709677419365107</v>
      </c>
      <c r="L16" s="88" t="s">
        <v>6</v>
      </c>
      <c r="M16" s="54"/>
    </row>
    <row r="17" spans="1:13" ht="24" x14ac:dyDescent="0.4">
      <c r="A17" s="22">
        <v>14</v>
      </c>
      <c r="B17" s="74"/>
      <c r="C17" s="9">
        <v>0</v>
      </c>
      <c r="D17" s="87">
        <v>31</v>
      </c>
      <c r="E17" s="24"/>
      <c r="F17" s="24"/>
      <c r="G17" s="24">
        <v>0</v>
      </c>
      <c r="H17" s="24"/>
      <c r="I17" s="6">
        <f t="shared" si="0"/>
        <v>0</v>
      </c>
      <c r="J17" s="24">
        <v>0</v>
      </c>
      <c r="K17" s="40">
        <f t="shared" si="1"/>
        <v>0</v>
      </c>
      <c r="L17" s="87"/>
      <c r="M17" s="54"/>
    </row>
    <row r="18" spans="1:13" ht="24" x14ac:dyDescent="0.4">
      <c r="A18" s="22">
        <v>15</v>
      </c>
      <c r="B18" s="74"/>
      <c r="C18" s="9">
        <v>0</v>
      </c>
      <c r="D18" s="87">
        <v>31</v>
      </c>
      <c r="E18" s="24"/>
      <c r="F18" s="24"/>
      <c r="G18" s="24">
        <v>0</v>
      </c>
      <c r="H18" s="24"/>
      <c r="I18" s="6">
        <f t="shared" si="0"/>
        <v>0</v>
      </c>
      <c r="J18" s="24">
        <v>0</v>
      </c>
      <c r="K18" s="40">
        <f t="shared" si="1"/>
        <v>0</v>
      </c>
      <c r="L18" s="87"/>
      <c r="M18" s="54"/>
    </row>
    <row r="19" spans="1:13" ht="24" x14ac:dyDescent="0.4">
      <c r="A19" s="22">
        <v>16</v>
      </c>
      <c r="B19" s="74"/>
      <c r="C19" s="9">
        <v>0</v>
      </c>
      <c r="D19" s="87">
        <v>31</v>
      </c>
      <c r="E19" s="24"/>
      <c r="F19" s="24"/>
      <c r="G19" s="24">
        <v>0</v>
      </c>
      <c r="H19" s="24"/>
      <c r="I19" s="6">
        <f t="shared" si="0"/>
        <v>0</v>
      </c>
      <c r="J19" s="24">
        <v>0</v>
      </c>
      <c r="K19" s="40">
        <f t="shared" si="1"/>
        <v>0</v>
      </c>
      <c r="L19" s="87"/>
      <c r="M19" s="54"/>
    </row>
    <row r="20" spans="1:13" ht="24" x14ac:dyDescent="0.4">
      <c r="A20" s="22">
        <v>17</v>
      </c>
      <c r="B20" s="74"/>
      <c r="C20" s="10">
        <v>0</v>
      </c>
      <c r="D20" s="87">
        <v>31</v>
      </c>
      <c r="E20" s="24"/>
      <c r="F20" s="24"/>
      <c r="G20" s="24">
        <v>0</v>
      </c>
      <c r="H20" s="24"/>
      <c r="I20" s="6">
        <f t="shared" si="0"/>
        <v>0</v>
      </c>
      <c r="J20" s="24">
        <v>0</v>
      </c>
      <c r="K20" s="40">
        <f t="shared" si="1"/>
        <v>0</v>
      </c>
      <c r="L20" s="87"/>
      <c r="M20" s="54"/>
    </row>
    <row r="21" spans="1:13" ht="24" x14ac:dyDescent="0.4">
      <c r="A21" s="22">
        <v>18</v>
      </c>
      <c r="B21" s="76" t="s">
        <v>34</v>
      </c>
      <c r="C21" s="43">
        <v>8000</v>
      </c>
      <c r="D21" s="96">
        <v>31</v>
      </c>
      <c r="E21" s="69">
        <v>4</v>
      </c>
      <c r="F21" s="69">
        <v>0</v>
      </c>
      <c r="G21" s="69">
        <v>0</v>
      </c>
      <c r="H21" s="69"/>
      <c r="I21" s="70">
        <f t="shared" si="0"/>
        <v>1032.258064516129</v>
      </c>
      <c r="J21" s="69">
        <v>0</v>
      </c>
      <c r="K21" s="72">
        <f t="shared" si="1"/>
        <v>1032.258064516129</v>
      </c>
      <c r="L21" s="96"/>
      <c r="M21" s="54"/>
    </row>
    <row r="22" spans="1:13" ht="24" x14ac:dyDescent="0.4">
      <c r="A22" s="22">
        <v>19</v>
      </c>
      <c r="B22" s="76" t="s">
        <v>22</v>
      </c>
      <c r="C22" s="43">
        <v>6500</v>
      </c>
      <c r="D22" s="88">
        <v>31</v>
      </c>
      <c r="E22" s="47">
        <v>36.5</v>
      </c>
      <c r="F22" s="47">
        <v>0</v>
      </c>
      <c r="G22" s="47">
        <v>0</v>
      </c>
      <c r="H22" s="94">
        <v>7653</v>
      </c>
      <c r="I22" s="27">
        <f t="shared" si="0"/>
        <v>0.22580645161360735</v>
      </c>
      <c r="J22" s="47">
        <v>0</v>
      </c>
      <c r="K22" s="51">
        <f t="shared" si="1"/>
        <v>0.22580645161360735</v>
      </c>
      <c r="L22" s="88" t="s">
        <v>6</v>
      </c>
      <c r="M22" s="54"/>
    </row>
    <row r="23" spans="1:13" ht="24" x14ac:dyDescent="0.4">
      <c r="A23" s="22">
        <v>20</v>
      </c>
      <c r="B23" s="76" t="s">
        <v>26</v>
      </c>
      <c r="C23" s="43">
        <v>7000</v>
      </c>
      <c r="D23" s="96">
        <v>31</v>
      </c>
      <c r="E23" s="71">
        <v>15</v>
      </c>
      <c r="F23" s="71">
        <v>1000</v>
      </c>
      <c r="G23" s="71">
        <v>0</v>
      </c>
      <c r="H23" s="71"/>
      <c r="I23" s="70">
        <f t="shared" si="0"/>
        <v>2387.0967741935483</v>
      </c>
      <c r="J23" s="71">
        <v>0</v>
      </c>
      <c r="K23" s="97">
        <f t="shared" si="1"/>
        <v>2387.0967741935483</v>
      </c>
      <c r="L23" s="96"/>
      <c r="M23" s="54"/>
    </row>
    <row r="24" spans="1:13" ht="24" x14ac:dyDescent="0.4">
      <c r="A24" s="22">
        <v>21</v>
      </c>
      <c r="B24" s="76" t="s">
        <v>27</v>
      </c>
      <c r="C24" s="43">
        <v>6500</v>
      </c>
      <c r="D24" s="96">
        <v>31</v>
      </c>
      <c r="E24" s="69">
        <v>15</v>
      </c>
      <c r="F24" s="69">
        <v>1000</v>
      </c>
      <c r="G24" s="69">
        <v>0</v>
      </c>
      <c r="H24" s="69"/>
      <c r="I24" s="70">
        <f t="shared" si="0"/>
        <v>2145.161290322581</v>
      </c>
      <c r="J24" s="69">
        <v>0</v>
      </c>
      <c r="K24" s="72">
        <f t="shared" si="1"/>
        <v>2145.161290322581</v>
      </c>
      <c r="L24" s="96"/>
      <c r="M24" s="54"/>
    </row>
    <row r="25" spans="1:13" ht="24" x14ac:dyDescent="0.4">
      <c r="A25" s="22">
        <v>22</v>
      </c>
      <c r="B25" s="76" t="s">
        <v>29</v>
      </c>
      <c r="C25" s="49">
        <v>10000</v>
      </c>
      <c r="D25" s="96">
        <v>31</v>
      </c>
      <c r="E25" s="71">
        <v>20</v>
      </c>
      <c r="F25" s="69">
        <v>2000</v>
      </c>
      <c r="G25" s="69">
        <v>0</v>
      </c>
      <c r="H25" s="69"/>
      <c r="I25" s="70">
        <f t="shared" si="0"/>
        <v>4451.6129032258059</v>
      </c>
      <c r="J25" s="69">
        <v>0</v>
      </c>
      <c r="K25" s="72">
        <f t="shared" si="1"/>
        <v>4451.6129032258059</v>
      </c>
      <c r="L25" s="96"/>
      <c r="M25" s="54"/>
    </row>
    <row r="26" spans="1:13" ht="24" x14ac:dyDescent="0.4">
      <c r="A26" s="22">
        <v>23</v>
      </c>
      <c r="B26" s="76" t="s">
        <v>24</v>
      </c>
      <c r="C26" s="50">
        <v>6500</v>
      </c>
      <c r="D26" s="88">
        <v>31</v>
      </c>
      <c r="E26" s="47">
        <v>11.5</v>
      </c>
      <c r="F26" s="47">
        <v>150</v>
      </c>
      <c r="G26" s="46">
        <v>0</v>
      </c>
      <c r="H26" s="93">
        <v>2261</v>
      </c>
      <c r="I26" s="27">
        <f t="shared" si="0"/>
        <v>0.29032258064535199</v>
      </c>
      <c r="J26" s="47"/>
      <c r="K26" s="48">
        <f t="shared" si="1"/>
        <v>0.29032258064535199</v>
      </c>
      <c r="L26" s="44" t="s">
        <v>6</v>
      </c>
      <c r="M26" s="54"/>
    </row>
    <row r="27" spans="1:13" ht="24" x14ac:dyDescent="0.4">
      <c r="A27" s="22">
        <v>24</v>
      </c>
      <c r="B27" s="95" t="s">
        <v>20</v>
      </c>
      <c r="C27" s="66">
        <v>6500</v>
      </c>
      <c r="D27" s="90">
        <v>31</v>
      </c>
      <c r="E27" s="63">
        <v>15</v>
      </c>
      <c r="F27" s="63">
        <v>1000</v>
      </c>
      <c r="G27" s="63">
        <v>0</v>
      </c>
      <c r="H27" s="93">
        <v>2031</v>
      </c>
      <c r="I27" s="64">
        <f t="shared" ref="I27:I29" si="2">SUM(C27/D27*E27-F27-G27-H27)</f>
        <v>114.16129032258095</v>
      </c>
      <c r="J27" s="63">
        <v>114</v>
      </c>
      <c r="K27" s="65">
        <f t="shared" ref="K27:K29" si="3">SUM(I27-J27)</f>
        <v>0.16129032258095322</v>
      </c>
      <c r="L27" s="90" t="s">
        <v>6</v>
      </c>
      <c r="M27" s="41"/>
    </row>
    <row r="28" spans="1:13" ht="24" x14ac:dyDescent="0.4">
      <c r="A28" s="28">
        <v>25</v>
      </c>
      <c r="B28" s="95" t="s">
        <v>19</v>
      </c>
      <c r="C28" s="67">
        <v>5000</v>
      </c>
      <c r="D28" s="90">
        <v>31</v>
      </c>
      <c r="E28" s="63">
        <v>22.5</v>
      </c>
      <c r="F28" s="63">
        <v>0</v>
      </c>
      <c r="G28" s="63"/>
      <c r="H28" s="93">
        <v>3541</v>
      </c>
      <c r="I28" s="64">
        <f t="shared" si="2"/>
        <v>88.0322580645161</v>
      </c>
      <c r="J28" s="63">
        <v>88</v>
      </c>
      <c r="K28" s="65">
        <f t="shared" si="3"/>
        <v>3.2258064516099694E-2</v>
      </c>
      <c r="L28" s="90" t="s">
        <v>6</v>
      </c>
      <c r="M28" s="41"/>
    </row>
    <row r="29" spans="1:13" ht="24" x14ac:dyDescent="0.4">
      <c r="A29" s="28">
        <v>26</v>
      </c>
      <c r="B29" s="95" t="s">
        <v>21</v>
      </c>
      <c r="C29" s="66">
        <v>5000</v>
      </c>
      <c r="D29" s="90">
        <v>31</v>
      </c>
      <c r="E29" s="63">
        <v>14</v>
      </c>
      <c r="F29" s="63"/>
      <c r="G29" s="63">
        <v>0</v>
      </c>
      <c r="H29" s="93">
        <v>2170</v>
      </c>
      <c r="I29" s="64">
        <f t="shared" si="2"/>
        <v>88.064516129032199</v>
      </c>
      <c r="J29" s="63">
        <v>88</v>
      </c>
      <c r="K29" s="65">
        <f t="shared" si="3"/>
        <v>6.4516129032199387E-2</v>
      </c>
      <c r="L29" s="90" t="s">
        <v>6</v>
      </c>
      <c r="M29" s="41"/>
    </row>
    <row r="30" spans="1:13" ht="24" x14ac:dyDescent="0.4">
      <c r="A30" s="28">
        <v>27</v>
      </c>
      <c r="B30" s="75"/>
      <c r="C30" s="9"/>
      <c r="D30" s="1"/>
      <c r="E30" s="7"/>
      <c r="F30" s="24"/>
      <c r="G30" s="24"/>
      <c r="H30" s="24"/>
      <c r="I30" s="6"/>
      <c r="J30" s="37"/>
      <c r="K30" s="40"/>
      <c r="L30" s="1"/>
      <c r="M30" s="41"/>
    </row>
    <row r="31" spans="1:13" ht="24" x14ac:dyDescent="0.4">
      <c r="A31" s="28">
        <v>28</v>
      </c>
      <c r="B31" s="74"/>
      <c r="C31" s="9"/>
      <c r="D31" s="1"/>
      <c r="E31" s="7"/>
      <c r="F31" s="24"/>
      <c r="G31" s="24"/>
      <c r="H31" s="24"/>
      <c r="I31" s="6"/>
      <c r="J31" s="37"/>
      <c r="K31" s="40"/>
      <c r="L31" s="1"/>
      <c r="M31" s="41"/>
    </row>
    <row r="32" spans="1:13" ht="21.75" x14ac:dyDescent="0.35">
      <c r="A32" s="29"/>
      <c r="B32" s="2"/>
      <c r="C32" s="23"/>
      <c r="D32" s="1"/>
      <c r="E32" s="7"/>
      <c r="F32" s="39"/>
      <c r="G32" s="39"/>
      <c r="H32" s="24"/>
      <c r="I32" s="6"/>
      <c r="J32" s="37"/>
      <c r="K32" s="38"/>
      <c r="L32" s="1"/>
      <c r="M32" s="41"/>
    </row>
    <row r="33" spans="1:13" ht="21.75" x14ac:dyDescent="0.35">
      <c r="A33" s="29"/>
      <c r="B33" s="2"/>
      <c r="C33" s="30"/>
      <c r="D33" s="1"/>
      <c r="E33" s="47" t="s">
        <v>53</v>
      </c>
      <c r="F33" s="31"/>
      <c r="G33" s="31"/>
      <c r="H33" s="24"/>
      <c r="I33" s="6"/>
      <c r="J33" s="25"/>
      <c r="K33" s="26"/>
      <c r="L33" s="32"/>
      <c r="M33" s="41"/>
    </row>
    <row r="34" spans="1:13" ht="21.75" x14ac:dyDescent="0.35">
      <c r="A34" s="29"/>
      <c r="B34" s="5"/>
      <c r="C34" s="92">
        <f>SUM(C4:C33)</f>
        <v>154500</v>
      </c>
      <c r="D34" s="3"/>
      <c r="E34" s="4"/>
      <c r="F34" s="33">
        <f t="shared" ref="F34:K34" si="4">SUM(F4:F33)</f>
        <v>30350</v>
      </c>
      <c r="G34" s="33">
        <f t="shared" si="4"/>
        <v>0</v>
      </c>
      <c r="H34" s="34">
        <f t="shared" si="4"/>
        <v>69696</v>
      </c>
      <c r="I34" s="8">
        <f t="shared" si="4"/>
        <v>10179.806451612903</v>
      </c>
      <c r="J34" s="35">
        <f t="shared" si="4"/>
        <v>290</v>
      </c>
      <c r="K34" s="33">
        <f t="shared" si="4"/>
        <v>9889.8064516129034</v>
      </c>
      <c r="L34" s="36"/>
      <c r="M34" s="41"/>
    </row>
    <row r="36" spans="1:13" ht="21.75" x14ac:dyDescent="0.35">
      <c r="E36" s="79"/>
    </row>
    <row r="37" spans="1:13" ht="24" x14ac:dyDescent="0.4">
      <c r="B37" s="77"/>
      <c r="C37" s="78"/>
      <c r="D37" s="79"/>
      <c r="E37" s="80"/>
      <c r="G37" s="81"/>
      <c r="H37" s="81"/>
      <c r="I37" s="82"/>
      <c r="J37" s="83"/>
      <c r="K37" s="82"/>
      <c r="L37" s="79"/>
    </row>
    <row r="38" spans="1:13" ht="24" x14ac:dyDescent="0.4">
      <c r="B38" s="84"/>
      <c r="C38" s="78"/>
      <c r="D38" s="79"/>
      <c r="E38" s="80"/>
      <c r="F38" s="81"/>
      <c r="G38" s="81"/>
      <c r="H38" s="81"/>
      <c r="I38" s="82"/>
      <c r="J38" s="83"/>
      <c r="K38" s="82"/>
      <c r="L38" s="79"/>
    </row>
    <row r="39" spans="1:13" ht="24" x14ac:dyDescent="0.4">
      <c r="B39" s="84"/>
      <c r="C39" s="78"/>
      <c r="D39" s="79"/>
      <c r="E39" s="80"/>
      <c r="F39" s="81"/>
      <c r="G39" s="81"/>
      <c r="H39" s="81"/>
      <c r="I39" s="82"/>
      <c r="J39" s="83"/>
      <c r="K39" s="82"/>
      <c r="L39" s="79"/>
    </row>
    <row r="40" spans="1:13" ht="24" x14ac:dyDescent="0.4">
      <c r="B40" s="77"/>
      <c r="C40" s="78"/>
      <c r="D40" s="79"/>
      <c r="E40" s="80"/>
      <c r="F40" s="81"/>
      <c r="G40" s="81"/>
      <c r="H40" s="81"/>
      <c r="I40" s="82"/>
      <c r="J40" s="83"/>
      <c r="K40" s="82"/>
      <c r="L40" s="79"/>
    </row>
    <row r="41" spans="1:13" ht="24" x14ac:dyDescent="0.4">
      <c r="B41" s="77"/>
      <c r="C41" s="78"/>
      <c r="D41" s="79"/>
      <c r="E41" s="80"/>
      <c r="F41" s="81"/>
      <c r="G41" s="81"/>
      <c r="H41" s="81"/>
      <c r="I41" s="82"/>
      <c r="J41" s="83"/>
      <c r="K41" s="82"/>
      <c r="L41" s="79"/>
    </row>
    <row r="42" spans="1:13" ht="24" x14ac:dyDescent="0.4">
      <c r="B42" s="77"/>
      <c r="C42" s="78"/>
      <c r="D42" s="79"/>
      <c r="E42" s="80"/>
      <c r="F42" s="81"/>
      <c r="G42" s="81"/>
      <c r="H42" s="81"/>
      <c r="I42" s="82"/>
      <c r="J42" s="83"/>
      <c r="K42" s="82"/>
      <c r="L42" s="79"/>
    </row>
    <row r="43" spans="1:13" ht="24" x14ac:dyDescent="0.4">
      <c r="B43" s="85"/>
      <c r="C43" s="78"/>
      <c r="D43" s="79"/>
      <c r="E43" s="80"/>
      <c r="F43" s="81"/>
      <c r="G43" s="81"/>
      <c r="H43" s="81"/>
      <c r="I43" s="82"/>
      <c r="J43" s="83"/>
      <c r="K43" s="82"/>
      <c r="L43" s="79"/>
    </row>
    <row r="44" spans="1:13" ht="24" x14ac:dyDescent="0.4">
      <c r="B44" s="77"/>
      <c r="C44" s="78"/>
      <c r="D44" s="79"/>
      <c r="E44" s="80"/>
      <c r="F44" s="81"/>
      <c r="G44" s="81"/>
      <c r="H44" s="81"/>
      <c r="I44" s="82"/>
      <c r="J44" s="83"/>
      <c r="K44" s="82"/>
      <c r="L44" s="79"/>
    </row>
    <row r="45" spans="1:13" ht="24" x14ac:dyDescent="0.4">
      <c r="B45" s="85"/>
      <c r="C45" s="78"/>
      <c r="D45" s="79"/>
      <c r="E45" s="80"/>
      <c r="F45" s="81"/>
      <c r="G45" s="81"/>
      <c r="H45" s="81"/>
      <c r="I45" s="82"/>
      <c r="J45" s="83"/>
      <c r="K45" s="82"/>
      <c r="L45" s="79"/>
    </row>
  </sheetData>
  <pageMargins left="0.7" right="0.7" top="0.75" bottom="0.75" header="0.3" footer="0.3"/>
  <pageSetup paperSize="2833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5"/>
  <sheetViews>
    <sheetView zoomScale="60" zoomScaleNormal="60" workbookViewId="0">
      <selection activeCell="E30" sqref="E30"/>
    </sheetView>
  </sheetViews>
  <sheetFormatPr defaultRowHeight="20.25" x14ac:dyDescent="0.3"/>
  <cols>
    <col min="1" max="1" width="5.28515625" style="16" customWidth="1"/>
    <col min="2" max="2" width="37" style="16" customWidth="1"/>
    <col min="3" max="3" width="20.28515625" style="16" customWidth="1"/>
    <col min="4" max="4" width="26" style="16" customWidth="1"/>
    <col min="5" max="5" width="18.85546875" style="16" customWidth="1"/>
    <col min="6" max="6" width="17.42578125" style="16" customWidth="1"/>
    <col min="7" max="7" width="15.85546875" style="16" customWidth="1"/>
    <col min="8" max="8" width="14.85546875" style="16" customWidth="1"/>
    <col min="9" max="9" width="25" style="16" customWidth="1"/>
    <col min="10" max="10" width="12.28515625" style="16" customWidth="1"/>
    <col min="11" max="11" width="22.42578125" style="16" customWidth="1"/>
    <col min="12" max="12" width="13.7109375" style="16" customWidth="1"/>
    <col min="13" max="13" width="11.7109375" style="16" customWidth="1"/>
    <col min="14" max="16384" width="9.140625" style="16"/>
  </cols>
  <sheetData>
    <row r="1" spans="1:13" ht="69" thickBot="1" x14ac:dyDescent="1.1000000000000001">
      <c r="A1" s="11"/>
      <c r="B1" s="42" t="s">
        <v>13</v>
      </c>
      <c r="C1" s="12"/>
      <c r="D1" s="13"/>
      <c r="E1" s="53" t="s">
        <v>14</v>
      </c>
      <c r="F1" s="14"/>
      <c r="G1" s="14"/>
      <c r="H1" s="14"/>
      <c r="I1" s="14"/>
      <c r="J1" s="15"/>
      <c r="K1" s="11"/>
      <c r="L1" s="11"/>
      <c r="M1" s="11"/>
    </row>
    <row r="2" spans="1:13" ht="30.75" thickBot="1" x14ac:dyDescent="0.5">
      <c r="A2" s="60"/>
      <c r="B2" s="60"/>
      <c r="C2" s="57" t="s">
        <v>36</v>
      </c>
      <c r="D2" s="58"/>
      <c r="E2" s="58"/>
      <c r="F2" s="58"/>
      <c r="G2" s="58"/>
      <c r="H2" s="59"/>
      <c r="I2" s="59"/>
      <c r="J2" s="61"/>
      <c r="K2" s="60"/>
      <c r="L2" s="60"/>
      <c r="M2" s="60"/>
    </row>
    <row r="3" spans="1:13" ht="21.75" x14ac:dyDescent="0.35">
      <c r="A3" s="17" t="s">
        <v>0</v>
      </c>
      <c r="B3" s="18" t="s">
        <v>1</v>
      </c>
      <c r="C3" s="18" t="s">
        <v>2</v>
      </c>
      <c r="D3" s="19" t="s">
        <v>3</v>
      </c>
      <c r="E3" s="19" t="s">
        <v>4</v>
      </c>
      <c r="F3" s="19" t="s">
        <v>5</v>
      </c>
      <c r="G3" s="19" t="s">
        <v>12</v>
      </c>
      <c r="H3" s="18" t="s">
        <v>6</v>
      </c>
      <c r="I3" s="20" t="s">
        <v>10</v>
      </c>
      <c r="J3" s="21" t="s">
        <v>11</v>
      </c>
      <c r="K3" s="20" t="s">
        <v>7</v>
      </c>
      <c r="L3" s="21" t="s">
        <v>6</v>
      </c>
      <c r="M3" s="11"/>
    </row>
    <row r="4" spans="1:13" ht="25.5" x14ac:dyDescent="0.4">
      <c r="A4" s="22">
        <v>1</v>
      </c>
      <c r="B4" s="98" t="s">
        <v>8</v>
      </c>
      <c r="C4" s="43">
        <v>18500</v>
      </c>
      <c r="D4" s="88">
        <v>28</v>
      </c>
      <c r="E4" s="46">
        <v>32</v>
      </c>
      <c r="F4" s="46">
        <v>11000</v>
      </c>
      <c r="G4" s="46"/>
      <c r="H4" s="69">
        <v>10143</v>
      </c>
      <c r="I4" s="27">
        <f t="shared" ref="I4:I15" si="0">SUM(C4/D4*E4-F4-G4-H4)</f>
        <v>-0.14285714285870199</v>
      </c>
      <c r="J4" s="46">
        <v>0</v>
      </c>
      <c r="K4" s="48">
        <f t="shared" ref="K4:K15" si="1">SUM(I4-J4)</f>
        <v>-0.14285714285870199</v>
      </c>
      <c r="L4" s="91" t="s">
        <v>6</v>
      </c>
      <c r="M4" s="41"/>
    </row>
    <row r="5" spans="1:13" ht="25.5" x14ac:dyDescent="0.4">
      <c r="A5" s="22">
        <v>2</v>
      </c>
      <c r="B5" s="98" t="s">
        <v>9</v>
      </c>
      <c r="C5" s="43">
        <v>14000</v>
      </c>
      <c r="D5" s="88">
        <v>28</v>
      </c>
      <c r="E5" s="46">
        <v>22</v>
      </c>
      <c r="F5" s="46">
        <v>5500</v>
      </c>
      <c r="G5" s="46"/>
      <c r="H5" s="69">
        <v>5500</v>
      </c>
      <c r="I5" s="27">
        <f t="shared" si="0"/>
        <v>0</v>
      </c>
      <c r="J5" s="46">
        <v>0</v>
      </c>
      <c r="K5" s="48">
        <f t="shared" si="1"/>
        <v>0</v>
      </c>
      <c r="L5" s="88" t="s">
        <v>6</v>
      </c>
      <c r="M5" s="55">
        <v>0</v>
      </c>
    </row>
    <row r="6" spans="1:13" ht="24" x14ac:dyDescent="0.4">
      <c r="A6" s="22">
        <v>3</v>
      </c>
      <c r="B6" s="86" t="s">
        <v>17</v>
      </c>
      <c r="C6" s="49">
        <v>7500</v>
      </c>
      <c r="D6" s="88">
        <v>28</v>
      </c>
      <c r="E6" s="46">
        <v>37</v>
      </c>
      <c r="F6" s="46">
        <v>3000</v>
      </c>
      <c r="G6" s="46"/>
      <c r="H6" s="69">
        <v>6911</v>
      </c>
      <c r="I6" s="27">
        <f t="shared" si="0"/>
        <v>-0.28571428571558499</v>
      </c>
      <c r="J6" s="46">
        <v>0</v>
      </c>
      <c r="K6" s="48">
        <f t="shared" si="1"/>
        <v>-0.28571428571558499</v>
      </c>
      <c r="L6" s="88" t="s">
        <v>6</v>
      </c>
      <c r="M6" s="54"/>
    </row>
    <row r="7" spans="1:13" ht="24" x14ac:dyDescent="0.4">
      <c r="A7" s="22">
        <v>4</v>
      </c>
      <c r="B7" s="86" t="s">
        <v>16</v>
      </c>
      <c r="C7" s="43">
        <v>6500</v>
      </c>
      <c r="D7" s="88">
        <v>28</v>
      </c>
      <c r="E7" s="46">
        <v>32.5</v>
      </c>
      <c r="F7" s="46">
        <v>500</v>
      </c>
      <c r="G7" s="46"/>
      <c r="H7" s="69">
        <v>7045</v>
      </c>
      <c r="I7" s="27">
        <f t="shared" si="0"/>
        <v>-0.357142857143117</v>
      </c>
      <c r="J7" s="46">
        <v>0</v>
      </c>
      <c r="K7" s="48">
        <f t="shared" si="1"/>
        <v>-0.357142857143117</v>
      </c>
      <c r="L7" s="88" t="s">
        <v>6</v>
      </c>
      <c r="M7" s="54"/>
    </row>
    <row r="8" spans="1:13" ht="24" x14ac:dyDescent="0.4">
      <c r="A8" s="22">
        <v>5</v>
      </c>
      <c r="B8" s="86" t="s">
        <v>25</v>
      </c>
      <c r="C8" s="43">
        <v>6000</v>
      </c>
      <c r="D8" s="88">
        <v>28</v>
      </c>
      <c r="E8" s="46">
        <v>31</v>
      </c>
      <c r="F8" s="46">
        <v>2000</v>
      </c>
      <c r="G8" s="46"/>
      <c r="H8" s="69">
        <v>4643</v>
      </c>
      <c r="I8" s="27">
        <f t="shared" si="0"/>
        <v>-0.1428571428577925</v>
      </c>
      <c r="J8" s="46">
        <v>0</v>
      </c>
      <c r="K8" s="48">
        <f t="shared" si="1"/>
        <v>-0.1428571428577925</v>
      </c>
      <c r="L8" s="88" t="s">
        <v>6</v>
      </c>
      <c r="M8" s="54"/>
    </row>
    <row r="9" spans="1:13" ht="24" x14ac:dyDescent="0.4">
      <c r="A9" s="22">
        <v>6</v>
      </c>
      <c r="B9" s="86" t="s">
        <v>33</v>
      </c>
      <c r="C9" s="43">
        <v>6000</v>
      </c>
      <c r="D9" s="88">
        <v>28</v>
      </c>
      <c r="E9" s="46">
        <v>31</v>
      </c>
      <c r="F9" s="46">
        <v>800</v>
      </c>
      <c r="G9" s="46"/>
      <c r="H9" s="69">
        <v>5843</v>
      </c>
      <c r="I9" s="27">
        <f t="shared" si="0"/>
        <v>-0.1428571428577925</v>
      </c>
      <c r="J9" s="46">
        <v>0</v>
      </c>
      <c r="K9" s="48">
        <f>SUM(I9-J9)</f>
        <v>-0.1428571428577925</v>
      </c>
      <c r="L9" s="88" t="s">
        <v>6</v>
      </c>
      <c r="M9" s="54"/>
    </row>
    <row r="10" spans="1:13" ht="24" x14ac:dyDescent="0.4">
      <c r="A10" s="22">
        <v>7</v>
      </c>
      <c r="B10" s="86" t="s">
        <v>37</v>
      </c>
      <c r="C10" s="43">
        <v>6000</v>
      </c>
      <c r="D10" s="88">
        <v>28</v>
      </c>
      <c r="E10" s="46">
        <v>7</v>
      </c>
      <c r="F10" s="46">
        <v>300</v>
      </c>
      <c r="G10" s="46"/>
      <c r="H10" s="69">
        <v>1200</v>
      </c>
      <c r="I10" s="27">
        <f t="shared" si="0"/>
        <v>0</v>
      </c>
      <c r="J10" s="46">
        <v>0</v>
      </c>
      <c r="K10" s="48">
        <f t="shared" si="1"/>
        <v>0</v>
      </c>
      <c r="L10" s="88" t="s">
        <v>6</v>
      </c>
      <c r="M10" s="54"/>
    </row>
    <row r="11" spans="1:13" ht="24" x14ac:dyDescent="0.4">
      <c r="A11" s="22">
        <v>8</v>
      </c>
      <c r="B11" s="73" t="s">
        <v>30</v>
      </c>
      <c r="C11" s="43">
        <v>10000</v>
      </c>
      <c r="D11" s="88">
        <v>28</v>
      </c>
      <c r="E11" s="46">
        <v>31.5</v>
      </c>
      <c r="F11" s="46">
        <v>2500</v>
      </c>
      <c r="G11" s="46"/>
      <c r="H11" s="69">
        <v>8750</v>
      </c>
      <c r="I11" s="27">
        <f t="shared" si="0"/>
        <v>0</v>
      </c>
      <c r="J11" s="46">
        <v>0</v>
      </c>
      <c r="K11" s="48">
        <f>SUM(I11-J11)</f>
        <v>0</v>
      </c>
      <c r="L11" s="88" t="s">
        <v>6</v>
      </c>
      <c r="M11" s="54"/>
    </row>
    <row r="12" spans="1:13" ht="24" x14ac:dyDescent="0.4">
      <c r="A12" s="22">
        <v>9</v>
      </c>
      <c r="B12" s="86" t="s">
        <v>28</v>
      </c>
      <c r="C12" s="43">
        <v>7500</v>
      </c>
      <c r="D12" s="88">
        <v>28</v>
      </c>
      <c r="E12" s="46">
        <v>30</v>
      </c>
      <c r="F12" s="46">
        <v>2000</v>
      </c>
      <c r="G12" s="46"/>
      <c r="H12" s="69">
        <v>6036</v>
      </c>
      <c r="I12" s="27">
        <f t="shared" si="0"/>
        <v>-0.2857142857146755</v>
      </c>
      <c r="J12" s="46">
        <v>0</v>
      </c>
      <c r="K12" s="48">
        <f t="shared" si="1"/>
        <v>-0.2857142857146755</v>
      </c>
      <c r="L12" s="88" t="s">
        <v>6</v>
      </c>
      <c r="M12" s="54"/>
    </row>
    <row r="13" spans="1:13" ht="24" x14ac:dyDescent="0.4">
      <c r="A13" s="22">
        <v>10</v>
      </c>
      <c r="B13" s="86" t="s">
        <v>35</v>
      </c>
      <c r="C13" s="43">
        <v>6500</v>
      </c>
      <c r="D13" s="88">
        <v>28</v>
      </c>
      <c r="E13" s="46">
        <v>31.5</v>
      </c>
      <c r="F13" s="46">
        <v>500</v>
      </c>
      <c r="G13" s="45"/>
      <c r="H13" s="69">
        <v>6813</v>
      </c>
      <c r="I13" s="27">
        <f t="shared" si="0"/>
        <v>-0.5</v>
      </c>
      <c r="J13" s="46">
        <v>0</v>
      </c>
      <c r="K13" s="48">
        <f t="shared" si="1"/>
        <v>-0.5</v>
      </c>
      <c r="L13" s="88" t="s">
        <v>6</v>
      </c>
      <c r="M13" s="56"/>
    </row>
    <row r="14" spans="1:13" ht="24" x14ac:dyDescent="0.4">
      <c r="A14" s="22">
        <v>11</v>
      </c>
      <c r="B14" s="86" t="s">
        <v>31</v>
      </c>
      <c r="C14" s="43">
        <v>5500</v>
      </c>
      <c r="D14" s="88">
        <v>28</v>
      </c>
      <c r="E14" s="46">
        <v>32</v>
      </c>
      <c r="F14" s="46">
        <v>500</v>
      </c>
      <c r="G14" s="46"/>
      <c r="H14" s="69">
        <v>5786</v>
      </c>
      <c r="I14" s="27">
        <f t="shared" si="0"/>
        <v>-0.2857142857146755</v>
      </c>
      <c r="J14" s="46">
        <v>0</v>
      </c>
      <c r="K14" s="48">
        <f t="shared" si="1"/>
        <v>-0.2857142857146755</v>
      </c>
      <c r="L14" s="88" t="s">
        <v>6</v>
      </c>
      <c r="M14" s="54"/>
    </row>
    <row r="15" spans="1:13" ht="24" x14ac:dyDescent="0.4">
      <c r="A15" s="22">
        <v>12</v>
      </c>
      <c r="B15" s="86" t="s">
        <v>32</v>
      </c>
      <c r="C15" s="43">
        <v>5500</v>
      </c>
      <c r="D15" s="88">
        <v>28</v>
      </c>
      <c r="E15" s="46">
        <v>31.5</v>
      </c>
      <c r="F15" s="46">
        <v>0</v>
      </c>
      <c r="G15" s="46"/>
      <c r="H15" s="69">
        <v>6188</v>
      </c>
      <c r="I15" s="27">
        <f t="shared" si="0"/>
        <v>-0.5</v>
      </c>
      <c r="J15" s="46">
        <v>0</v>
      </c>
      <c r="K15" s="48">
        <f t="shared" si="1"/>
        <v>-0.5</v>
      </c>
      <c r="L15" s="88" t="s">
        <v>6</v>
      </c>
      <c r="M15" s="54"/>
    </row>
    <row r="16" spans="1:13" ht="24" x14ac:dyDescent="0.4">
      <c r="A16" s="22">
        <v>13</v>
      </c>
      <c r="B16" s="74"/>
      <c r="C16" s="9"/>
      <c r="D16" s="87"/>
      <c r="E16" s="24"/>
      <c r="F16" s="24"/>
      <c r="G16" s="24"/>
      <c r="H16" s="24"/>
      <c r="I16" s="6"/>
      <c r="J16" s="24"/>
      <c r="K16" s="40"/>
      <c r="L16" s="87"/>
      <c r="M16" s="54"/>
    </row>
    <row r="17" spans="1:13" ht="24" x14ac:dyDescent="0.4">
      <c r="A17" s="22">
        <v>14</v>
      </c>
      <c r="B17" s="74"/>
      <c r="C17" s="9"/>
      <c r="D17" s="87"/>
      <c r="E17" s="24"/>
      <c r="F17" s="24"/>
      <c r="G17" s="24"/>
      <c r="H17" s="24"/>
      <c r="I17" s="6"/>
      <c r="J17" s="24"/>
      <c r="K17" s="40"/>
      <c r="L17" s="87"/>
      <c r="M17" s="54"/>
    </row>
    <row r="18" spans="1:13" ht="24" x14ac:dyDescent="0.4">
      <c r="A18" s="22">
        <v>15</v>
      </c>
      <c r="B18" s="74"/>
      <c r="C18" s="9"/>
      <c r="D18" s="87"/>
      <c r="E18" s="24"/>
      <c r="F18" s="24"/>
      <c r="G18" s="24"/>
      <c r="H18" s="24"/>
      <c r="I18" s="6"/>
      <c r="J18" s="24"/>
      <c r="K18" s="40"/>
      <c r="L18" s="87"/>
      <c r="M18" s="54"/>
    </row>
    <row r="19" spans="1:13" ht="24" x14ac:dyDescent="0.4">
      <c r="A19" s="22">
        <v>16</v>
      </c>
      <c r="B19" s="74"/>
      <c r="C19" s="9"/>
      <c r="D19" s="87"/>
      <c r="E19" s="24"/>
      <c r="F19" s="24"/>
      <c r="G19" s="24"/>
      <c r="H19" s="24"/>
      <c r="I19" s="6"/>
      <c r="J19" s="24"/>
      <c r="K19" s="40"/>
      <c r="L19" s="87"/>
      <c r="M19" s="54"/>
    </row>
    <row r="20" spans="1:13" ht="24" x14ac:dyDescent="0.4">
      <c r="A20" s="22">
        <v>17</v>
      </c>
      <c r="B20" s="74"/>
      <c r="C20" s="10"/>
      <c r="D20" s="87"/>
      <c r="E20" s="24"/>
      <c r="F20" s="24"/>
      <c r="G20" s="24"/>
      <c r="H20" s="24"/>
      <c r="I20" s="6"/>
      <c r="J20" s="24"/>
      <c r="K20" s="40"/>
      <c r="L20" s="87"/>
      <c r="M20" s="54"/>
    </row>
    <row r="21" spans="1:13" ht="24" x14ac:dyDescent="0.4">
      <c r="A21" s="22">
        <v>18</v>
      </c>
      <c r="B21" s="74"/>
      <c r="C21" s="9"/>
      <c r="D21" s="87"/>
      <c r="E21" s="24"/>
      <c r="F21" s="24"/>
      <c r="G21" s="24"/>
      <c r="H21" s="24"/>
      <c r="I21" s="6"/>
      <c r="J21" s="24"/>
      <c r="K21" s="40"/>
      <c r="L21" s="87"/>
      <c r="M21" s="54"/>
    </row>
    <row r="22" spans="1:13" ht="24" x14ac:dyDescent="0.4">
      <c r="A22" s="22">
        <v>19</v>
      </c>
      <c r="B22" s="74"/>
      <c r="C22" s="9"/>
      <c r="D22" s="87"/>
      <c r="E22" s="37"/>
      <c r="F22" s="37"/>
      <c r="G22" s="37"/>
      <c r="H22" s="37"/>
      <c r="I22" s="6"/>
      <c r="J22" s="37"/>
      <c r="K22" s="38"/>
      <c r="L22" s="87"/>
      <c r="M22" s="54"/>
    </row>
    <row r="23" spans="1:13" ht="24" x14ac:dyDescent="0.4">
      <c r="A23" s="22">
        <v>20</v>
      </c>
      <c r="B23" s="74"/>
      <c r="C23" s="9"/>
      <c r="D23" s="87"/>
      <c r="E23" s="47" t="s">
        <v>53</v>
      </c>
      <c r="F23" s="37"/>
      <c r="G23" s="37"/>
      <c r="H23" s="37"/>
      <c r="I23" s="6"/>
      <c r="J23" s="37"/>
      <c r="K23" s="38"/>
      <c r="L23" s="87"/>
      <c r="M23" s="54"/>
    </row>
    <row r="24" spans="1:13" ht="24" x14ac:dyDescent="0.4">
      <c r="A24" s="22">
        <v>21</v>
      </c>
      <c r="B24" s="74"/>
      <c r="C24" s="9"/>
      <c r="D24" s="87"/>
      <c r="E24" s="24"/>
      <c r="F24" s="24"/>
      <c r="G24" s="24"/>
      <c r="H24" s="24"/>
      <c r="I24" s="6"/>
      <c r="J24" s="24"/>
      <c r="K24" s="40"/>
      <c r="L24" s="87"/>
      <c r="M24" s="54"/>
    </row>
    <row r="25" spans="1:13" ht="24" x14ac:dyDescent="0.4">
      <c r="A25" s="22">
        <v>22</v>
      </c>
      <c r="B25" s="74"/>
      <c r="C25" s="10"/>
      <c r="D25" s="87"/>
      <c r="E25" s="37"/>
      <c r="F25" s="24"/>
      <c r="G25" s="24"/>
      <c r="H25" s="24"/>
      <c r="I25" s="6"/>
      <c r="J25" s="24"/>
      <c r="K25" s="40"/>
      <c r="L25" s="87"/>
      <c r="M25" s="54"/>
    </row>
    <row r="26" spans="1:13" ht="24" x14ac:dyDescent="0.4">
      <c r="A26" s="22">
        <v>23</v>
      </c>
      <c r="B26" s="74"/>
      <c r="C26" s="89"/>
      <c r="D26" s="87"/>
      <c r="E26" s="37"/>
      <c r="F26" s="37"/>
      <c r="G26" s="24"/>
      <c r="H26" s="24"/>
      <c r="I26" s="6"/>
      <c r="J26" s="37"/>
      <c r="K26" s="40"/>
      <c r="L26" s="1"/>
      <c r="M26" s="54"/>
    </row>
    <row r="27" spans="1:13" ht="24" x14ac:dyDescent="0.4">
      <c r="A27" s="22">
        <v>24</v>
      </c>
      <c r="B27" s="74"/>
      <c r="C27" s="9"/>
      <c r="D27" s="87"/>
      <c r="E27" s="24"/>
      <c r="F27" s="24"/>
      <c r="G27" s="24"/>
      <c r="H27" s="24"/>
      <c r="I27" s="6"/>
      <c r="J27" s="24"/>
      <c r="K27" s="40"/>
      <c r="L27" s="87"/>
      <c r="M27" s="41"/>
    </row>
    <row r="28" spans="1:13" ht="24" x14ac:dyDescent="0.4">
      <c r="A28" s="28">
        <v>25</v>
      </c>
      <c r="B28" s="74"/>
      <c r="C28" s="10"/>
      <c r="D28" s="87"/>
      <c r="E28" s="24"/>
      <c r="F28" s="24"/>
      <c r="G28" s="24"/>
      <c r="H28" s="24"/>
      <c r="I28" s="6"/>
      <c r="J28" s="24"/>
      <c r="K28" s="40"/>
      <c r="L28" s="87"/>
      <c r="M28" s="41"/>
    </row>
    <row r="29" spans="1:13" ht="24" x14ac:dyDescent="0.4">
      <c r="A29" s="28">
        <v>26</v>
      </c>
      <c r="B29" s="74"/>
      <c r="C29" s="9"/>
      <c r="D29" s="87"/>
      <c r="E29" s="24"/>
      <c r="F29" s="24"/>
      <c r="G29" s="24"/>
      <c r="H29" s="24"/>
      <c r="I29" s="6"/>
      <c r="J29" s="24"/>
      <c r="K29" s="40"/>
      <c r="L29" s="87"/>
      <c r="M29" s="41"/>
    </row>
    <row r="30" spans="1:13" ht="24" x14ac:dyDescent="0.4">
      <c r="A30" s="28">
        <v>27</v>
      </c>
      <c r="B30" s="75"/>
      <c r="C30" s="9"/>
      <c r="D30" s="1"/>
      <c r="E30" s="7"/>
      <c r="F30" s="24"/>
      <c r="G30" s="24"/>
      <c r="H30" s="24"/>
      <c r="I30" s="6"/>
      <c r="J30" s="37"/>
      <c r="K30" s="40"/>
      <c r="L30" s="1"/>
      <c r="M30" s="41"/>
    </row>
    <row r="31" spans="1:13" ht="24" x14ac:dyDescent="0.4">
      <c r="A31" s="28">
        <v>28</v>
      </c>
      <c r="B31" s="74"/>
      <c r="C31" s="9"/>
      <c r="D31" s="1"/>
      <c r="E31" s="7"/>
      <c r="F31" s="24"/>
      <c r="G31" s="24"/>
      <c r="H31" s="24"/>
      <c r="I31" s="6"/>
      <c r="J31" s="37"/>
      <c r="K31" s="40"/>
      <c r="L31" s="1"/>
      <c r="M31" s="41"/>
    </row>
    <row r="32" spans="1:13" ht="21.75" x14ac:dyDescent="0.35">
      <c r="A32" s="29"/>
      <c r="B32" s="2"/>
      <c r="C32" s="23"/>
      <c r="D32" s="1"/>
      <c r="E32" s="7"/>
      <c r="F32" s="39"/>
      <c r="G32" s="39"/>
      <c r="H32" s="24"/>
      <c r="I32" s="6"/>
      <c r="J32" s="37"/>
      <c r="K32" s="38"/>
      <c r="L32" s="1"/>
      <c r="M32" s="41"/>
    </row>
    <row r="33" spans="1:13" ht="21.75" x14ac:dyDescent="0.35">
      <c r="A33" s="29"/>
      <c r="B33" s="2"/>
      <c r="C33" s="30"/>
      <c r="D33" s="1"/>
      <c r="E33" s="7"/>
      <c r="F33" s="31"/>
      <c r="G33" s="31"/>
      <c r="H33" s="24"/>
      <c r="I33" s="6"/>
      <c r="J33" s="25"/>
      <c r="K33" s="26"/>
      <c r="L33" s="32"/>
      <c r="M33" s="41"/>
    </row>
    <row r="34" spans="1:13" ht="21.75" x14ac:dyDescent="0.35">
      <c r="A34" s="29"/>
      <c r="B34" s="5"/>
      <c r="C34" s="92">
        <f>SUM(C4:C33)</f>
        <v>99500</v>
      </c>
      <c r="D34" s="3"/>
      <c r="E34" s="4"/>
      <c r="F34" s="33">
        <f t="shared" ref="F34:K34" si="2">SUM(F4:F33)</f>
        <v>28600</v>
      </c>
      <c r="G34" s="33">
        <f t="shared" si="2"/>
        <v>0</v>
      </c>
      <c r="H34" s="34">
        <f>SUM(H4:H33)</f>
        <v>74858</v>
      </c>
      <c r="I34" s="8">
        <f t="shared" si="2"/>
        <v>-2.64285714286234</v>
      </c>
      <c r="J34" s="35">
        <f t="shared" si="2"/>
        <v>0</v>
      </c>
      <c r="K34" s="33">
        <f t="shared" si="2"/>
        <v>-2.64285714286234</v>
      </c>
      <c r="L34" s="36"/>
      <c r="M34" s="41"/>
    </row>
    <row r="37" spans="1:13" ht="24" x14ac:dyDescent="0.4">
      <c r="B37" s="77"/>
      <c r="C37" s="78"/>
      <c r="D37" s="79"/>
      <c r="E37" s="80"/>
      <c r="F37" s="81"/>
      <c r="G37" s="81"/>
      <c r="H37" s="81"/>
      <c r="I37" s="82"/>
      <c r="J37" s="83"/>
      <c r="K37" s="82"/>
      <c r="L37" s="79"/>
    </row>
    <row r="38" spans="1:13" ht="24" x14ac:dyDescent="0.4">
      <c r="B38" s="84"/>
      <c r="C38" s="78"/>
      <c r="D38" s="79"/>
      <c r="E38" s="80"/>
      <c r="F38" s="81"/>
      <c r="G38" s="81"/>
      <c r="H38" s="81"/>
      <c r="I38" s="82"/>
      <c r="J38" s="83"/>
      <c r="K38" s="82"/>
      <c r="L38" s="79"/>
    </row>
    <row r="39" spans="1:13" ht="24" x14ac:dyDescent="0.4">
      <c r="B39" s="84"/>
      <c r="C39" s="78"/>
      <c r="D39" s="79"/>
      <c r="E39" s="80"/>
      <c r="F39" s="81"/>
      <c r="G39" s="81"/>
      <c r="H39" s="81"/>
      <c r="I39" s="82"/>
      <c r="J39" s="83"/>
      <c r="K39" s="82"/>
      <c r="L39" s="79"/>
    </row>
    <row r="40" spans="1:13" ht="24" x14ac:dyDescent="0.4">
      <c r="B40" s="77"/>
      <c r="C40" s="78"/>
      <c r="D40" s="79"/>
      <c r="E40" s="80"/>
      <c r="F40" s="81"/>
      <c r="G40" s="81"/>
      <c r="H40" s="81"/>
      <c r="I40" s="82"/>
      <c r="J40" s="83"/>
      <c r="K40" s="82"/>
      <c r="L40" s="79"/>
    </row>
    <row r="41" spans="1:13" ht="24" x14ac:dyDescent="0.4">
      <c r="B41" s="77"/>
      <c r="C41" s="78"/>
      <c r="D41" s="79"/>
      <c r="E41" s="80"/>
      <c r="F41" s="81"/>
      <c r="G41" s="81"/>
      <c r="H41" s="81"/>
      <c r="I41" s="82"/>
      <c r="J41" s="83"/>
      <c r="K41" s="82"/>
      <c r="L41" s="79"/>
    </row>
    <row r="42" spans="1:13" ht="24" x14ac:dyDescent="0.4">
      <c r="B42" s="77"/>
      <c r="C42" s="78"/>
      <c r="D42" s="79"/>
      <c r="E42" s="80"/>
      <c r="F42" s="81"/>
      <c r="G42" s="81"/>
      <c r="H42" s="81"/>
      <c r="I42" s="82"/>
      <c r="J42" s="83"/>
      <c r="K42" s="82"/>
      <c r="L42" s="79"/>
    </row>
    <row r="43" spans="1:13" ht="24" x14ac:dyDescent="0.4">
      <c r="B43" s="85"/>
      <c r="C43" s="78"/>
      <c r="D43" s="79"/>
      <c r="E43" s="80"/>
      <c r="F43" s="81"/>
      <c r="G43" s="81"/>
      <c r="H43" s="81"/>
      <c r="I43" s="82"/>
      <c r="J43" s="83"/>
      <c r="K43" s="82"/>
      <c r="L43" s="79"/>
    </row>
    <row r="44" spans="1:13" ht="24" x14ac:dyDescent="0.4">
      <c r="B44" s="77"/>
      <c r="C44" s="78"/>
      <c r="D44" s="79"/>
      <c r="E44" s="80"/>
      <c r="F44" s="81"/>
      <c r="G44" s="81"/>
      <c r="H44" s="81"/>
      <c r="I44" s="82"/>
      <c r="J44" s="83"/>
      <c r="K44" s="82"/>
      <c r="L44" s="79"/>
    </row>
    <row r="45" spans="1:13" ht="24" x14ac:dyDescent="0.4">
      <c r="B45" s="85"/>
      <c r="C45" s="78"/>
      <c r="D45" s="79"/>
      <c r="E45" s="80"/>
      <c r="F45" s="81"/>
      <c r="G45" s="81"/>
      <c r="H45" s="81"/>
      <c r="I45" s="82"/>
      <c r="J45" s="83"/>
      <c r="K45" s="82"/>
      <c r="L45" s="79"/>
    </row>
  </sheetData>
  <pageMargins left="0.7" right="0.7" top="0.75" bottom="0.75" header="0.3" footer="0.3"/>
  <pageSetup paperSize="2833" orientation="portrait" horizontalDpi="203" verticalDpi="20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5"/>
  <sheetViews>
    <sheetView zoomScale="60" zoomScaleNormal="60" workbookViewId="0">
      <selection activeCell="B23" sqref="B23"/>
    </sheetView>
  </sheetViews>
  <sheetFormatPr defaultRowHeight="20.25" x14ac:dyDescent="0.3"/>
  <cols>
    <col min="1" max="1" width="5.28515625" style="16" customWidth="1"/>
    <col min="2" max="2" width="35.28515625" style="16" customWidth="1"/>
    <col min="3" max="3" width="21.7109375" style="16" customWidth="1"/>
    <col min="4" max="4" width="26" style="16" customWidth="1"/>
    <col min="5" max="5" width="18.85546875" style="16" customWidth="1"/>
    <col min="6" max="6" width="17.42578125" style="16" customWidth="1"/>
    <col min="7" max="7" width="15.85546875" style="16" customWidth="1"/>
    <col min="8" max="8" width="14.85546875" style="16" customWidth="1"/>
    <col min="9" max="9" width="25" style="16" customWidth="1"/>
    <col min="10" max="10" width="12.28515625" style="16" customWidth="1"/>
    <col min="11" max="11" width="22.42578125" style="16" customWidth="1"/>
    <col min="12" max="12" width="13.7109375" style="16" customWidth="1"/>
    <col min="13" max="13" width="11.7109375" style="16" customWidth="1"/>
    <col min="14" max="14" width="32.42578125" style="16" customWidth="1"/>
    <col min="15" max="16384" width="9.140625" style="16"/>
  </cols>
  <sheetData>
    <row r="1" spans="1:14" ht="69" thickBot="1" x14ac:dyDescent="1.1000000000000001">
      <c r="A1" s="11"/>
      <c r="B1" s="42" t="s">
        <v>13</v>
      </c>
      <c r="C1" s="12"/>
      <c r="D1" s="13"/>
      <c r="E1" s="53" t="s">
        <v>14</v>
      </c>
      <c r="F1" s="14"/>
      <c r="G1" s="14"/>
      <c r="H1" s="14"/>
      <c r="I1" s="14"/>
      <c r="J1" s="15"/>
      <c r="K1" s="11"/>
      <c r="L1" s="11"/>
      <c r="M1" s="11"/>
    </row>
    <row r="2" spans="1:14" ht="30.75" thickBot="1" x14ac:dyDescent="0.5">
      <c r="A2" s="60"/>
      <c r="B2" s="60"/>
      <c r="C2" s="57" t="s">
        <v>40</v>
      </c>
      <c r="D2" s="58"/>
      <c r="E2" s="58"/>
      <c r="F2" s="58"/>
      <c r="G2" s="58"/>
      <c r="H2" s="59"/>
      <c r="I2" s="59"/>
      <c r="J2" s="61"/>
      <c r="K2" s="60"/>
      <c r="L2" s="60"/>
      <c r="M2" s="60"/>
    </row>
    <row r="3" spans="1:14" ht="21.75" x14ac:dyDescent="0.35">
      <c r="A3" s="17" t="s">
        <v>0</v>
      </c>
      <c r="B3" s="18" t="s">
        <v>1</v>
      </c>
      <c r="C3" s="18" t="s">
        <v>2</v>
      </c>
      <c r="D3" s="19" t="s">
        <v>3</v>
      </c>
      <c r="E3" s="19" t="s">
        <v>4</v>
      </c>
      <c r="F3" s="19" t="s">
        <v>5</v>
      </c>
      <c r="G3" s="19" t="s">
        <v>12</v>
      </c>
      <c r="H3" s="18" t="s">
        <v>6</v>
      </c>
      <c r="I3" s="20" t="s">
        <v>10</v>
      </c>
      <c r="J3" s="21" t="s">
        <v>11</v>
      </c>
      <c r="K3" s="20" t="s">
        <v>7</v>
      </c>
      <c r="L3" s="21" t="s">
        <v>6</v>
      </c>
      <c r="M3" s="11"/>
    </row>
    <row r="4" spans="1:14" ht="21.75" x14ac:dyDescent="0.35">
      <c r="A4" s="22">
        <v>1</v>
      </c>
      <c r="B4" s="106" t="s">
        <v>51</v>
      </c>
      <c r="C4" s="43">
        <v>18500</v>
      </c>
      <c r="D4" s="88">
        <v>31</v>
      </c>
      <c r="E4" s="46">
        <v>34.5</v>
      </c>
      <c r="F4" s="46">
        <v>3000</v>
      </c>
      <c r="G4" s="46"/>
      <c r="H4" s="93">
        <v>17589</v>
      </c>
      <c r="I4" s="27">
        <f t="shared" ref="I4" si="0">SUM(C4/D4*E4-F4-G4-H4)</f>
        <v>-0.29032258064762573</v>
      </c>
      <c r="J4" s="46">
        <v>0</v>
      </c>
      <c r="K4" s="48">
        <v>0</v>
      </c>
      <c r="L4" s="91" t="s">
        <v>6</v>
      </c>
      <c r="M4" s="11"/>
    </row>
    <row r="5" spans="1:14" ht="21.75" x14ac:dyDescent="0.35">
      <c r="A5" s="22">
        <v>2</v>
      </c>
      <c r="B5" s="106" t="s">
        <v>9</v>
      </c>
      <c r="C5" s="43">
        <v>14000</v>
      </c>
      <c r="D5" s="88">
        <v>31</v>
      </c>
      <c r="E5" s="46">
        <v>31</v>
      </c>
      <c r="F5" s="46">
        <v>6500</v>
      </c>
      <c r="G5" s="46"/>
      <c r="H5" s="93">
        <v>7500</v>
      </c>
      <c r="I5" s="27">
        <f t="shared" ref="I5:I25" si="1">SUM(C5/D5*E5-F5-G5-H5)</f>
        <v>0</v>
      </c>
      <c r="J5" s="46">
        <v>0</v>
      </c>
      <c r="K5" s="48">
        <v>0</v>
      </c>
      <c r="L5" s="88" t="s">
        <v>6</v>
      </c>
      <c r="M5" s="99"/>
      <c r="N5" s="102"/>
    </row>
    <row r="6" spans="1:14" ht="21.75" x14ac:dyDescent="0.35">
      <c r="A6" s="22">
        <v>3</v>
      </c>
      <c r="B6" s="104" t="s">
        <v>16</v>
      </c>
      <c r="C6" s="43">
        <v>6500</v>
      </c>
      <c r="D6" s="88">
        <v>31</v>
      </c>
      <c r="E6" s="46">
        <v>37.5</v>
      </c>
      <c r="F6" s="46">
        <v>500</v>
      </c>
      <c r="G6" s="46"/>
      <c r="H6" s="93">
        <v>7363</v>
      </c>
      <c r="I6" s="27">
        <f t="shared" si="1"/>
        <v>-9.6774193548299081E-2</v>
      </c>
      <c r="J6" s="46">
        <v>0</v>
      </c>
      <c r="K6" s="48">
        <v>0</v>
      </c>
      <c r="L6" s="88" t="s">
        <v>6</v>
      </c>
      <c r="M6" s="11"/>
      <c r="N6" s="102"/>
    </row>
    <row r="7" spans="1:14" ht="21.75" x14ac:dyDescent="0.35">
      <c r="A7" s="22">
        <v>4</v>
      </c>
      <c r="B7" s="104" t="s">
        <v>41</v>
      </c>
      <c r="C7" s="49">
        <v>14000</v>
      </c>
      <c r="D7" s="88">
        <v>31</v>
      </c>
      <c r="E7" s="46">
        <v>18</v>
      </c>
      <c r="F7" s="46">
        <v>2000</v>
      </c>
      <c r="G7" s="46"/>
      <c r="H7" s="93">
        <v>6129</v>
      </c>
      <c r="I7" s="27">
        <f t="shared" si="1"/>
        <v>3.2258064516099694E-2</v>
      </c>
      <c r="J7" s="46">
        <v>0</v>
      </c>
      <c r="K7" s="48">
        <f t="shared" ref="K7" si="2">SUM(I7-J7)</f>
        <v>3.2258064516099694E-2</v>
      </c>
      <c r="L7" s="88" t="s">
        <v>6</v>
      </c>
      <c r="M7" s="11"/>
      <c r="N7" s="102"/>
    </row>
    <row r="8" spans="1:14" ht="21.75" x14ac:dyDescent="0.35">
      <c r="A8" s="22">
        <v>5</v>
      </c>
      <c r="B8" s="104" t="s">
        <v>42</v>
      </c>
      <c r="C8" s="43">
        <v>7000</v>
      </c>
      <c r="D8" s="88">
        <v>31</v>
      </c>
      <c r="E8" s="46">
        <v>10</v>
      </c>
      <c r="F8" s="46">
        <v>0</v>
      </c>
      <c r="G8" s="46"/>
      <c r="H8" s="93">
        <v>2258</v>
      </c>
      <c r="I8" s="27">
        <f t="shared" si="1"/>
        <v>6.4516129032199387E-2</v>
      </c>
      <c r="J8" s="46">
        <v>0</v>
      </c>
      <c r="K8" s="48">
        <v>0</v>
      </c>
      <c r="L8" s="88" t="s">
        <v>6</v>
      </c>
      <c r="M8" s="11"/>
      <c r="N8" s="102"/>
    </row>
    <row r="9" spans="1:14" ht="21.75" x14ac:dyDescent="0.35">
      <c r="A9" s="22">
        <v>6</v>
      </c>
      <c r="B9" s="104" t="s">
        <v>38</v>
      </c>
      <c r="C9" s="43">
        <v>6500</v>
      </c>
      <c r="D9" s="88">
        <v>31</v>
      </c>
      <c r="E9" s="46">
        <v>7</v>
      </c>
      <c r="F9" s="46">
        <v>200</v>
      </c>
      <c r="G9" s="46"/>
      <c r="H9" s="93">
        <v>1268</v>
      </c>
      <c r="I9" s="27">
        <f t="shared" si="1"/>
        <v>-0.25806451612902492</v>
      </c>
      <c r="J9" s="46">
        <v>0</v>
      </c>
      <c r="K9" s="48">
        <v>0</v>
      </c>
      <c r="L9" s="88" t="s">
        <v>6</v>
      </c>
      <c r="M9" s="11"/>
      <c r="N9" s="102"/>
    </row>
    <row r="10" spans="1:14" ht="21.75" x14ac:dyDescent="0.35">
      <c r="A10" s="22">
        <v>7</v>
      </c>
      <c r="B10" s="104" t="s">
        <v>43</v>
      </c>
      <c r="C10" s="43">
        <v>6500</v>
      </c>
      <c r="D10" s="88">
        <v>31</v>
      </c>
      <c r="E10" s="46">
        <v>7</v>
      </c>
      <c r="F10" s="46">
        <v>200</v>
      </c>
      <c r="G10" s="46"/>
      <c r="H10" s="93">
        <v>1268</v>
      </c>
      <c r="I10" s="27">
        <f t="shared" si="1"/>
        <v>-0.25806451612902492</v>
      </c>
      <c r="J10" s="46">
        <v>0</v>
      </c>
      <c r="K10" s="48">
        <v>0</v>
      </c>
      <c r="L10" s="88" t="s">
        <v>6</v>
      </c>
      <c r="M10" s="11"/>
      <c r="N10" s="102"/>
    </row>
    <row r="11" spans="1:14" ht="21.75" x14ac:dyDescent="0.35">
      <c r="A11" s="22">
        <v>8</v>
      </c>
      <c r="B11" s="104" t="s">
        <v>44</v>
      </c>
      <c r="C11" s="43">
        <v>6000</v>
      </c>
      <c r="D11" s="88">
        <v>31</v>
      </c>
      <c r="E11" s="46">
        <v>7</v>
      </c>
      <c r="F11" s="46">
        <v>200</v>
      </c>
      <c r="G11" s="46"/>
      <c r="H11" s="93">
        <v>1155</v>
      </c>
      <c r="I11" s="27">
        <f t="shared" si="1"/>
        <v>-0.16129032258049847</v>
      </c>
      <c r="J11" s="46">
        <v>0</v>
      </c>
      <c r="K11" s="48">
        <v>0</v>
      </c>
      <c r="L11" s="88" t="s">
        <v>6</v>
      </c>
      <c r="M11" s="11"/>
      <c r="N11" s="102"/>
    </row>
    <row r="12" spans="1:14" ht="21.75" x14ac:dyDescent="0.35">
      <c r="A12" s="22">
        <v>9</v>
      </c>
      <c r="B12" s="104" t="s">
        <v>45</v>
      </c>
      <c r="C12" s="43">
        <v>5500</v>
      </c>
      <c r="D12" s="88">
        <v>31</v>
      </c>
      <c r="E12" s="46">
        <v>7</v>
      </c>
      <c r="F12" s="46">
        <v>200</v>
      </c>
      <c r="G12" s="46"/>
      <c r="H12" s="93">
        <v>1042</v>
      </c>
      <c r="I12" s="27">
        <f t="shared" si="1"/>
        <v>-6.4516129032426761E-2</v>
      </c>
      <c r="J12" s="46">
        <v>0</v>
      </c>
      <c r="K12" s="48">
        <v>0</v>
      </c>
      <c r="L12" s="88" t="s">
        <v>6</v>
      </c>
      <c r="M12" s="11"/>
      <c r="N12" s="102"/>
    </row>
    <row r="13" spans="1:14" ht="21.75" x14ac:dyDescent="0.35">
      <c r="A13" s="22">
        <v>10</v>
      </c>
      <c r="B13" s="104" t="s">
        <v>46</v>
      </c>
      <c r="C13" s="43">
        <v>7500</v>
      </c>
      <c r="D13" s="88">
        <v>31</v>
      </c>
      <c r="E13" s="46">
        <v>33</v>
      </c>
      <c r="F13" s="46">
        <v>500</v>
      </c>
      <c r="G13" s="46"/>
      <c r="H13" s="93">
        <v>7484</v>
      </c>
      <c r="I13" s="27">
        <f t="shared" si="1"/>
        <v>-0.12903225806439877</v>
      </c>
      <c r="J13" s="46">
        <v>0</v>
      </c>
      <c r="K13" s="48">
        <v>0</v>
      </c>
      <c r="L13" s="88" t="s">
        <v>6</v>
      </c>
      <c r="M13" s="103"/>
      <c r="N13" s="102"/>
    </row>
    <row r="14" spans="1:14" ht="21.75" x14ac:dyDescent="0.35">
      <c r="A14" s="22">
        <v>11</v>
      </c>
      <c r="B14" s="104" t="s">
        <v>25</v>
      </c>
      <c r="C14" s="43">
        <v>6000</v>
      </c>
      <c r="D14" s="88">
        <v>31</v>
      </c>
      <c r="E14" s="46">
        <v>20</v>
      </c>
      <c r="F14" s="46">
        <v>500</v>
      </c>
      <c r="G14" s="45"/>
      <c r="H14" s="93">
        <v>3371</v>
      </c>
      <c r="I14" s="27">
        <f t="shared" si="1"/>
        <v>-3.2258064516099694E-2</v>
      </c>
      <c r="J14" s="46">
        <v>0</v>
      </c>
      <c r="K14" s="48">
        <v>0</v>
      </c>
      <c r="L14" s="88" t="s">
        <v>6</v>
      </c>
      <c r="M14" s="11"/>
      <c r="N14" s="102"/>
    </row>
    <row r="15" spans="1:14" ht="21.75" x14ac:dyDescent="0.35">
      <c r="A15" s="22">
        <v>12</v>
      </c>
      <c r="B15" s="104" t="s">
        <v>47</v>
      </c>
      <c r="C15" s="43">
        <v>6500</v>
      </c>
      <c r="D15" s="88">
        <v>31</v>
      </c>
      <c r="E15" s="46">
        <v>35</v>
      </c>
      <c r="F15" s="46">
        <v>0</v>
      </c>
      <c r="G15" s="46"/>
      <c r="H15" s="93">
        <v>7339</v>
      </c>
      <c r="I15" s="27">
        <f t="shared" si="1"/>
        <v>-0.29032258064489724</v>
      </c>
      <c r="J15" s="46">
        <v>0</v>
      </c>
      <c r="K15" s="48">
        <v>0</v>
      </c>
      <c r="L15" s="88" t="s">
        <v>6</v>
      </c>
      <c r="M15" s="11"/>
      <c r="N15" s="102"/>
    </row>
    <row r="16" spans="1:14" ht="21.75" x14ac:dyDescent="0.35">
      <c r="A16" s="22">
        <v>13</v>
      </c>
      <c r="B16" s="104" t="s">
        <v>31</v>
      </c>
      <c r="C16" s="43">
        <v>6000</v>
      </c>
      <c r="D16" s="88">
        <v>31</v>
      </c>
      <c r="E16" s="46">
        <v>33</v>
      </c>
      <c r="F16" s="46">
        <v>800</v>
      </c>
      <c r="G16" s="46"/>
      <c r="H16" s="93">
        <v>5587</v>
      </c>
      <c r="I16" s="27">
        <f t="shared" si="1"/>
        <v>9.6774193549208576E-2</v>
      </c>
      <c r="J16" s="46">
        <v>0</v>
      </c>
      <c r="K16" s="48">
        <f t="shared" ref="K16:K23" si="3">SUM(I16-J16)</f>
        <v>9.6774193549208576E-2</v>
      </c>
      <c r="L16" s="88" t="s">
        <v>6</v>
      </c>
      <c r="M16" s="11"/>
      <c r="N16" s="102"/>
    </row>
    <row r="17" spans="1:14" ht="21.75" x14ac:dyDescent="0.35">
      <c r="A17" s="22">
        <v>14</v>
      </c>
      <c r="B17" s="104" t="s">
        <v>48</v>
      </c>
      <c r="C17" s="43">
        <v>7500</v>
      </c>
      <c r="D17" s="88">
        <v>31</v>
      </c>
      <c r="E17" s="46">
        <v>26.5</v>
      </c>
      <c r="F17" s="46">
        <v>3500</v>
      </c>
      <c r="G17" s="46"/>
      <c r="H17" s="93">
        <v>3410</v>
      </c>
      <c r="I17" s="27">
        <v>0</v>
      </c>
      <c r="J17" s="46">
        <v>0</v>
      </c>
      <c r="K17" s="105">
        <v>0</v>
      </c>
      <c r="L17" s="88" t="s">
        <v>6</v>
      </c>
      <c r="M17" s="11"/>
      <c r="N17" s="102"/>
    </row>
    <row r="18" spans="1:14" ht="21.75" x14ac:dyDescent="0.35">
      <c r="A18" s="22">
        <v>15</v>
      </c>
      <c r="B18" s="104" t="s">
        <v>52</v>
      </c>
      <c r="C18" s="43">
        <v>6500</v>
      </c>
      <c r="D18" s="88">
        <v>31</v>
      </c>
      <c r="E18" s="46">
        <v>9</v>
      </c>
      <c r="F18" s="46"/>
      <c r="G18" s="46"/>
      <c r="H18" s="93">
        <v>1887</v>
      </c>
      <c r="I18" s="27">
        <f t="shared" si="1"/>
        <v>9.6774193548526455E-2</v>
      </c>
      <c r="J18" s="46">
        <v>0</v>
      </c>
      <c r="K18" s="48">
        <f t="shared" si="3"/>
        <v>9.6774193548526455E-2</v>
      </c>
      <c r="L18" s="88" t="s">
        <v>6</v>
      </c>
      <c r="M18" s="11"/>
      <c r="N18" s="102"/>
    </row>
    <row r="19" spans="1:14" ht="21.75" x14ac:dyDescent="0.35">
      <c r="A19" s="22">
        <v>16</v>
      </c>
      <c r="B19" s="104" t="s">
        <v>49</v>
      </c>
      <c r="C19" s="43">
        <v>6000</v>
      </c>
      <c r="D19" s="88">
        <v>31</v>
      </c>
      <c r="E19" s="46">
        <v>9</v>
      </c>
      <c r="F19" s="46">
        <v>0</v>
      </c>
      <c r="G19" s="46"/>
      <c r="H19" s="93">
        <v>1742</v>
      </c>
      <c r="I19" s="27">
        <v>0</v>
      </c>
      <c r="J19" s="46">
        <v>0</v>
      </c>
      <c r="K19" s="48">
        <f t="shared" si="3"/>
        <v>0</v>
      </c>
      <c r="L19" s="88" t="s">
        <v>6</v>
      </c>
      <c r="M19" s="11"/>
      <c r="N19" s="102"/>
    </row>
    <row r="20" spans="1:14" ht="21.75" x14ac:dyDescent="0.35">
      <c r="A20" s="22">
        <v>17</v>
      </c>
      <c r="B20" s="104" t="s">
        <v>50</v>
      </c>
      <c r="C20" s="43">
        <v>5500</v>
      </c>
      <c r="D20" s="88">
        <v>31</v>
      </c>
      <c r="E20" s="46">
        <v>34</v>
      </c>
      <c r="F20" s="46">
        <v>700</v>
      </c>
      <c r="G20" s="46"/>
      <c r="H20" s="93">
        <v>5332</v>
      </c>
      <c r="I20" s="27">
        <f t="shared" si="1"/>
        <v>0.25806451612879755</v>
      </c>
      <c r="J20" s="46">
        <v>0</v>
      </c>
      <c r="K20" s="48">
        <f t="shared" si="3"/>
        <v>0.25806451612879755</v>
      </c>
      <c r="L20" s="88" t="s">
        <v>6</v>
      </c>
      <c r="M20" s="11"/>
      <c r="N20" s="102"/>
    </row>
    <row r="21" spans="1:14" ht="21.75" x14ac:dyDescent="0.35">
      <c r="A21" s="22">
        <v>18</v>
      </c>
      <c r="B21" s="104" t="s">
        <v>37</v>
      </c>
      <c r="C21" s="43">
        <v>6000</v>
      </c>
      <c r="D21" s="88">
        <v>31</v>
      </c>
      <c r="E21" s="46">
        <v>35</v>
      </c>
      <c r="F21" s="46">
        <v>0</v>
      </c>
      <c r="G21" s="46"/>
      <c r="H21" s="93">
        <v>6774</v>
      </c>
      <c r="I21" s="27">
        <f t="shared" si="1"/>
        <v>0.19354838709750766</v>
      </c>
      <c r="J21" s="46">
        <v>0</v>
      </c>
      <c r="K21" s="48">
        <f t="shared" si="3"/>
        <v>0.19354838709750766</v>
      </c>
      <c r="L21" s="88" t="s">
        <v>6</v>
      </c>
      <c r="M21" s="11"/>
      <c r="N21" s="102"/>
    </row>
    <row r="22" spans="1:14" ht="21.75" x14ac:dyDescent="0.35">
      <c r="A22" s="22">
        <v>19</v>
      </c>
      <c r="B22" s="104" t="s">
        <v>33</v>
      </c>
      <c r="C22" s="43">
        <v>6000</v>
      </c>
      <c r="D22" s="88">
        <v>31</v>
      </c>
      <c r="E22" s="46">
        <v>35</v>
      </c>
      <c r="F22" s="46">
        <v>500</v>
      </c>
      <c r="G22" s="46"/>
      <c r="H22" s="93">
        <v>6274</v>
      </c>
      <c r="I22" s="27">
        <f t="shared" si="1"/>
        <v>0.19354838709750766</v>
      </c>
      <c r="J22" s="46">
        <v>0</v>
      </c>
      <c r="K22" s="48">
        <f t="shared" si="3"/>
        <v>0.19354838709750766</v>
      </c>
      <c r="L22" s="88" t="s">
        <v>6</v>
      </c>
      <c r="M22" s="11"/>
      <c r="N22" s="102"/>
    </row>
    <row r="23" spans="1:14" ht="21.75" x14ac:dyDescent="0.35">
      <c r="A23" s="22">
        <v>20</v>
      </c>
      <c r="B23" s="104" t="s">
        <v>30</v>
      </c>
      <c r="C23" s="43">
        <v>10000</v>
      </c>
      <c r="D23" s="88">
        <v>31</v>
      </c>
      <c r="E23" s="47">
        <v>35</v>
      </c>
      <c r="F23" s="47">
        <v>6000</v>
      </c>
      <c r="G23" s="47"/>
      <c r="H23" s="94">
        <v>5290</v>
      </c>
      <c r="I23" s="27">
        <f t="shared" si="1"/>
        <v>0.32258064516099694</v>
      </c>
      <c r="J23" s="47">
        <v>0</v>
      </c>
      <c r="K23" s="48">
        <f t="shared" si="3"/>
        <v>0.32258064516099694</v>
      </c>
      <c r="L23" s="88" t="s">
        <v>6</v>
      </c>
      <c r="M23" s="11"/>
      <c r="N23" s="102"/>
    </row>
    <row r="24" spans="1:14" ht="21.75" x14ac:dyDescent="0.35">
      <c r="A24" s="22">
        <v>21</v>
      </c>
      <c r="B24" s="104" t="s">
        <v>39</v>
      </c>
      <c r="C24" s="43">
        <v>8500</v>
      </c>
      <c r="D24" s="88">
        <v>31</v>
      </c>
      <c r="E24" s="47">
        <v>13</v>
      </c>
      <c r="F24" s="47">
        <v>1000</v>
      </c>
      <c r="G24" s="47"/>
      <c r="H24" s="94">
        <v>2565</v>
      </c>
      <c r="I24" s="27">
        <f t="shared" si="1"/>
        <v>-0.48387096774195015</v>
      </c>
      <c r="J24" s="47">
        <v>0</v>
      </c>
      <c r="K24" s="48">
        <v>0</v>
      </c>
      <c r="L24" s="88" t="s">
        <v>6</v>
      </c>
      <c r="M24" s="11"/>
      <c r="N24" s="102"/>
    </row>
    <row r="25" spans="1:14" ht="21.75" x14ac:dyDescent="0.35">
      <c r="A25" s="22">
        <v>22</v>
      </c>
      <c r="B25" s="104" t="s">
        <v>15</v>
      </c>
      <c r="C25" s="49">
        <v>7000</v>
      </c>
      <c r="D25" s="88">
        <v>31</v>
      </c>
      <c r="E25" s="46">
        <v>7</v>
      </c>
      <c r="F25" s="46"/>
      <c r="G25" s="46"/>
      <c r="H25" s="93">
        <v>1581</v>
      </c>
      <c r="I25" s="27">
        <f t="shared" si="1"/>
        <v>-0.354838709677324</v>
      </c>
      <c r="J25" s="46">
        <v>0</v>
      </c>
      <c r="K25" s="48">
        <v>0</v>
      </c>
      <c r="L25" s="88" t="s">
        <v>6</v>
      </c>
      <c r="M25" s="11"/>
      <c r="N25" s="102"/>
    </row>
    <row r="26" spans="1:14" ht="24" x14ac:dyDescent="0.4">
      <c r="A26" s="22">
        <v>23</v>
      </c>
      <c r="B26" s="74"/>
      <c r="C26" s="10"/>
      <c r="D26" s="87"/>
      <c r="E26" s="37"/>
      <c r="F26" s="24"/>
      <c r="G26" s="24"/>
      <c r="H26" s="24"/>
      <c r="I26" s="6"/>
      <c r="J26" s="24"/>
      <c r="K26" s="40"/>
      <c r="L26" s="1"/>
      <c r="M26" s="11"/>
      <c r="N26" s="102"/>
    </row>
    <row r="27" spans="1:14" ht="24" x14ac:dyDescent="0.4">
      <c r="A27" s="22">
        <v>24</v>
      </c>
      <c r="B27" s="74"/>
      <c r="C27" s="89"/>
      <c r="D27" s="87"/>
      <c r="E27" s="37"/>
      <c r="F27" s="37"/>
      <c r="G27" s="24"/>
      <c r="H27" s="24"/>
      <c r="I27" s="6"/>
      <c r="J27" s="37"/>
      <c r="K27" s="40"/>
      <c r="L27" s="87"/>
      <c r="M27" s="11"/>
    </row>
    <row r="28" spans="1:14" ht="24" x14ac:dyDescent="0.4">
      <c r="A28" s="28">
        <v>25</v>
      </c>
      <c r="B28" s="74"/>
      <c r="C28" s="10"/>
      <c r="D28" s="87"/>
      <c r="E28" s="24"/>
      <c r="F28" s="24"/>
      <c r="G28" s="24"/>
      <c r="H28" s="24"/>
      <c r="I28" s="6"/>
      <c r="J28" s="24"/>
      <c r="K28" s="40"/>
      <c r="L28" s="87"/>
      <c r="M28" s="11"/>
    </row>
    <row r="29" spans="1:14" ht="24" x14ac:dyDescent="0.4">
      <c r="A29" s="28">
        <v>26</v>
      </c>
      <c r="B29" s="74"/>
      <c r="C29" s="9"/>
      <c r="D29" s="87"/>
      <c r="E29" s="24"/>
      <c r="F29" s="24"/>
      <c r="G29" s="24"/>
      <c r="H29" s="24"/>
      <c r="I29" s="6"/>
      <c r="J29" s="24"/>
      <c r="K29" s="40"/>
      <c r="L29" s="87"/>
      <c r="M29" s="11"/>
    </row>
    <row r="30" spans="1:14" ht="24" x14ac:dyDescent="0.4">
      <c r="A30" s="28">
        <v>27</v>
      </c>
      <c r="B30" s="75"/>
      <c r="C30" s="9"/>
      <c r="D30" s="1"/>
      <c r="E30" s="47" t="s">
        <v>53</v>
      </c>
      <c r="F30" s="24"/>
      <c r="G30" s="24"/>
      <c r="H30" s="24"/>
      <c r="I30" s="6"/>
      <c r="J30" s="37"/>
      <c r="K30" s="40"/>
      <c r="L30" s="1"/>
      <c r="M30" s="11"/>
    </row>
    <row r="31" spans="1:14" ht="24" x14ac:dyDescent="0.4">
      <c r="A31" s="28">
        <v>28</v>
      </c>
      <c r="B31" s="74"/>
      <c r="C31" s="9"/>
      <c r="D31" s="1"/>
      <c r="E31" s="7"/>
      <c r="F31" s="24"/>
      <c r="G31" s="24"/>
      <c r="H31" s="24"/>
      <c r="I31" s="6"/>
      <c r="J31" s="37"/>
      <c r="K31" s="40"/>
      <c r="L31" s="1"/>
      <c r="M31" s="11"/>
    </row>
    <row r="32" spans="1:14" ht="21.75" x14ac:dyDescent="0.35">
      <c r="A32" s="29"/>
      <c r="B32" s="2"/>
      <c r="C32" s="23"/>
      <c r="D32" s="1"/>
      <c r="E32" s="7"/>
      <c r="F32" s="39"/>
      <c r="G32" s="39"/>
      <c r="H32" s="24"/>
      <c r="I32" s="6"/>
      <c r="J32" s="37"/>
      <c r="K32" s="38"/>
      <c r="L32" s="1"/>
      <c r="M32" s="11"/>
    </row>
    <row r="33" spans="1:13" ht="21.75" x14ac:dyDescent="0.35">
      <c r="A33" s="29"/>
      <c r="B33" s="2"/>
      <c r="C33" s="30"/>
      <c r="D33" s="1"/>
      <c r="E33" s="7"/>
      <c r="F33" s="31"/>
      <c r="G33" s="31"/>
      <c r="H33" s="24"/>
      <c r="I33" s="6"/>
      <c r="J33" s="25"/>
      <c r="K33" s="26"/>
      <c r="L33" s="32"/>
      <c r="M33" s="11"/>
    </row>
    <row r="34" spans="1:13" ht="21.75" x14ac:dyDescent="0.35">
      <c r="A34" s="29"/>
      <c r="B34" s="5"/>
      <c r="C34" s="92">
        <f>SUM(C4:C33)</f>
        <v>173500</v>
      </c>
      <c r="D34" s="3"/>
      <c r="E34" s="4"/>
      <c r="F34" s="33">
        <f t="shared" ref="F34:K34" si="4">SUM(F4:F33)</f>
        <v>26300</v>
      </c>
      <c r="G34" s="33">
        <f t="shared" si="4"/>
        <v>0</v>
      </c>
      <c r="H34" s="34">
        <f t="shared" si="4"/>
        <v>104208</v>
      </c>
      <c r="I34" s="8">
        <f t="shared" si="4"/>
        <v>-1.1612903225807258</v>
      </c>
      <c r="J34" s="35">
        <f t="shared" si="4"/>
        <v>0</v>
      </c>
      <c r="K34" s="33">
        <f t="shared" si="4"/>
        <v>1.1935483870986445</v>
      </c>
      <c r="L34" s="36"/>
      <c r="M34" s="11"/>
    </row>
    <row r="37" spans="1:13" ht="24" x14ac:dyDescent="0.4">
      <c r="B37" s="77"/>
      <c r="C37" s="78"/>
      <c r="D37" s="79"/>
      <c r="E37" s="80"/>
      <c r="F37" s="81"/>
      <c r="G37" s="81"/>
      <c r="H37" s="81"/>
      <c r="I37" s="82"/>
      <c r="J37" s="83"/>
      <c r="K37" s="82"/>
      <c r="L37" s="79"/>
    </row>
    <row r="38" spans="1:13" ht="24" x14ac:dyDescent="0.4">
      <c r="B38" s="84"/>
      <c r="C38" s="78"/>
      <c r="D38" s="79"/>
      <c r="E38" s="80"/>
      <c r="F38" s="81"/>
      <c r="G38" s="81"/>
      <c r="H38" s="81"/>
      <c r="I38" s="82"/>
      <c r="J38" s="83"/>
      <c r="K38" s="82"/>
      <c r="L38" s="79"/>
    </row>
    <row r="39" spans="1:13" ht="24" x14ac:dyDescent="0.4">
      <c r="B39" s="84"/>
      <c r="C39" s="78"/>
      <c r="D39" s="79"/>
      <c r="E39" s="80"/>
      <c r="F39" s="81"/>
      <c r="G39" s="81"/>
      <c r="H39" s="81"/>
      <c r="I39" s="82"/>
      <c r="J39" s="83"/>
      <c r="K39" s="82"/>
      <c r="L39" s="79"/>
    </row>
    <row r="40" spans="1:13" ht="24" x14ac:dyDescent="0.4">
      <c r="B40" s="77"/>
      <c r="C40" s="78"/>
      <c r="D40" s="79"/>
      <c r="E40" s="80"/>
      <c r="F40" s="81"/>
      <c r="G40" s="81"/>
      <c r="H40" s="81"/>
      <c r="I40" s="82"/>
      <c r="J40" s="83"/>
      <c r="K40" s="82"/>
      <c r="L40" s="79"/>
    </row>
    <row r="41" spans="1:13" ht="24" x14ac:dyDescent="0.4">
      <c r="B41" s="77"/>
      <c r="C41" s="78"/>
      <c r="D41" s="79"/>
      <c r="E41" s="80"/>
      <c r="F41" s="81"/>
      <c r="G41" s="81"/>
      <c r="H41" s="81"/>
      <c r="I41" s="82"/>
      <c r="J41" s="83"/>
      <c r="K41" s="82"/>
      <c r="L41" s="79"/>
    </row>
    <row r="42" spans="1:13" ht="24" x14ac:dyDescent="0.4">
      <c r="B42" s="77"/>
      <c r="C42" s="78"/>
      <c r="D42" s="79"/>
      <c r="E42" s="80"/>
      <c r="F42" s="81"/>
      <c r="G42" s="81"/>
      <c r="H42" s="81"/>
      <c r="I42" s="82"/>
      <c r="J42" s="83"/>
      <c r="K42" s="82"/>
      <c r="L42" s="79"/>
    </row>
    <row r="43" spans="1:13" ht="24" x14ac:dyDescent="0.4">
      <c r="B43" s="85"/>
      <c r="C43" s="78"/>
      <c r="D43" s="79"/>
      <c r="E43" s="80"/>
      <c r="F43" s="81"/>
      <c r="G43" s="81"/>
      <c r="H43" s="81"/>
      <c r="I43" s="82"/>
      <c r="J43" s="83"/>
      <c r="K43" s="82"/>
      <c r="L43" s="79"/>
    </row>
    <row r="44" spans="1:13" ht="24" x14ac:dyDescent="0.4">
      <c r="B44" s="77"/>
      <c r="C44" s="78"/>
      <c r="D44" s="79"/>
      <c r="E44" s="80"/>
      <c r="F44" s="81"/>
      <c r="G44" s="81"/>
      <c r="H44" s="81"/>
      <c r="I44" s="82"/>
      <c r="J44" s="83"/>
      <c r="K44" s="82"/>
      <c r="L44" s="79"/>
    </row>
    <row r="45" spans="1:13" ht="24" x14ac:dyDescent="0.4">
      <c r="B45" s="85"/>
      <c r="C45" s="78"/>
      <c r="D45" s="79"/>
      <c r="E45" s="80"/>
      <c r="F45" s="81"/>
      <c r="G45" s="81"/>
      <c r="H45" s="81"/>
      <c r="I45" s="82"/>
      <c r="J45" s="83"/>
      <c r="K45" s="82"/>
      <c r="L45" s="79"/>
    </row>
  </sheetData>
  <pageMargins left="0.25" right="0.25" top="0.75" bottom="0.75" header="0.3" footer="0.3"/>
  <pageSetup paperSize="2833" orientation="portrait" horizontalDpi="203" verticalDpi="20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5"/>
  <sheetViews>
    <sheetView zoomScale="60" zoomScaleNormal="60" workbookViewId="0">
      <selection activeCell="E9" sqref="E9"/>
    </sheetView>
  </sheetViews>
  <sheetFormatPr defaultRowHeight="20.25" x14ac:dyDescent="0.3"/>
  <cols>
    <col min="1" max="1" width="5.28515625" style="16" customWidth="1"/>
    <col min="2" max="2" width="35.28515625" style="16" customWidth="1"/>
    <col min="3" max="3" width="21.7109375" style="16" customWidth="1"/>
    <col min="4" max="4" width="26" style="16" customWidth="1"/>
    <col min="5" max="5" width="18.85546875" style="16" customWidth="1"/>
    <col min="6" max="6" width="17.42578125" style="16" customWidth="1"/>
    <col min="7" max="7" width="15.85546875" style="16" customWidth="1"/>
    <col min="8" max="8" width="14.85546875" style="16" customWidth="1"/>
    <col min="9" max="9" width="25" style="16" customWidth="1"/>
    <col min="10" max="10" width="12.28515625" style="16" customWidth="1"/>
    <col min="11" max="11" width="22.42578125" style="16" customWidth="1"/>
    <col min="12" max="12" width="13.7109375" style="16" customWidth="1"/>
    <col min="13" max="13" width="11.7109375" style="16" customWidth="1"/>
    <col min="14" max="14" width="32.42578125" style="16" customWidth="1"/>
    <col min="15" max="16384" width="9.140625" style="16"/>
  </cols>
  <sheetData>
    <row r="1" spans="1:14" ht="69" thickBot="1" x14ac:dyDescent="1.1000000000000001">
      <c r="A1" s="11"/>
      <c r="B1" s="42" t="s">
        <v>13</v>
      </c>
      <c r="C1" s="12"/>
      <c r="D1" s="13"/>
      <c r="E1" s="53" t="s">
        <v>14</v>
      </c>
      <c r="F1" s="14"/>
      <c r="G1" s="14"/>
      <c r="H1" s="14"/>
      <c r="I1" s="14"/>
      <c r="J1" s="15"/>
      <c r="K1" s="11"/>
      <c r="L1" s="11"/>
      <c r="M1" s="11"/>
    </row>
    <row r="2" spans="1:14" ht="30.75" thickBot="1" x14ac:dyDescent="0.5">
      <c r="A2" s="60"/>
      <c r="B2" s="60"/>
      <c r="C2" s="57" t="s">
        <v>54</v>
      </c>
      <c r="D2" s="58"/>
      <c r="E2" s="58"/>
      <c r="F2" s="58"/>
      <c r="G2" s="58"/>
      <c r="H2" s="59"/>
      <c r="I2" s="59"/>
      <c r="J2" s="61"/>
      <c r="K2" s="60"/>
      <c r="L2" s="60"/>
      <c r="M2" s="60"/>
    </row>
    <row r="3" spans="1:14" ht="21.75" x14ac:dyDescent="0.35">
      <c r="A3" s="17" t="s">
        <v>0</v>
      </c>
      <c r="B3" s="18" t="s">
        <v>1</v>
      </c>
      <c r="C3" s="18" t="s">
        <v>2</v>
      </c>
      <c r="D3" s="19" t="s">
        <v>3</v>
      </c>
      <c r="E3" s="19" t="s">
        <v>4</v>
      </c>
      <c r="F3" s="19" t="s">
        <v>5</v>
      </c>
      <c r="G3" s="19" t="s">
        <v>12</v>
      </c>
      <c r="H3" s="18" t="s">
        <v>6</v>
      </c>
      <c r="I3" s="20" t="s">
        <v>10</v>
      </c>
      <c r="J3" s="21" t="s">
        <v>11</v>
      </c>
      <c r="K3" s="20" t="s">
        <v>7</v>
      </c>
      <c r="L3" s="21" t="s">
        <v>6</v>
      </c>
      <c r="M3" s="11"/>
    </row>
    <row r="4" spans="1:14" ht="21.75" x14ac:dyDescent="0.35">
      <c r="A4" s="22">
        <v>1</v>
      </c>
      <c r="B4" s="106" t="s">
        <v>51</v>
      </c>
      <c r="C4" s="43">
        <v>20000</v>
      </c>
      <c r="D4" s="88">
        <v>30</v>
      </c>
      <c r="E4" s="46">
        <v>33</v>
      </c>
      <c r="F4" s="46">
        <v>5500</v>
      </c>
      <c r="G4" s="46"/>
      <c r="H4" s="46">
        <v>16500</v>
      </c>
      <c r="I4" s="27">
        <f t="shared" ref="I4:I27" si="0">SUM(C4/D4*E4-F4-G4-H4)</f>
        <v>0</v>
      </c>
      <c r="J4" s="46">
        <v>0</v>
      </c>
      <c r="K4" s="48">
        <f t="shared" ref="K4:K9" si="1">SUM(I4-J4)</f>
        <v>0</v>
      </c>
      <c r="L4" s="91" t="s">
        <v>6</v>
      </c>
      <c r="M4" s="11"/>
    </row>
    <row r="5" spans="1:14" ht="21.75" x14ac:dyDescent="0.35">
      <c r="A5" s="22">
        <v>2</v>
      </c>
      <c r="B5" s="106" t="s">
        <v>9</v>
      </c>
      <c r="C5" s="43">
        <v>17200</v>
      </c>
      <c r="D5" s="88">
        <v>30</v>
      </c>
      <c r="E5" s="46">
        <v>32</v>
      </c>
      <c r="F5" s="46">
        <v>8000</v>
      </c>
      <c r="G5" s="46"/>
      <c r="H5" s="110">
        <v>10347</v>
      </c>
      <c r="I5" s="27">
        <f t="shared" si="0"/>
        <v>-0.33333333333212067</v>
      </c>
      <c r="J5" s="46">
        <v>0</v>
      </c>
      <c r="K5" s="48">
        <f t="shared" si="1"/>
        <v>-0.33333333333212067</v>
      </c>
      <c r="L5" s="88" t="s">
        <v>6</v>
      </c>
      <c r="M5" s="99"/>
      <c r="N5" s="102"/>
    </row>
    <row r="6" spans="1:14" ht="21.75" x14ac:dyDescent="0.35">
      <c r="A6" s="22">
        <v>3</v>
      </c>
      <c r="B6" s="107" t="s">
        <v>16</v>
      </c>
      <c r="C6" s="68">
        <v>6500</v>
      </c>
      <c r="D6" s="96">
        <v>30</v>
      </c>
      <c r="E6" s="69">
        <v>0</v>
      </c>
      <c r="F6" s="69">
        <v>0</v>
      </c>
      <c r="G6" s="69"/>
      <c r="H6" s="69"/>
      <c r="I6" s="70">
        <f t="shared" si="0"/>
        <v>0</v>
      </c>
      <c r="J6" s="69">
        <v>0</v>
      </c>
      <c r="K6" s="72">
        <f t="shared" si="1"/>
        <v>0</v>
      </c>
      <c r="L6" s="96"/>
      <c r="M6" s="11"/>
      <c r="N6" s="102"/>
    </row>
    <row r="7" spans="1:14" ht="21.75" x14ac:dyDescent="0.35">
      <c r="A7" s="22">
        <v>4</v>
      </c>
      <c r="B7" s="104" t="s">
        <v>41</v>
      </c>
      <c r="C7" s="49">
        <v>14000</v>
      </c>
      <c r="D7" s="88">
        <v>30</v>
      </c>
      <c r="E7" s="46">
        <v>31</v>
      </c>
      <c r="F7" s="46">
        <v>5000</v>
      </c>
      <c r="G7" s="46"/>
      <c r="H7" s="46">
        <v>9467</v>
      </c>
      <c r="I7" s="27">
        <f t="shared" si="0"/>
        <v>-0.33333333333212067</v>
      </c>
      <c r="J7" s="46">
        <v>0</v>
      </c>
      <c r="K7" s="48">
        <f t="shared" si="1"/>
        <v>-0.33333333333212067</v>
      </c>
      <c r="L7" s="88" t="s">
        <v>6</v>
      </c>
      <c r="M7" s="11"/>
      <c r="N7" s="102"/>
    </row>
    <row r="8" spans="1:14" ht="21.75" x14ac:dyDescent="0.35">
      <c r="A8" s="22">
        <v>5</v>
      </c>
      <c r="B8" s="109" t="s">
        <v>42</v>
      </c>
      <c r="C8" s="66">
        <v>7000</v>
      </c>
      <c r="D8" s="90">
        <v>30</v>
      </c>
      <c r="E8" s="63">
        <v>31.5</v>
      </c>
      <c r="F8" s="63">
        <v>500</v>
      </c>
      <c r="G8" s="63"/>
      <c r="H8" s="110">
        <v>6850</v>
      </c>
      <c r="I8" s="64">
        <f t="shared" si="0"/>
        <v>0</v>
      </c>
      <c r="J8" s="63">
        <v>0</v>
      </c>
      <c r="K8" s="65">
        <f t="shared" si="1"/>
        <v>0</v>
      </c>
      <c r="L8" s="90" t="s">
        <v>6</v>
      </c>
      <c r="M8" s="11"/>
      <c r="N8" s="102"/>
    </row>
    <row r="9" spans="1:14" ht="21.75" x14ac:dyDescent="0.35">
      <c r="A9" s="22">
        <v>6</v>
      </c>
      <c r="B9" s="104" t="s">
        <v>38</v>
      </c>
      <c r="C9" s="43">
        <v>6500</v>
      </c>
      <c r="D9" s="88">
        <v>30</v>
      </c>
      <c r="E9" s="46">
        <v>30</v>
      </c>
      <c r="F9" s="46">
        <v>500</v>
      </c>
      <c r="G9" s="46"/>
      <c r="H9" s="110">
        <v>6000</v>
      </c>
      <c r="I9" s="27">
        <f t="shared" si="0"/>
        <v>0</v>
      </c>
      <c r="J9" s="46">
        <v>0</v>
      </c>
      <c r="K9" s="48">
        <f t="shared" si="1"/>
        <v>0</v>
      </c>
      <c r="L9" s="88" t="s">
        <v>6</v>
      </c>
      <c r="M9" s="11"/>
      <c r="N9" s="102"/>
    </row>
    <row r="10" spans="1:14" ht="21.75" x14ac:dyDescent="0.35">
      <c r="A10" s="22">
        <v>7</v>
      </c>
      <c r="B10" s="104" t="s">
        <v>43</v>
      </c>
      <c r="C10" s="43">
        <v>6500</v>
      </c>
      <c r="D10" s="88">
        <v>30</v>
      </c>
      <c r="E10" s="46">
        <v>30</v>
      </c>
      <c r="F10" s="46">
        <v>500</v>
      </c>
      <c r="G10" s="46"/>
      <c r="H10" s="110">
        <v>6000</v>
      </c>
      <c r="I10" s="27">
        <f t="shared" si="0"/>
        <v>0</v>
      </c>
      <c r="J10" s="46">
        <v>0</v>
      </c>
      <c r="K10" s="48">
        <f>SUM(I10-J10)</f>
        <v>0</v>
      </c>
      <c r="L10" s="88" t="s">
        <v>6</v>
      </c>
      <c r="M10" s="11"/>
      <c r="N10" s="102"/>
    </row>
    <row r="11" spans="1:14" ht="21.75" x14ac:dyDescent="0.35">
      <c r="A11" s="22">
        <v>8</v>
      </c>
      <c r="B11" s="104" t="s">
        <v>44</v>
      </c>
      <c r="C11" s="43">
        <v>6000</v>
      </c>
      <c r="D11" s="88">
        <v>30</v>
      </c>
      <c r="E11" s="46">
        <v>30</v>
      </c>
      <c r="F11" s="46">
        <v>500</v>
      </c>
      <c r="G11" s="46"/>
      <c r="H11" s="46">
        <v>5500</v>
      </c>
      <c r="I11" s="27">
        <f t="shared" si="0"/>
        <v>0</v>
      </c>
      <c r="J11" s="46">
        <v>0</v>
      </c>
      <c r="K11" s="48">
        <f t="shared" ref="K11" si="2">SUM(I11-J11)</f>
        <v>0</v>
      </c>
      <c r="L11" s="88" t="s">
        <v>6</v>
      </c>
      <c r="M11" s="11"/>
      <c r="N11" s="102"/>
    </row>
    <row r="12" spans="1:14" ht="21.75" x14ac:dyDescent="0.35">
      <c r="A12" s="22">
        <v>9</v>
      </c>
      <c r="B12" s="104" t="s">
        <v>45</v>
      </c>
      <c r="C12" s="43">
        <v>5500</v>
      </c>
      <c r="D12" s="88">
        <v>30</v>
      </c>
      <c r="E12" s="46">
        <v>31</v>
      </c>
      <c r="F12" s="46">
        <v>500</v>
      </c>
      <c r="G12" s="46"/>
      <c r="H12" s="110">
        <v>5183</v>
      </c>
      <c r="I12" s="27">
        <f t="shared" si="0"/>
        <v>0.33333333333393966</v>
      </c>
      <c r="J12" s="46">
        <v>0</v>
      </c>
      <c r="K12" s="48">
        <f>SUM(I12-J12)</f>
        <v>0.33333333333393966</v>
      </c>
      <c r="L12" s="88" t="s">
        <v>6</v>
      </c>
      <c r="M12" s="11"/>
      <c r="N12" s="102"/>
    </row>
    <row r="13" spans="1:14" ht="21.75" x14ac:dyDescent="0.35">
      <c r="A13" s="22">
        <v>10</v>
      </c>
      <c r="B13" s="104" t="s">
        <v>46</v>
      </c>
      <c r="C13" s="43">
        <v>7500</v>
      </c>
      <c r="D13" s="88">
        <v>30</v>
      </c>
      <c r="E13" s="46">
        <v>33</v>
      </c>
      <c r="F13" s="46">
        <v>2000</v>
      </c>
      <c r="G13" s="46"/>
      <c r="H13" s="110">
        <v>6250</v>
      </c>
      <c r="I13" s="27">
        <f t="shared" si="0"/>
        <v>0</v>
      </c>
      <c r="J13" s="46">
        <v>0</v>
      </c>
      <c r="K13" s="48">
        <f t="shared" ref="K13:K27" si="3">SUM(I13-J13)</f>
        <v>0</v>
      </c>
      <c r="L13" s="88" t="s">
        <v>6</v>
      </c>
      <c r="M13" s="103"/>
      <c r="N13" s="102"/>
    </row>
    <row r="14" spans="1:14" ht="21.75" x14ac:dyDescent="0.35">
      <c r="A14" s="22">
        <v>11</v>
      </c>
      <c r="B14" s="104" t="s">
        <v>25</v>
      </c>
      <c r="C14" s="43">
        <v>6000</v>
      </c>
      <c r="D14" s="88">
        <v>30</v>
      </c>
      <c r="E14" s="46">
        <v>30</v>
      </c>
      <c r="F14" s="46">
        <v>500</v>
      </c>
      <c r="G14" s="45"/>
      <c r="H14" s="110">
        <v>5500</v>
      </c>
      <c r="I14" s="27">
        <f t="shared" si="0"/>
        <v>0</v>
      </c>
      <c r="J14" s="46">
        <v>0</v>
      </c>
      <c r="K14" s="48">
        <f t="shared" si="3"/>
        <v>0</v>
      </c>
      <c r="L14" s="88" t="s">
        <v>6</v>
      </c>
      <c r="M14" s="11"/>
      <c r="N14" s="102"/>
    </row>
    <row r="15" spans="1:14" ht="21.75" x14ac:dyDescent="0.35">
      <c r="A15" s="22">
        <v>12</v>
      </c>
      <c r="B15" s="104" t="s">
        <v>47</v>
      </c>
      <c r="C15" s="43">
        <v>6500</v>
      </c>
      <c r="D15" s="88">
        <v>30</v>
      </c>
      <c r="E15" s="46">
        <v>31</v>
      </c>
      <c r="F15" s="46">
        <v>500</v>
      </c>
      <c r="G15" s="46"/>
      <c r="H15" s="110">
        <v>6217</v>
      </c>
      <c r="I15" s="27">
        <f t="shared" si="0"/>
        <v>-0.33333333333393966</v>
      </c>
      <c r="J15" s="46">
        <v>0</v>
      </c>
      <c r="K15" s="48">
        <f t="shared" si="3"/>
        <v>-0.33333333333393966</v>
      </c>
      <c r="L15" s="88" t="s">
        <v>6</v>
      </c>
      <c r="M15" s="11"/>
      <c r="N15" s="102"/>
    </row>
    <row r="16" spans="1:14" ht="21.75" x14ac:dyDescent="0.35">
      <c r="A16" s="22">
        <v>13</v>
      </c>
      <c r="B16" s="104" t="s">
        <v>31</v>
      </c>
      <c r="C16" s="43">
        <v>6000</v>
      </c>
      <c r="D16" s="88">
        <v>30</v>
      </c>
      <c r="E16" s="46">
        <v>12</v>
      </c>
      <c r="F16" s="46">
        <v>0</v>
      </c>
      <c r="G16" s="46"/>
      <c r="H16" s="46">
        <v>2400</v>
      </c>
      <c r="I16" s="27">
        <f t="shared" si="0"/>
        <v>0</v>
      </c>
      <c r="J16" s="46">
        <v>0</v>
      </c>
      <c r="K16" s="48">
        <f t="shared" si="3"/>
        <v>0</v>
      </c>
      <c r="L16" s="88" t="s">
        <v>6</v>
      </c>
      <c r="M16" s="11"/>
      <c r="N16" s="102"/>
    </row>
    <row r="17" spans="1:14" ht="21.75" x14ac:dyDescent="0.35">
      <c r="A17" s="22">
        <v>14</v>
      </c>
      <c r="B17" s="107" t="s">
        <v>48</v>
      </c>
      <c r="C17" s="68">
        <v>7500</v>
      </c>
      <c r="D17" s="96">
        <v>30</v>
      </c>
      <c r="E17" s="69">
        <v>0</v>
      </c>
      <c r="F17" s="69">
        <v>0</v>
      </c>
      <c r="G17" s="69"/>
      <c r="H17" s="69"/>
      <c r="I17" s="70">
        <f t="shared" si="0"/>
        <v>0</v>
      </c>
      <c r="J17" s="69">
        <v>0</v>
      </c>
      <c r="K17" s="108">
        <f t="shared" si="3"/>
        <v>0</v>
      </c>
      <c r="L17" s="96"/>
      <c r="M17" s="11"/>
      <c r="N17" s="102"/>
    </row>
    <row r="18" spans="1:14" ht="21.75" x14ac:dyDescent="0.35">
      <c r="A18" s="22">
        <v>15</v>
      </c>
      <c r="B18" s="104" t="s">
        <v>57</v>
      </c>
      <c r="C18" s="43">
        <v>6500</v>
      </c>
      <c r="D18" s="88">
        <v>30</v>
      </c>
      <c r="E18" s="46">
        <v>30</v>
      </c>
      <c r="F18" s="46">
        <v>500</v>
      </c>
      <c r="G18" s="46"/>
      <c r="H18" s="46">
        <v>6000</v>
      </c>
      <c r="I18" s="27">
        <f t="shared" si="0"/>
        <v>0</v>
      </c>
      <c r="J18" s="46">
        <v>0</v>
      </c>
      <c r="K18" s="48">
        <f t="shared" si="3"/>
        <v>0</v>
      </c>
      <c r="L18" s="88" t="s">
        <v>6</v>
      </c>
      <c r="M18" s="11"/>
      <c r="N18" s="102"/>
    </row>
    <row r="19" spans="1:14" ht="21.75" x14ac:dyDescent="0.35">
      <c r="A19" s="22">
        <v>16</v>
      </c>
      <c r="B19" s="104" t="s">
        <v>49</v>
      </c>
      <c r="C19" s="43">
        <v>6000</v>
      </c>
      <c r="D19" s="88">
        <v>30</v>
      </c>
      <c r="E19" s="46">
        <v>31</v>
      </c>
      <c r="F19" s="46">
        <v>500</v>
      </c>
      <c r="G19" s="46"/>
      <c r="H19" s="110">
        <v>5700</v>
      </c>
      <c r="I19" s="27">
        <f t="shared" si="0"/>
        <v>0</v>
      </c>
      <c r="J19" s="46">
        <v>0</v>
      </c>
      <c r="K19" s="48">
        <f t="shared" si="3"/>
        <v>0</v>
      </c>
      <c r="L19" s="88" t="s">
        <v>6</v>
      </c>
      <c r="M19" s="11"/>
      <c r="N19" s="102"/>
    </row>
    <row r="20" spans="1:14" ht="21.75" x14ac:dyDescent="0.35">
      <c r="A20" s="22">
        <v>17</v>
      </c>
      <c r="B20" s="104" t="s">
        <v>50</v>
      </c>
      <c r="C20" s="43">
        <v>5500</v>
      </c>
      <c r="D20" s="88">
        <v>30</v>
      </c>
      <c r="E20" s="46">
        <v>31</v>
      </c>
      <c r="F20" s="46">
        <v>500</v>
      </c>
      <c r="G20" s="46"/>
      <c r="H20" s="46">
        <v>5183</v>
      </c>
      <c r="I20" s="27">
        <f t="shared" si="0"/>
        <v>0.33333333333393966</v>
      </c>
      <c r="J20" s="46">
        <v>0</v>
      </c>
      <c r="K20" s="48">
        <f t="shared" si="3"/>
        <v>0.33333333333393966</v>
      </c>
      <c r="L20" s="88" t="s">
        <v>6</v>
      </c>
      <c r="M20" s="11"/>
      <c r="N20" s="102"/>
    </row>
    <row r="21" spans="1:14" ht="21.75" x14ac:dyDescent="0.35">
      <c r="A21" s="22">
        <v>18</v>
      </c>
      <c r="B21" s="107" t="s">
        <v>37</v>
      </c>
      <c r="C21" s="68">
        <v>6000</v>
      </c>
      <c r="D21" s="96">
        <v>30</v>
      </c>
      <c r="E21" s="69">
        <v>0</v>
      </c>
      <c r="F21" s="69">
        <v>0</v>
      </c>
      <c r="G21" s="69"/>
      <c r="H21" s="69"/>
      <c r="I21" s="70">
        <f t="shared" si="0"/>
        <v>0</v>
      </c>
      <c r="J21" s="69">
        <v>0</v>
      </c>
      <c r="K21" s="72">
        <f t="shared" si="3"/>
        <v>0</v>
      </c>
      <c r="L21" s="96"/>
      <c r="M21" s="11"/>
      <c r="N21" s="102"/>
    </row>
    <row r="22" spans="1:14" ht="21.75" x14ac:dyDescent="0.35">
      <c r="A22" s="22">
        <v>19</v>
      </c>
      <c r="B22" s="104" t="s">
        <v>33</v>
      </c>
      <c r="C22" s="43">
        <v>6000</v>
      </c>
      <c r="D22" s="88">
        <v>30</v>
      </c>
      <c r="E22" s="46">
        <v>30</v>
      </c>
      <c r="F22" s="46">
        <v>1000</v>
      </c>
      <c r="G22" s="46"/>
      <c r="H22" s="46">
        <v>5000</v>
      </c>
      <c r="I22" s="27">
        <f t="shared" si="0"/>
        <v>0</v>
      </c>
      <c r="J22" s="46">
        <v>0</v>
      </c>
      <c r="K22" s="48">
        <f t="shared" si="3"/>
        <v>0</v>
      </c>
      <c r="L22" s="88" t="s">
        <v>6</v>
      </c>
      <c r="M22" s="11"/>
      <c r="N22" s="102"/>
    </row>
    <row r="23" spans="1:14" ht="21.75" x14ac:dyDescent="0.35">
      <c r="A23" s="22">
        <v>20</v>
      </c>
      <c r="B23" s="104" t="s">
        <v>30</v>
      </c>
      <c r="C23" s="43">
        <v>10000</v>
      </c>
      <c r="D23" s="88">
        <v>30</v>
      </c>
      <c r="E23" s="47">
        <v>12</v>
      </c>
      <c r="F23" s="47">
        <v>0</v>
      </c>
      <c r="G23" s="47"/>
      <c r="H23" s="47">
        <v>4000</v>
      </c>
      <c r="I23" s="27">
        <f t="shared" si="0"/>
        <v>0</v>
      </c>
      <c r="J23" s="47">
        <v>0</v>
      </c>
      <c r="K23" s="48">
        <f t="shared" si="3"/>
        <v>0</v>
      </c>
      <c r="L23" s="88" t="s">
        <v>6</v>
      </c>
      <c r="M23" s="11"/>
      <c r="N23" s="102"/>
    </row>
    <row r="24" spans="1:14" ht="21.75" x14ac:dyDescent="0.35">
      <c r="A24" s="22">
        <v>21</v>
      </c>
      <c r="B24" s="104" t="s">
        <v>39</v>
      </c>
      <c r="C24" s="43">
        <v>8500</v>
      </c>
      <c r="D24" s="88">
        <v>30</v>
      </c>
      <c r="E24" s="47">
        <v>30</v>
      </c>
      <c r="F24" s="47">
        <v>0</v>
      </c>
      <c r="G24" s="47"/>
      <c r="H24" s="47">
        <v>8500</v>
      </c>
      <c r="I24" s="27">
        <f t="shared" si="0"/>
        <v>0</v>
      </c>
      <c r="J24" s="47">
        <v>0</v>
      </c>
      <c r="K24" s="48">
        <f t="shared" si="3"/>
        <v>0</v>
      </c>
      <c r="L24" s="88" t="s">
        <v>6</v>
      </c>
      <c r="M24" s="11"/>
      <c r="N24" s="102"/>
    </row>
    <row r="25" spans="1:14" ht="21.75" x14ac:dyDescent="0.35">
      <c r="A25" s="22">
        <v>22</v>
      </c>
      <c r="B25" s="104" t="s">
        <v>15</v>
      </c>
      <c r="C25" s="49">
        <v>7000</v>
      </c>
      <c r="D25" s="88">
        <v>30</v>
      </c>
      <c r="E25" s="46">
        <v>31</v>
      </c>
      <c r="F25" s="46">
        <v>700</v>
      </c>
      <c r="G25" s="46"/>
      <c r="H25" s="46">
        <v>6533</v>
      </c>
      <c r="I25" s="27">
        <f t="shared" si="0"/>
        <v>0.33333333333393966</v>
      </c>
      <c r="J25" s="46">
        <v>0</v>
      </c>
      <c r="K25" s="48">
        <f t="shared" si="3"/>
        <v>0.33333333333393966</v>
      </c>
      <c r="L25" s="88" t="s">
        <v>6</v>
      </c>
      <c r="M25" s="11"/>
      <c r="N25" s="102"/>
    </row>
    <row r="26" spans="1:14" ht="24" x14ac:dyDescent="0.4">
      <c r="A26" s="22">
        <v>23</v>
      </c>
      <c r="B26" s="76" t="s">
        <v>55</v>
      </c>
      <c r="C26" s="49">
        <v>8000</v>
      </c>
      <c r="D26" s="88">
        <v>30</v>
      </c>
      <c r="E26" s="47">
        <v>12</v>
      </c>
      <c r="F26" s="46">
        <v>0</v>
      </c>
      <c r="G26" s="46"/>
      <c r="H26" s="110">
        <v>3200</v>
      </c>
      <c r="I26" s="27">
        <f t="shared" si="0"/>
        <v>0</v>
      </c>
      <c r="J26" s="46">
        <v>0</v>
      </c>
      <c r="K26" s="48">
        <f t="shared" si="3"/>
        <v>0</v>
      </c>
      <c r="L26" s="44" t="s">
        <v>6</v>
      </c>
      <c r="M26" s="11"/>
      <c r="N26" s="102"/>
    </row>
    <row r="27" spans="1:14" ht="24" x14ac:dyDescent="0.4">
      <c r="A27" s="22">
        <v>24</v>
      </c>
      <c r="B27" s="76" t="s">
        <v>56</v>
      </c>
      <c r="C27" s="49">
        <v>7000</v>
      </c>
      <c r="D27" s="88">
        <v>30</v>
      </c>
      <c r="E27" s="47">
        <v>12</v>
      </c>
      <c r="F27" s="47">
        <v>0</v>
      </c>
      <c r="G27" s="46"/>
      <c r="H27" s="110">
        <v>2800</v>
      </c>
      <c r="I27" s="27">
        <f t="shared" si="0"/>
        <v>0</v>
      </c>
      <c r="J27" s="46">
        <v>0</v>
      </c>
      <c r="K27" s="48">
        <f t="shared" si="3"/>
        <v>0</v>
      </c>
      <c r="L27" s="88" t="s">
        <v>6</v>
      </c>
      <c r="M27" s="11"/>
    </row>
    <row r="28" spans="1:14" ht="24" x14ac:dyDescent="0.4">
      <c r="A28" s="28">
        <v>25</v>
      </c>
      <c r="B28" s="74"/>
      <c r="C28" s="10"/>
      <c r="D28" s="87"/>
      <c r="E28" s="24"/>
      <c r="F28" s="24"/>
      <c r="G28" s="24"/>
      <c r="H28" s="24"/>
      <c r="I28" s="6"/>
      <c r="J28" s="24"/>
      <c r="K28" s="40"/>
      <c r="L28" s="87"/>
      <c r="M28" s="11"/>
    </row>
    <row r="29" spans="1:14" ht="24" x14ac:dyDescent="0.4">
      <c r="A29" s="28">
        <v>26</v>
      </c>
      <c r="B29" s="74"/>
      <c r="C29" s="9"/>
      <c r="D29" s="87"/>
      <c r="E29" s="24"/>
      <c r="F29" s="24"/>
      <c r="G29" s="24"/>
      <c r="H29" s="24"/>
      <c r="I29" s="6"/>
      <c r="J29" s="24"/>
      <c r="K29" s="40"/>
      <c r="L29" s="87"/>
      <c r="M29" s="11"/>
    </row>
    <row r="30" spans="1:14" ht="24" x14ac:dyDescent="0.4">
      <c r="A30" s="28">
        <v>27</v>
      </c>
      <c r="B30" s="75"/>
      <c r="C30" s="9"/>
      <c r="D30" s="1"/>
      <c r="E30" s="7"/>
      <c r="F30" s="24"/>
      <c r="G30" s="24"/>
      <c r="H30" s="24"/>
      <c r="I30" s="6"/>
      <c r="J30" s="37"/>
      <c r="K30" s="40"/>
      <c r="L30" s="1"/>
      <c r="M30" s="11"/>
    </row>
    <row r="31" spans="1:14" ht="24" x14ac:dyDescent="0.4">
      <c r="A31" s="28">
        <v>28</v>
      </c>
      <c r="B31" s="74"/>
      <c r="C31" s="9"/>
      <c r="D31" s="1"/>
      <c r="E31" s="7"/>
      <c r="F31" s="24"/>
      <c r="G31" s="24"/>
      <c r="H31" s="24"/>
      <c r="I31" s="6"/>
      <c r="J31" s="37"/>
      <c r="K31" s="40"/>
      <c r="L31" s="1"/>
      <c r="M31" s="11"/>
    </row>
    <row r="32" spans="1:14" ht="21.75" x14ac:dyDescent="0.35">
      <c r="A32" s="29"/>
      <c r="B32" s="2"/>
      <c r="C32" s="23"/>
      <c r="D32" s="1"/>
      <c r="E32" s="7"/>
      <c r="F32" s="39"/>
      <c r="G32" s="39"/>
      <c r="H32" s="24"/>
      <c r="I32" s="6"/>
      <c r="J32" s="37"/>
      <c r="K32" s="38"/>
      <c r="L32" s="1"/>
      <c r="M32" s="11"/>
    </row>
    <row r="33" spans="1:13" ht="21.75" x14ac:dyDescent="0.35">
      <c r="A33" s="29"/>
      <c r="B33" s="2"/>
      <c r="C33" s="30"/>
      <c r="D33" s="1"/>
      <c r="E33" s="7"/>
      <c r="F33" s="31"/>
      <c r="G33" s="31"/>
      <c r="H33" s="24"/>
      <c r="I33" s="6"/>
      <c r="J33" s="25"/>
      <c r="K33" s="26"/>
      <c r="L33" s="32"/>
      <c r="M33" s="11"/>
    </row>
    <row r="34" spans="1:13" ht="21.75" x14ac:dyDescent="0.35">
      <c r="A34" s="29"/>
      <c r="B34" s="5"/>
      <c r="C34" s="92">
        <f>SUM(C4:C33)</f>
        <v>193200</v>
      </c>
      <c r="D34" s="3"/>
      <c r="E34" s="4"/>
      <c r="F34" s="33">
        <f t="shared" ref="F34:K34" si="4">SUM(F4:F33)</f>
        <v>27200</v>
      </c>
      <c r="G34" s="33">
        <f t="shared" si="4"/>
        <v>0</v>
      </c>
      <c r="H34" s="34">
        <f t="shared" si="4"/>
        <v>133130</v>
      </c>
      <c r="I34" s="8">
        <f t="shared" si="4"/>
        <v>3.637978807091713E-12</v>
      </c>
      <c r="J34" s="35">
        <f t="shared" si="4"/>
        <v>0</v>
      </c>
      <c r="K34" s="33">
        <f t="shared" si="4"/>
        <v>3.637978807091713E-12</v>
      </c>
      <c r="L34" s="36"/>
      <c r="M34" s="11"/>
    </row>
    <row r="37" spans="1:13" ht="24" x14ac:dyDescent="0.4">
      <c r="B37" s="77"/>
      <c r="C37" s="78"/>
      <c r="D37" s="79"/>
      <c r="E37" s="80"/>
      <c r="F37" s="81"/>
      <c r="G37" s="81"/>
      <c r="H37" s="81"/>
      <c r="I37" s="82"/>
      <c r="J37" s="83"/>
      <c r="K37" s="82"/>
      <c r="L37" s="79"/>
    </row>
    <row r="38" spans="1:13" ht="24" x14ac:dyDescent="0.4">
      <c r="B38" s="84"/>
      <c r="C38" s="78"/>
      <c r="D38" s="79"/>
      <c r="E38" s="80"/>
      <c r="F38" s="81"/>
      <c r="G38" s="81"/>
      <c r="H38" s="81"/>
      <c r="I38" s="82"/>
      <c r="J38" s="83"/>
      <c r="K38" s="82"/>
      <c r="L38" s="79"/>
    </row>
    <row r="39" spans="1:13" ht="24" x14ac:dyDescent="0.4">
      <c r="B39" s="84"/>
      <c r="C39" s="78"/>
      <c r="D39" s="79"/>
      <c r="E39" s="80"/>
      <c r="F39" s="81"/>
      <c r="G39" s="81"/>
      <c r="H39" s="81"/>
      <c r="I39" s="82"/>
      <c r="J39" s="83"/>
      <c r="K39" s="82"/>
      <c r="L39" s="79"/>
    </row>
    <row r="40" spans="1:13" ht="24" x14ac:dyDescent="0.4">
      <c r="B40" s="77"/>
      <c r="C40" s="78"/>
      <c r="D40" s="79"/>
      <c r="E40" s="80"/>
      <c r="F40" s="81"/>
      <c r="G40" s="81"/>
      <c r="H40" s="81"/>
      <c r="I40" s="82"/>
      <c r="J40" s="83"/>
      <c r="K40" s="82"/>
      <c r="L40" s="79"/>
    </row>
    <row r="41" spans="1:13" ht="24" x14ac:dyDescent="0.4">
      <c r="B41" s="77"/>
      <c r="C41" s="78"/>
      <c r="D41" s="79"/>
      <c r="E41" s="80"/>
      <c r="F41" s="81"/>
      <c r="G41" s="81"/>
      <c r="H41" s="81"/>
      <c r="I41" s="82"/>
      <c r="J41" s="83"/>
      <c r="K41" s="82"/>
      <c r="L41" s="79"/>
    </row>
    <row r="42" spans="1:13" ht="24" x14ac:dyDescent="0.4">
      <c r="B42" s="77"/>
      <c r="C42" s="78"/>
      <c r="D42" s="79"/>
      <c r="E42" s="80"/>
      <c r="F42" s="81"/>
      <c r="G42" s="81"/>
      <c r="H42" s="81"/>
      <c r="I42" s="82"/>
      <c r="J42" s="83"/>
      <c r="K42" s="82"/>
      <c r="L42" s="79"/>
    </row>
    <row r="43" spans="1:13" ht="24" x14ac:dyDescent="0.4">
      <c r="B43" s="85"/>
      <c r="C43" s="78"/>
      <c r="D43" s="79"/>
      <c r="E43" s="80"/>
      <c r="F43" s="81"/>
      <c r="G43" s="81"/>
      <c r="H43" s="81"/>
      <c r="I43" s="82"/>
      <c r="J43" s="83"/>
      <c r="K43" s="82"/>
      <c r="L43" s="79"/>
    </row>
    <row r="44" spans="1:13" ht="24" x14ac:dyDescent="0.4">
      <c r="B44" s="77"/>
      <c r="C44" s="78"/>
      <c r="D44" s="79"/>
      <c r="E44" s="80"/>
      <c r="F44" s="81"/>
      <c r="G44" s="81"/>
      <c r="H44" s="81"/>
      <c r="I44" s="82"/>
      <c r="J44" s="83"/>
      <c r="K44" s="82"/>
      <c r="L44" s="79"/>
    </row>
    <row r="45" spans="1:13" ht="24" x14ac:dyDescent="0.4">
      <c r="B45" s="85"/>
      <c r="C45" s="78"/>
      <c r="D45" s="79"/>
      <c r="E45" s="80"/>
      <c r="F45" s="81"/>
      <c r="G45" s="81"/>
      <c r="H45" s="81"/>
      <c r="I45" s="82"/>
      <c r="J45" s="83"/>
      <c r="K45" s="82"/>
      <c r="L45" s="79"/>
    </row>
  </sheetData>
  <pageMargins left="0.4" right="0.28000000000000003" top="0.75" bottom="0.75" header="0.57999999999999996" footer="0.3"/>
  <pageSetup paperSize="2833" orientation="portrait" horizontalDpi="203" verticalDpi="20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5"/>
  <sheetViews>
    <sheetView zoomScale="60" zoomScaleNormal="60" workbookViewId="0">
      <selection activeCell="H5" sqref="H5"/>
    </sheetView>
  </sheetViews>
  <sheetFormatPr defaultRowHeight="20.25" x14ac:dyDescent="0.3"/>
  <cols>
    <col min="1" max="1" width="5.28515625" style="16" customWidth="1"/>
    <col min="2" max="2" width="35.28515625" style="16" customWidth="1"/>
    <col min="3" max="3" width="21.7109375" style="16" customWidth="1"/>
    <col min="4" max="4" width="26" style="16" customWidth="1"/>
    <col min="5" max="5" width="18.85546875" style="16" customWidth="1"/>
    <col min="6" max="6" width="17.42578125" style="16" customWidth="1"/>
    <col min="7" max="7" width="15.85546875" style="16" customWidth="1"/>
    <col min="8" max="8" width="14.85546875" style="16" customWidth="1"/>
    <col min="9" max="9" width="25" style="16" customWidth="1"/>
    <col min="10" max="10" width="12.28515625" style="16" customWidth="1"/>
    <col min="11" max="11" width="22.42578125" style="16" customWidth="1"/>
    <col min="12" max="12" width="13.7109375" style="16" customWidth="1"/>
    <col min="13" max="13" width="11.7109375" style="16" customWidth="1"/>
    <col min="14" max="14" width="32.42578125" style="16" customWidth="1"/>
    <col min="15" max="16384" width="9.140625" style="16"/>
  </cols>
  <sheetData>
    <row r="1" spans="1:14" ht="69" thickBot="1" x14ac:dyDescent="1.1000000000000001">
      <c r="A1" s="11"/>
      <c r="B1" s="42" t="s">
        <v>13</v>
      </c>
      <c r="C1" s="12"/>
      <c r="D1" s="13"/>
      <c r="E1" s="53" t="s">
        <v>14</v>
      </c>
      <c r="F1" s="14"/>
      <c r="G1" s="14"/>
      <c r="H1" s="14"/>
      <c r="I1" s="14"/>
      <c r="J1" s="15"/>
      <c r="K1" s="11"/>
      <c r="L1" s="11"/>
      <c r="M1" s="11"/>
    </row>
    <row r="2" spans="1:14" ht="30.75" thickBot="1" x14ac:dyDescent="0.5">
      <c r="A2" s="60"/>
      <c r="B2" s="60"/>
      <c r="C2" s="57" t="s">
        <v>58</v>
      </c>
      <c r="D2" s="58"/>
      <c r="E2" s="58"/>
      <c r="F2" s="58"/>
      <c r="G2" s="58"/>
      <c r="H2" s="59"/>
      <c r="I2" s="59"/>
      <c r="J2" s="61"/>
      <c r="K2" s="60"/>
      <c r="L2" s="60"/>
      <c r="M2" s="60"/>
    </row>
    <row r="3" spans="1:14" ht="21.75" x14ac:dyDescent="0.35">
      <c r="A3" s="17" t="s">
        <v>0</v>
      </c>
      <c r="B3" s="18" t="s">
        <v>1</v>
      </c>
      <c r="C3" s="18" t="s">
        <v>2</v>
      </c>
      <c r="D3" s="19" t="s">
        <v>3</v>
      </c>
      <c r="E3" s="19" t="s">
        <v>4</v>
      </c>
      <c r="F3" s="19" t="s">
        <v>5</v>
      </c>
      <c r="G3" s="19" t="s">
        <v>12</v>
      </c>
      <c r="H3" s="18" t="s">
        <v>6</v>
      </c>
      <c r="I3" s="20" t="s">
        <v>10</v>
      </c>
      <c r="J3" s="21" t="s">
        <v>11</v>
      </c>
      <c r="K3" s="20" t="s">
        <v>7</v>
      </c>
      <c r="L3" s="21" t="s">
        <v>6</v>
      </c>
      <c r="M3" s="11"/>
    </row>
    <row r="4" spans="1:14" ht="21.75" x14ac:dyDescent="0.35">
      <c r="A4" s="22">
        <v>1</v>
      </c>
      <c r="B4" s="100" t="s">
        <v>51</v>
      </c>
      <c r="C4" s="43">
        <v>20000</v>
      </c>
      <c r="D4" s="88">
        <v>31</v>
      </c>
      <c r="E4" s="46">
        <v>34</v>
      </c>
      <c r="F4" s="46">
        <v>0</v>
      </c>
      <c r="G4" s="46"/>
      <c r="H4" s="46">
        <v>21935</v>
      </c>
      <c r="I4" s="27">
        <f t="shared" ref="I4:I22" si="0">SUM(C4/D4*E4-F4-G4-H4)</f>
        <v>0.4838709677424049</v>
      </c>
      <c r="J4" s="46">
        <v>0</v>
      </c>
      <c r="K4" s="48">
        <f t="shared" ref="K4:K9" si="1">SUM(I4-J4)</f>
        <v>0.4838709677424049</v>
      </c>
      <c r="L4" s="91"/>
      <c r="M4" s="11"/>
    </row>
    <row r="5" spans="1:14" ht="21.75" x14ac:dyDescent="0.35">
      <c r="A5" s="22">
        <v>2</v>
      </c>
      <c r="B5" s="106" t="s">
        <v>9</v>
      </c>
      <c r="C5" s="43">
        <v>17200</v>
      </c>
      <c r="D5" s="88">
        <v>31</v>
      </c>
      <c r="E5" s="46">
        <v>31</v>
      </c>
      <c r="F5" s="46">
        <v>3000</v>
      </c>
      <c r="G5" s="46"/>
      <c r="H5" s="46">
        <v>14200</v>
      </c>
      <c r="I5" s="27">
        <f t="shared" si="0"/>
        <v>0</v>
      </c>
      <c r="J5" s="46">
        <v>0</v>
      </c>
      <c r="K5" s="48">
        <f t="shared" si="1"/>
        <v>0</v>
      </c>
      <c r="L5" s="88"/>
      <c r="M5" s="99"/>
      <c r="N5" s="102"/>
    </row>
    <row r="6" spans="1:14" ht="21.75" x14ac:dyDescent="0.35">
      <c r="A6" s="22">
        <v>3</v>
      </c>
      <c r="B6" s="104" t="s">
        <v>41</v>
      </c>
      <c r="C6" s="49">
        <v>14000</v>
      </c>
      <c r="D6" s="88">
        <v>31</v>
      </c>
      <c r="E6" s="46">
        <v>34</v>
      </c>
      <c r="F6" s="46">
        <v>0</v>
      </c>
      <c r="G6" s="46"/>
      <c r="H6" s="46">
        <v>15355</v>
      </c>
      <c r="I6" s="27">
        <f t="shared" si="0"/>
        <v>-0.16129032257958897</v>
      </c>
      <c r="J6" s="46">
        <v>0</v>
      </c>
      <c r="K6" s="48">
        <f t="shared" si="1"/>
        <v>-0.16129032257958897</v>
      </c>
      <c r="L6" s="88" t="s">
        <v>6</v>
      </c>
      <c r="M6" s="11"/>
      <c r="N6" s="102"/>
    </row>
    <row r="7" spans="1:14" ht="21.75" x14ac:dyDescent="0.35">
      <c r="A7" s="22">
        <v>4</v>
      </c>
      <c r="B7" s="104" t="s">
        <v>55</v>
      </c>
      <c r="C7" s="49">
        <v>8000</v>
      </c>
      <c r="D7" s="88">
        <v>31</v>
      </c>
      <c r="E7" s="46">
        <v>32</v>
      </c>
      <c r="F7" s="46">
        <v>0</v>
      </c>
      <c r="G7" s="46"/>
      <c r="H7" s="46">
        <v>8258</v>
      </c>
      <c r="I7" s="27">
        <f t="shared" si="0"/>
        <v>6.4516129032199387E-2</v>
      </c>
      <c r="J7" s="46">
        <v>0</v>
      </c>
      <c r="K7" s="48">
        <f t="shared" si="1"/>
        <v>6.4516129032199387E-2</v>
      </c>
      <c r="L7" s="88" t="s">
        <v>18</v>
      </c>
      <c r="M7" s="11"/>
      <c r="N7" s="102"/>
    </row>
    <row r="8" spans="1:14" ht="21.75" x14ac:dyDescent="0.35">
      <c r="A8" s="22">
        <v>5</v>
      </c>
      <c r="B8" s="104" t="s">
        <v>42</v>
      </c>
      <c r="C8" s="43">
        <v>7000</v>
      </c>
      <c r="D8" s="88">
        <v>31</v>
      </c>
      <c r="E8" s="46">
        <v>31</v>
      </c>
      <c r="F8" s="46">
        <v>700</v>
      </c>
      <c r="G8" s="46"/>
      <c r="H8" s="46">
        <v>6300</v>
      </c>
      <c r="I8" s="27">
        <f t="shared" si="0"/>
        <v>0</v>
      </c>
      <c r="J8" s="46">
        <v>0</v>
      </c>
      <c r="K8" s="48">
        <f t="shared" si="1"/>
        <v>0</v>
      </c>
      <c r="L8" s="88" t="s">
        <v>6</v>
      </c>
      <c r="M8" s="11"/>
      <c r="N8" s="102"/>
    </row>
    <row r="9" spans="1:14" ht="21.75" x14ac:dyDescent="0.35">
      <c r="A9" s="22">
        <v>6</v>
      </c>
      <c r="B9" s="104" t="s">
        <v>52</v>
      </c>
      <c r="C9" s="43">
        <v>6500</v>
      </c>
      <c r="D9" s="88">
        <v>31</v>
      </c>
      <c r="E9" s="46">
        <v>31</v>
      </c>
      <c r="F9" s="46">
        <v>1200</v>
      </c>
      <c r="G9" s="46"/>
      <c r="H9" s="46">
        <v>5300</v>
      </c>
      <c r="I9" s="27">
        <f t="shared" si="0"/>
        <v>0</v>
      </c>
      <c r="J9" s="46">
        <v>0</v>
      </c>
      <c r="K9" s="48">
        <f t="shared" si="1"/>
        <v>0</v>
      </c>
      <c r="L9" s="88" t="s">
        <v>6</v>
      </c>
      <c r="M9" s="11"/>
      <c r="N9" s="102"/>
    </row>
    <row r="10" spans="1:14" ht="21.75" x14ac:dyDescent="0.35">
      <c r="A10" s="22">
        <v>7</v>
      </c>
      <c r="B10" s="107" t="s">
        <v>39</v>
      </c>
      <c r="C10" s="43">
        <v>8500</v>
      </c>
      <c r="D10" s="88">
        <v>31</v>
      </c>
      <c r="E10" s="46">
        <v>0</v>
      </c>
      <c r="F10" s="46">
        <v>0</v>
      </c>
      <c r="G10" s="46"/>
      <c r="H10" s="46"/>
      <c r="I10" s="27">
        <f t="shared" si="0"/>
        <v>0</v>
      </c>
      <c r="J10" s="46">
        <v>0</v>
      </c>
      <c r="K10" s="48">
        <f>SUM(I10-J10)</f>
        <v>0</v>
      </c>
      <c r="L10" s="88"/>
      <c r="M10" s="11"/>
      <c r="N10" s="102"/>
    </row>
    <row r="11" spans="1:14" ht="21.75" x14ac:dyDescent="0.35">
      <c r="A11" s="22">
        <v>8</v>
      </c>
      <c r="B11" s="104" t="s">
        <v>59</v>
      </c>
      <c r="C11" s="43">
        <v>6500</v>
      </c>
      <c r="D11" s="88">
        <v>31</v>
      </c>
      <c r="E11" s="46">
        <v>31</v>
      </c>
      <c r="F11" s="46">
        <v>500</v>
      </c>
      <c r="G11" s="46"/>
      <c r="H11" s="46">
        <v>6000</v>
      </c>
      <c r="I11" s="27">
        <f t="shared" si="0"/>
        <v>0</v>
      </c>
      <c r="J11" s="46">
        <v>0</v>
      </c>
      <c r="K11" s="48">
        <f t="shared" ref="K11" si="2">SUM(I11-J11)</f>
        <v>0</v>
      </c>
      <c r="L11" s="88" t="s">
        <v>6</v>
      </c>
      <c r="M11" s="11"/>
      <c r="N11" s="102"/>
    </row>
    <row r="12" spans="1:14" ht="21.75" x14ac:dyDescent="0.35">
      <c r="A12" s="22">
        <v>9</v>
      </c>
      <c r="B12" s="104" t="s">
        <v>60</v>
      </c>
      <c r="C12" s="43">
        <v>6500</v>
      </c>
      <c r="D12" s="88">
        <v>31</v>
      </c>
      <c r="E12" s="46">
        <v>32</v>
      </c>
      <c r="F12" s="46">
        <v>0</v>
      </c>
      <c r="G12" s="46"/>
      <c r="H12" s="46">
        <v>6710</v>
      </c>
      <c r="I12" s="27">
        <f t="shared" si="0"/>
        <v>-0.32258064516099694</v>
      </c>
      <c r="J12" s="46">
        <v>0</v>
      </c>
      <c r="K12" s="48">
        <f>SUM(I12-J12)</f>
        <v>-0.32258064516099694</v>
      </c>
      <c r="L12" s="88" t="s">
        <v>6</v>
      </c>
      <c r="M12" s="11"/>
      <c r="N12" s="102"/>
    </row>
    <row r="13" spans="1:14" ht="21.75" x14ac:dyDescent="0.35">
      <c r="A13" s="22">
        <v>10</v>
      </c>
      <c r="B13" s="104" t="s">
        <v>44</v>
      </c>
      <c r="C13" s="43">
        <v>6000</v>
      </c>
      <c r="D13" s="88">
        <v>31</v>
      </c>
      <c r="E13" s="46">
        <v>34</v>
      </c>
      <c r="F13" s="46">
        <v>500</v>
      </c>
      <c r="G13" s="46"/>
      <c r="H13" s="46">
        <v>6081</v>
      </c>
      <c r="I13" s="27">
        <f t="shared" si="0"/>
        <v>-0.35483870967709663</v>
      </c>
      <c r="J13" s="46">
        <v>0</v>
      </c>
      <c r="K13" s="48">
        <f t="shared" ref="K13:K25" si="3">SUM(I13-J13)</f>
        <v>-0.35483870967709663</v>
      </c>
      <c r="L13" s="88" t="s">
        <v>6</v>
      </c>
      <c r="M13" s="103"/>
      <c r="N13" s="102"/>
    </row>
    <row r="14" spans="1:14" ht="21.75" x14ac:dyDescent="0.35">
      <c r="A14" s="22">
        <v>11</v>
      </c>
      <c r="B14" s="104" t="s">
        <v>45</v>
      </c>
      <c r="C14" s="43">
        <v>5500</v>
      </c>
      <c r="D14" s="88">
        <v>31</v>
      </c>
      <c r="E14" s="46">
        <v>33</v>
      </c>
      <c r="F14" s="46">
        <v>0</v>
      </c>
      <c r="G14" s="45"/>
      <c r="H14" s="46">
        <v>5855</v>
      </c>
      <c r="I14" s="27">
        <f t="shared" si="0"/>
        <v>-0.16129032258140796</v>
      </c>
      <c r="J14" s="46">
        <v>0</v>
      </c>
      <c r="K14" s="48">
        <f t="shared" si="3"/>
        <v>-0.16129032258140796</v>
      </c>
      <c r="L14" s="88" t="s">
        <v>6</v>
      </c>
      <c r="M14" s="11"/>
      <c r="N14" s="102"/>
    </row>
    <row r="15" spans="1:14" ht="21.75" x14ac:dyDescent="0.35">
      <c r="A15" s="22">
        <v>12</v>
      </c>
      <c r="B15" s="104" t="s">
        <v>46</v>
      </c>
      <c r="C15" s="43">
        <v>7500</v>
      </c>
      <c r="D15" s="88">
        <v>31</v>
      </c>
      <c r="E15" s="46">
        <v>32.5</v>
      </c>
      <c r="F15" s="46">
        <v>200</v>
      </c>
      <c r="G15" s="46"/>
      <c r="H15" s="46">
        <v>7663</v>
      </c>
      <c r="I15" s="27">
        <f t="shared" si="0"/>
        <v>-9.6774193548299081E-2</v>
      </c>
      <c r="J15" s="46">
        <v>0</v>
      </c>
      <c r="K15" s="48">
        <f t="shared" si="3"/>
        <v>-9.6774193548299081E-2</v>
      </c>
      <c r="L15" s="88" t="s">
        <v>6</v>
      </c>
      <c r="M15" s="11"/>
      <c r="N15" s="102"/>
    </row>
    <row r="16" spans="1:14" ht="21.75" x14ac:dyDescent="0.35">
      <c r="A16" s="22">
        <v>13</v>
      </c>
      <c r="B16" s="107" t="s">
        <v>25</v>
      </c>
      <c r="C16" s="43">
        <v>6000</v>
      </c>
      <c r="D16" s="88">
        <v>31</v>
      </c>
      <c r="E16" s="46">
        <v>17.5</v>
      </c>
      <c r="F16" s="46">
        <v>0</v>
      </c>
      <c r="G16" s="46"/>
      <c r="H16" s="46">
        <v>3387</v>
      </c>
      <c r="I16" s="27">
        <f t="shared" si="0"/>
        <v>9.6774193548753829E-2</v>
      </c>
      <c r="J16" s="46">
        <v>0</v>
      </c>
      <c r="K16" s="48">
        <f t="shared" si="3"/>
        <v>9.6774193548753829E-2</v>
      </c>
      <c r="L16" s="88" t="s">
        <v>6</v>
      </c>
      <c r="M16" s="11"/>
      <c r="N16" s="102"/>
    </row>
    <row r="17" spans="1:14" ht="21.75" x14ac:dyDescent="0.35">
      <c r="A17" s="22">
        <v>14</v>
      </c>
      <c r="B17" s="104" t="s">
        <v>47</v>
      </c>
      <c r="C17" s="43">
        <v>7000</v>
      </c>
      <c r="D17" s="88">
        <v>31</v>
      </c>
      <c r="E17" s="46">
        <v>33</v>
      </c>
      <c r="F17" s="46">
        <v>0</v>
      </c>
      <c r="G17" s="46"/>
      <c r="H17" s="46">
        <v>7452</v>
      </c>
      <c r="I17" s="27">
        <f t="shared" si="0"/>
        <v>-0.38709677419319632</v>
      </c>
      <c r="J17" s="46">
        <v>0</v>
      </c>
      <c r="K17" s="48">
        <f t="shared" si="3"/>
        <v>-0.38709677419319632</v>
      </c>
      <c r="L17" s="88" t="s">
        <v>6</v>
      </c>
      <c r="M17" s="11"/>
      <c r="N17" s="102"/>
    </row>
    <row r="18" spans="1:14" ht="21.75" x14ac:dyDescent="0.35">
      <c r="A18" s="22">
        <v>15</v>
      </c>
      <c r="B18" s="104" t="s">
        <v>15</v>
      </c>
      <c r="C18" s="49">
        <v>7000</v>
      </c>
      <c r="D18" s="88">
        <v>31</v>
      </c>
      <c r="E18" s="46">
        <v>33</v>
      </c>
      <c r="F18" s="46">
        <v>200</v>
      </c>
      <c r="G18" s="46"/>
      <c r="H18" s="46">
        <v>7252</v>
      </c>
      <c r="I18" s="27">
        <f t="shared" si="0"/>
        <v>-0.38709677419319632</v>
      </c>
      <c r="J18" s="46">
        <v>0</v>
      </c>
      <c r="K18" s="48">
        <f t="shared" si="3"/>
        <v>-0.38709677419319632</v>
      </c>
      <c r="L18" s="88" t="s">
        <v>6</v>
      </c>
      <c r="M18" s="11"/>
      <c r="N18" s="102"/>
    </row>
    <row r="19" spans="1:14" ht="21.75" x14ac:dyDescent="0.35">
      <c r="A19" s="22">
        <v>16</v>
      </c>
      <c r="B19" s="104" t="s">
        <v>49</v>
      </c>
      <c r="C19" s="43">
        <v>6000</v>
      </c>
      <c r="D19" s="88">
        <v>31</v>
      </c>
      <c r="E19" s="46">
        <v>34</v>
      </c>
      <c r="F19" s="46">
        <v>0</v>
      </c>
      <c r="G19" s="46"/>
      <c r="H19" s="46">
        <v>6581</v>
      </c>
      <c r="I19" s="27">
        <f t="shared" si="0"/>
        <v>-0.35483870967709663</v>
      </c>
      <c r="J19" s="46">
        <v>0</v>
      </c>
      <c r="K19" s="48">
        <f t="shared" si="3"/>
        <v>-0.35483870967709663</v>
      </c>
      <c r="L19" s="88" t="s">
        <v>6</v>
      </c>
      <c r="M19" s="111"/>
      <c r="N19" s="102"/>
    </row>
    <row r="20" spans="1:14" ht="21.75" x14ac:dyDescent="0.35">
      <c r="A20" s="22">
        <v>17</v>
      </c>
      <c r="B20" s="104" t="s">
        <v>62</v>
      </c>
      <c r="C20" s="43">
        <v>6000</v>
      </c>
      <c r="D20" s="88">
        <v>31</v>
      </c>
      <c r="E20" s="46">
        <v>32</v>
      </c>
      <c r="F20" s="46">
        <v>700</v>
      </c>
      <c r="G20" s="46"/>
      <c r="H20" s="46">
        <v>5494</v>
      </c>
      <c r="I20" s="27">
        <f t="shared" si="0"/>
        <v>-0.45161290322539571</v>
      </c>
      <c r="J20" s="46">
        <v>0</v>
      </c>
      <c r="K20" s="48">
        <f t="shared" si="3"/>
        <v>-0.45161290322539571</v>
      </c>
      <c r="L20" s="88" t="s">
        <v>6</v>
      </c>
      <c r="M20" s="11"/>
      <c r="N20" s="102"/>
    </row>
    <row r="21" spans="1:14" ht="21.75" x14ac:dyDescent="0.35">
      <c r="A21" s="22">
        <v>18</v>
      </c>
      <c r="B21" s="104" t="s">
        <v>61</v>
      </c>
      <c r="C21" s="43">
        <v>6000</v>
      </c>
      <c r="D21" s="88">
        <v>31</v>
      </c>
      <c r="E21" s="46">
        <v>2</v>
      </c>
      <c r="F21" s="46">
        <v>0</v>
      </c>
      <c r="G21" s="46"/>
      <c r="H21" s="46">
        <v>387</v>
      </c>
      <c r="I21" s="27">
        <f t="shared" si="0"/>
        <v>9.6774193548412768E-2</v>
      </c>
      <c r="J21" s="46">
        <v>0</v>
      </c>
      <c r="K21" s="48">
        <f t="shared" si="3"/>
        <v>9.6774193548412768E-2</v>
      </c>
      <c r="L21" s="88" t="s">
        <v>6</v>
      </c>
      <c r="M21" s="11"/>
      <c r="N21" s="102"/>
    </row>
    <row r="22" spans="1:14" ht="21.75" x14ac:dyDescent="0.35">
      <c r="A22" s="22">
        <v>19</v>
      </c>
      <c r="B22" s="104" t="s">
        <v>56</v>
      </c>
      <c r="C22" s="43">
        <v>7000</v>
      </c>
      <c r="D22" s="88">
        <v>31</v>
      </c>
      <c r="E22" s="46">
        <v>32</v>
      </c>
      <c r="F22" s="46">
        <v>0</v>
      </c>
      <c r="G22" s="46"/>
      <c r="H22" s="46">
        <v>7226</v>
      </c>
      <c r="I22" s="27">
        <f t="shared" si="0"/>
        <v>-0.19354838709659816</v>
      </c>
      <c r="J22" s="46">
        <v>0</v>
      </c>
      <c r="K22" s="48">
        <f t="shared" si="3"/>
        <v>-0.19354838709659816</v>
      </c>
      <c r="L22" s="88" t="s">
        <v>6</v>
      </c>
      <c r="M22" s="111"/>
      <c r="N22" s="102"/>
    </row>
    <row r="23" spans="1:14" ht="21.75" x14ac:dyDescent="0.35">
      <c r="A23" s="22">
        <v>20</v>
      </c>
      <c r="B23" s="101"/>
      <c r="C23" s="9"/>
      <c r="D23" s="87">
        <v>31</v>
      </c>
      <c r="E23" s="24"/>
      <c r="F23" s="24">
        <v>0</v>
      </c>
      <c r="G23" s="24"/>
      <c r="H23" s="24"/>
      <c r="I23" s="6">
        <f t="shared" ref="I23:I26" si="4">SUM(C23/D23*E23-F23-G23-H23)</f>
        <v>0</v>
      </c>
      <c r="J23" s="24">
        <v>0</v>
      </c>
      <c r="K23" s="40">
        <f t="shared" ref="K23:K24" si="5">SUM(I23-J23)</f>
        <v>0</v>
      </c>
      <c r="L23" s="87"/>
      <c r="M23" s="11"/>
      <c r="N23" s="102"/>
    </row>
    <row r="24" spans="1:14" ht="21.75" x14ac:dyDescent="0.35">
      <c r="A24" s="22">
        <v>21</v>
      </c>
      <c r="B24" s="107" t="s">
        <v>50</v>
      </c>
      <c r="C24" s="43">
        <v>5500</v>
      </c>
      <c r="D24" s="88">
        <v>31</v>
      </c>
      <c r="E24" s="47">
        <v>13</v>
      </c>
      <c r="F24" s="47"/>
      <c r="G24" s="47"/>
      <c r="H24" s="47">
        <v>2306</v>
      </c>
      <c r="I24" s="27">
        <f t="shared" si="4"/>
        <v>0.45161290322585046</v>
      </c>
      <c r="J24" s="47">
        <v>0</v>
      </c>
      <c r="K24" s="48">
        <f t="shared" si="5"/>
        <v>0.45161290322585046</v>
      </c>
      <c r="L24" s="88" t="s">
        <v>6</v>
      </c>
      <c r="M24" s="11"/>
      <c r="N24" s="102"/>
    </row>
    <row r="25" spans="1:14" ht="21.75" x14ac:dyDescent="0.35">
      <c r="A25" s="22">
        <v>22</v>
      </c>
      <c r="B25" s="104" t="s">
        <v>63</v>
      </c>
      <c r="C25" s="49">
        <v>6000</v>
      </c>
      <c r="D25" s="88">
        <v>31</v>
      </c>
      <c r="E25" s="46">
        <v>1</v>
      </c>
      <c r="F25" s="46"/>
      <c r="G25" s="46"/>
      <c r="H25" s="46">
        <v>194</v>
      </c>
      <c r="I25" s="27">
        <f t="shared" si="4"/>
        <v>-0.45161290322579362</v>
      </c>
      <c r="J25" s="46">
        <v>0</v>
      </c>
      <c r="K25" s="48">
        <f t="shared" si="3"/>
        <v>-0.45161290322579362</v>
      </c>
      <c r="L25" s="88" t="s">
        <v>6</v>
      </c>
      <c r="M25" s="11"/>
      <c r="N25" s="102"/>
    </row>
    <row r="26" spans="1:14" ht="21.75" x14ac:dyDescent="0.35">
      <c r="A26" s="22">
        <v>23</v>
      </c>
      <c r="B26" s="104" t="s">
        <v>64</v>
      </c>
      <c r="C26" s="49">
        <v>6000</v>
      </c>
      <c r="D26" s="88">
        <v>31</v>
      </c>
      <c r="E26" s="46">
        <v>1</v>
      </c>
      <c r="F26" s="46"/>
      <c r="G26" s="46"/>
      <c r="H26" s="46">
        <v>194</v>
      </c>
      <c r="I26" s="27">
        <f t="shared" si="4"/>
        <v>-0.45161290322579362</v>
      </c>
      <c r="J26" s="46">
        <v>0</v>
      </c>
      <c r="K26" s="48">
        <v>0</v>
      </c>
      <c r="L26" s="44" t="s">
        <v>6</v>
      </c>
      <c r="M26" s="11"/>
      <c r="N26" s="102"/>
    </row>
    <row r="27" spans="1:14" ht="24" x14ac:dyDescent="0.4">
      <c r="A27" s="22">
        <v>24</v>
      </c>
      <c r="B27" s="74"/>
      <c r="C27" s="89"/>
      <c r="D27" s="87"/>
      <c r="E27" s="37"/>
      <c r="F27" s="37"/>
      <c r="G27" s="24"/>
      <c r="H27" s="24"/>
      <c r="I27" s="6"/>
      <c r="J27" s="37"/>
      <c r="K27" s="40"/>
      <c r="L27" s="87"/>
      <c r="M27" s="11"/>
    </row>
    <row r="28" spans="1:14" ht="24" x14ac:dyDescent="0.4">
      <c r="A28" s="28">
        <v>25</v>
      </c>
      <c r="B28" s="74"/>
      <c r="C28" s="10"/>
      <c r="D28" s="87"/>
      <c r="E28" s="24"/>
      <c r="F28" s="24"/>
      <c r="G28" s="24"/>
      <c r="H28" s="24"/>
      <c r="I28" s="6"/>
      <c r="J28" s="24"/>
      <c r="K28" s="40"/>
      <c r="L28" s="87"/>
      <c r="M28" s="11"/>
    </row>
    <row r="29" spans="1:14" ht="24" x14ac:dyDescent="0.4">
      <c r="A29" s="28">
        <v>26</v>
      </c>
      <c r="B29" s="74"/>
      <c r="C29" s="9"/>
      <c r="D29" s="87"/>
      <c r="E29" s="24"/>
      <c r="F29" s="24"/>
      <c r="G29" s="24"/>
      <c r="H29" s="24"/>
      <c r="I29" s="6"/>
      <c r="J29" s="24"/>
      <c r="K29" s="40"/>
      <c r="L29" s="87"/>
      <c r="M29" s="11"/>
    </row>
    <row r="30" spans="1:14" ht="24" x14ac:dyDescent="0.4">
      <c r="A30" s="28">
        <v>27</v>
      </c>
      <c r="B30" s="75"/>
      <c r="C30" s="9"/>
      <c r="D30" s="1"/>
      <c r="E30" s="7"/>
      <c r="F30" s="24"/>
      <c r="G30" s="24"/>
      <c r="H30" s="24"/>
      <c r="I30" s="6"/>
      <c r="J30" s="37"/>
      <c r="K30" s="40"/>
      <c r="L30" s="1"/>
      <c r="M30" s="11"/>
    </row>
    <row r="31" spans="1:14" ht="24" x14ac:dyDescent="0.4">
      <c r="A31" s="28">
        <v>28</v>
      </c>
      <c r="B31" s="74"/>
      <c r="C31" s="9"/>
      <c r="D31" s="1"/>
      <c r="E31" s="7"/>
      <c r="F31" s="24"/>
      <c r="G31" s="24"/>
      <c r="H31" s="24"/>
      <c r="I31" s="6"/>
      <c r="J31" s="37"/>
      <c r="K31" s="40"/>
      <c r="L31" s="1"/>
      <c r="M31" s="11"/>
    </row>
    <row r="32" spans="1:14" ht="21.75" x14ac:dyDescent="0.35">
      <c r="A32" s="29"/>
      <c r="B32" s="2"/>
      <c r="C32" s="23"/>
      <c r="D32" s="1"/>
      <c r="E32" s="7"/>
      <c r="F32" s="39"/>
      <c r="G32" s="39"/>
      <c r="H32" s="24"/>
      <c r="I32" s="6"/>
      <c r="J32" s="37"/>
      <c r="K32" s="38"/>
      <c r="L32" s="1"/>
      <c r="M32" s="11"/>
    </row>
    <row r="33" spans="1:13" ht="21.75" x14ac:dyDescent="0.35">
      <c r="A33" s="29"/>
      <c r="B33" s="2"/>
      <c r="C33" s="30"/>
      <c r="D33" s="1"/>
      <c r="E33" s="7"/>
      <c r="F33" s="31"/>
      <c r="G33" s="31"/>
      <c r="H33" s="24"/>
      <c r="I33" s="6"/>
      <c r="J33" s="25"/>
      <c r="K33" s="26"/>
      <c r="L33" s="32"/>
      <c r="M33" s="11"/>
    </row>
    <row r="34" spans="1:13" ht="21.75" x14ac:dyDescent="0.35">
      <c r="A34" s="29"/>
      <c r="B34" s="5"/>
      <c r="C34" s="92">
        <f>SUM(C4:C33)</f>
        <v>175700</v>
      </c>
      <c r="D34" s="3"/>
      <c r="E34" s="4"/>
      <c r="F34" s="33">
        <f t="shared" ref="F34:K34" si="6">SUM(F4:F33)</f>
        <v>7000</v>
      </c>
      <c r="G34" s="33">
        <f t="shared" si="6"/>
        <v>0</v>
      </c>
      <c r="H34" s="34">
        <f t="shared" si="6"/>
        <v>144130</v>
      </c>
      <c r="I34" s="8">
        <f>SUM(I4:I33)</f>
        <v>-2.5806451612868386</v>
      </c>
      <c r="J34" s="35">
        <f t="shared" si="6"/>
        <v>0</v>
      </c>
      <c r="K34" s="33">
        <f t="shared" si="6"/>
        <v>-2.129032258061045</v>
      </c>
      <c r="L34" s="36"/>
      <c r="M34" s="11"/>
    </row>
    <row r="37" spans="1:13" ht="24" x14ac:dyDescent="0.4">
      <c r="B37" s="77"/>
      <c r="C37" s="78"/>
      <c r="D37" s="79"/>
      <c r="E37" s="80"/>
      <c r="F37" s="81"/>
      <c r="G37" s="81"/>
      <c r="H37" s="81"/>
      <c r="I37" s="82"/>
      <c r="J37" s="83"/>
      <c r="K37" s="82"/>
      <c r="L37" s="79"/>
    </row>
    <row r="38" spans="1:13" ht="24" x14ac:dyDescent="0.4">
      <c r="B38" s="84"/>
      <c r="C38" s="78"/>
      <c r="D38" s="79"/>
      <c r="E38" s="80"/>
      <c r="F38" s="81"/>
      <c r="G38" s="81"/>
      <c r="H38" s="81"/>
      <c r="I38" s="82"/>
      <c r="J38" s="83"/>
      <c r="K38" s="82"/>
      <c r="L38" s="79"/>
    </row>
    <row r="39" spans="1:13" ht="24" x14ac:dyDescent="0.4">
      <c r="B39" s="84"/>
      <c r="C39" s="78"/>
      <c r="D39" s="79"/>
      <c r="E39" s="80"/>
      <c r="F39" s="81"/>
      <c r="G39" s="81"/>
      <c r="H39" s="81"/>
      <c r="I39" s="82"/>
      <c r="J39" s="83"/>
      <c r="K39" s="82"/>
      <c r="L39" s="79"/>
    </row>
    <row r="40" spans="1:13" ht="24" x14ac:dyDescent="0.4">
      <c r="B40" s="77"/>
      <c r="C40" s="78"/>
      <c r="D40" s="79"/>
      <c r="E40" s="80"/>
      <c r="F40" s="81"/>
      <c r="G40" s="81"/>
      <c r="H40" s="81"/>
      <c r="I40" s="82"/>
      <c r="J40" s="83"/>
      <c r="K40" s="82"/>
      <c r="L40" s="79"/>
    </row>
    <row r="41" spans="1:13" ht="24" x14ac:dyDescent="0.4">
      <c r="B41" s="77"/>
      <c r="C41" s="78"/>
      <c r="D41" s="79"/>
      <c r="E41" s="80"/>
      <c r="F41" s="81"/>
      <c r="G41" s="81"/>
      <c r="H41" s="81"/>
      <c r="I41" s="82"/>
      <c r="J41" s="83"/>
      <c r="K41" s="82"/>
      <c r="L41" s="79"/>
    </row>
    <row r="42" spans="1:13" ht="24" x14ac:dyDescent="0.4">
      <c r="B42" s="77"/>
      <c r="C42" s="78"/>
      <c r="D42" s="79"/>
      <c r="E42" s="80"/>
      <c r="F42" s="81"/>
      <c r="G42" s="81"/>
      <c r="H42" s="81"/>
      <c r="I42" s="82"/>
      <c r="J42" s="83"/>
      <c r="K42" s="82"/>
      <c r="L42" s="79"/>
    </row>
    <row r="43" spans="1:13" ht="24" x14ac:dyDescent="0.4">
      <c r="B43" s="85"/>
      <c r="C43" s="78"/>
      <c r="D43" s="79"/>
      <c r="E43" s="80"/>
      <c r="F43" s="81"/>
      <c r="G43" s="81"/>
      <c r="H43" s="81"/>
      <c r="I43" s="82"/>
      <c r="J43" s="83"/>
      <c r="K43" s="82"/>
      <c r="L43" s="79"/>
    </row>
    <row r="44" spans="1:13" ht="24" x14ac:dyDescent="0.4">
      <c r="B44" s="77"/>
      <c r="C44" s="78"/>
      <c r="D44" s="79"/>
      <c r="E44" s="80"/>
      <c r="F44" s="81"/>
      <c r="G44" s="81"/>
      <c r="H44" s="81"/>
      <c r="I44" s="82"/>
      <c r="J44" s="83"/>
      <c r="K44" s="82"/>
      <c r="L44" s="79"/>
    </row>
    <row r="45" spans="1:13" ht="24" x14ac:dyDescent="0.4">
      <c r="B45" s="85"/>
      <c r="C45" s="78"/>
      <c r="D45" s="79"/>
      <c r="E45" s="80"/>
      <c r="F45" s="81"/>
      <c r="G45" s="81"/>
      <c r="H45" s="81"/>
      <c r="I45" s="82"/>
      <c r="J45" s="83"/>
      <c r="K45" s="82"/>
      <c r="L45" s="79"/>
    </row>
  </sheetData>
  <pageMargins left="0.7" right="0.7" top="0.75" bottom="0.75" header="0.3" footer="0.3"/>
  <pageSetup paperSize="2833" orientation="portrait" horizontalDpi="203" verticalDpi="20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5"/>
  <sheetViews>
    <sheetView zoomScale="60" zoomScaleNormal="60" workbookViewId="0">
      <selection activeCell="D27" sqref="D27"/>
    </sheetView>
  </sheetViews>
  <sheetFormatPr defaultRowHeight="20.25" x14ac:dyDescent="0.3"/>
  <cols>
    <col min="1" max="1" width="9.140625" style="16" customWidth="1"/>
    <col min="2" max="2" width="31.42578125" style="16" customWidth="1"/>
    <col min="3" max="3" width="21.7109375" style="16" customWidth="1"/>
    <col min="4" max="4" width="26" style="16" customWidth="1"/>
    <col min="5" max="5" width="18.85546875" style="16" customWidth="1"/>
    <col min="6" max="6" width="17.42578125" style="16" customWidth="1"/>
    <col min="7" max="7" width="15.85546875" style="16" customWidth="1"/>
    <col min="8" max="8" width="14.85546875" style="16" customWidth="1"/>
    <col min="9" max="9" width="25" style="16" customWidth="1"/>
    <col min="10" max="10" width="12.28515625" style="16" customWidth="1"/>
    <col min="11" max="11" width="22.42578125" style="16" customWidth="1"/>
    <col min="12" max="12" width="13.7109375" style="16" customWidth="1"/>
    <col min="13" max="13" width="11.7109375" style="16" customWidth="1"/>
    <col min="14" max="14" width="32.42578125" style="16" customWidth="1"/>
    <col min="15" max="16384" width="9.140625" style="16"/>
  </cols>
  <sheetData>
    <row r="1" spans="1:14" ht="48.75" customHeight="1" thickBot="1" x14ac:dyDescent="1.1000000000000001">
      <c r="A1" s="152"/>
      <c r="B1" s="113" t="s">
        <v>13</v>
      </c>
      <c r="C1" s="114"/>
      <c r="D1" s="115"/>
      <c r="E1" s="116" t="s">
        <v>14</v>
      </c>
      <c r="F1" s="117"/>
      <c r="G1" s="117"/>
      <c r="H1" s="117"/>
      <c r="I1" s="117"/>
      <c r="J1" s="118"/>
      <c r="K1" s="112"/>
      <c r="L1" s="112"/>
      <c r="M1" s="112"/>
    </row>
    <row r="2" spans="1:14" ht="30.75" thickBot="1" x14ac:dyDescent="0.5">
      <c r="A2" s="149"/>
      <c r="B2" s="167"/>
      <c r="C2" s="165" t="s">
        <v>68</v>
      </c>
      <c r="D2" s="166"/>
      <c r="E2" s="166"/>
      <c r="F2" s="166"/>
      <c r="G2" s="166"/>
      <c r="H2" s="166"/>
      <c r="I2" s="166"/>
      <c r="J2" s="168"/>
      <c r="K2" s="167"/>
      <c r="L2" s="167"/>
      <c r="M2" s="111"/>
    </row>
    <row r="3" spans="1:14" ht="21.75" x14ac:dyDescent="0.35">
      <c r="A3" s="112"/>
      <c r="B3" s="161" t="s">
        <v>1</v>
      </c>
      <c r="C3" s="161" t="s">
        <v>2</v>
      </c>
      <c r="D3" s="162" t="s">
        <v>3</v>
      </c>
      <c r="E3" s="162" t="s">
        <v>4</v>
      </c>
      <c r="F3" s="162" t="s">
        <v>5</v>
      </c>
      <c r="G3" s="162" t="s">
        <v>12</v>
      </c>
      <c r="H3" s="161" t="s">
        <v>6</v>
      </c>
      <c r="I3" s="163" t="s">
        <v>10</v>
      </c>
      <c r="J3" s="164" t="s">
        <v>11</v>
      </c>
      <c r="K3" s="163" t="s">
        <v>7</v>
      </c>
      <c r="L3" s="164" t="s">
        <v>6</v>
      </c>
      <c r="M3" s="111"/>
    </row>
    <row r="4" spans="1:14" ht="21.75" x14ac:dyDescent="0.35">
      <c r="A4" s="150" t="s">
        <v>0</v>
      </c>
      <c r="B4" s="134" t="s">
        <v>51</v>
      </c>
      <c r="C4" s="153">
        <v>20000</v>
      </c>
      <c r="D4" s="154">
        <v>30</v>
      </c>
      <c r="E4" s="155">
        <v>31.5</v>
      </c>
      <c r="F4" s="155">
        <v>3000</v>
      </c>
      <c r="G4" s="155"/>
      <c r="H4" s="155">
        <v>18000</v>
      </c>
      <c r="I4" s="156">
        <f t="shared" ref="I4:I20" si="0">SUM(C4/D4*E4-F4-G4-H4)</f>
        <v>0</v>
      </c>
      <c r="J4" s="155">
        <v>0</v>
      </c>
      <c r="K4" s="157">
        <f t="shared" ref="K4:K8" si="1">SUM(I4-J4)</f>
        <v>0</v>
      </c>
      <c r="L4" s="170" t="s">
        <v>6</v>
      </c>
      <c r="M4" s="111"/>
    </row>
    <row r="5" spans="1:14" ht="21.75" x14ac:dyDescent="0.35">
      <c r="A5" s="151">
        <v>1</v>
      </c>
      <c r="B5" s="134" t="s">
        <v>9</v>
      </c>
      <c r="C5" s="153">
        <v>17200</v>
      </c>
      <c r="D5" s="154">
        <v>30</v>
      </c>
      <c r="E5" s="155">
        <v>30</v>
      </c>
      <c r="F5" s="155">
        <v>4000</v>
      </c>
      <c r="G5" s="155"/>
      <c r="H5" s="155">
        <v>13200</v>
      </c>
      <c r="I5" s="156">
        <f t="shared" si="0"/>
        <v>0</v>
      </c>
      <c r="J5" s="155">
        <v>0</v>
      </c>
      <c r="K5" s="157">
        <f t="shared" si="1"/>
        <v>0</v>
      </c>
      <c r="L5" s="154" t="s">
        <v>6</v>
      </c>
      <c r="M5" s="120"/>
      <c r="N5" s="102"/>
    </row>
    <row r="6" spans="1:14" ht="21.75" x14ac:dyDescent="0.35">
      <c r="A6" s="151">
        <v>2</v>
      </c>
      <c r="B6" s="139" t="s">
        <v>41</v>
      </c>
      <c r="C6" s="158">
        <v>14000</v>
      </c>
      <c r="D6" s="154">
        <v>30</v>
      </c>
      <c r="E6" s="155">
        <v>32</v>
      </c>
      <c r="F6" s="155">
        <v>0</v>
      </c>
      <c r="G6" s="155"/>
      <c r="H6" s="155">
        <v>14933</v>
      </c>
      <c r="I6" s="156">
        <f t="shared" si="0"/>
        <v>0.33333333333393966</v>
      </c>
      <c r="J6" s="155">
        <v>0</v>
      </c>
      <c r="K6" s="157">
        <f t="shared" si="1"/>
        <v>0.33333333333393966</v>
      </c>
      <c r="L6" s="154" t="s">
        <v>18</v>
      </c>
      <c r="M6" s="111"/>
      <c r="N6" s="102"/>
    </row>
    <row r="7" spans="1:14" ht="21.75" x14ac:dyDescent="0.35">
      <c r="A7" s="151">
        <v>3</v>
      </c>
      <c r="B7" s="139" t="s">
        <v>55</v>
      </c>
      <c r="C7" s="158">
        <v>8000</v>
      </c>
      <c r="D7" s="154">
        <v>30</v>
      </c>
      <c r="E7" s="155">
        <v>33</v>
      </c>
      <c r="F7" s="155">
        <v>500</v>
      </c>
      <c r="G7" s="155"/>
      <c r="H7" s="155">
        <v>8300</v>
      </c>
      <c r="I7" s="156">
        <f t="shared" si="0"/>
        <v>0</v>
      </c>
      <c r="J7" s="155">
        <v>0</v>
      </c>
      <c r="K7" s="157">
        <f t="shared" si="1"/>
        <v>0</v>
      </c>
      <c r="L7" s="154" t="s">
        <v>6</v>
      </c>
      <c r="M7" s="111"/>
      <c r="N7" s="102"/>
    </row>
    <row r="8" spans="1:14" ht="21.75" x14ac:dyDescent="0.35">
      <c r="A8" s="151">
        <v>4</v>
      </c>
      <c r="B8" s="139" t="s">
        <v>42</v>
      </c>
      <c r="C8" s="153">
        <v>7000</v>
      </c>
      <c r="D8" s="154">
        <v>30</v>
      </c>
      <c r="E8" s="155">
        <v>27</v>
      </c>
      <c r="F8" s="155">
        <v>1000</v>
      </c>
      <c r="G8" s="155"/>
      <c r="H8" s="155">
        <v>5300</v>
      </c>
      <c r="I8" s="156">
        <f t="shared" si="0"/>
        <v>0</v>
      </c>
      <c r="J8" s="155">
        <v>0</v>
      </c>
      <c r="K8" s="157">
        <f t="shared" si="1"/>
        <v>0</v>
      </c>
      <c r="L8" s="154" t="s">
        <v>6</v>
      </c>
      <c r="M8" s="111"/>
      <c r="N8" s="102"/>
    </row>
    <row r="9" spans="1:14" ht="21.75" x14ac:dyDescent="0.35">
      <c r="A9" s="151">
        <v>5</v>
      </c>
      <c r="B9" s="139" t="s">
        <v>52</v>
      </c>
      <c r="C9" s="153">
        <v>6500</v>
      </c>
      <c r="D9" s="154">
        <v>30</v>
      </c>
      <c r="E9" s="155">
        <v>31</v>
      </c>
      <c r="F9" s="155">
        <v>0</v>
      </c>
      <c r="G9" s="155"/>
      <c r="H9" s="155">
        <v>6717</v>
      </c>
      <c r="I9" s="156">
        <f t="shared" si="0"/>
        <v>-0.33333333333393966</v>
      </c>
      <c r="J9" s="155">
        <v>0</v>
      </c>
      <c r="K9" s="157">
        <v>0</v>
      </c>
      <c r="L9" s="154" t="s">
        <v>6</v>
      </c>
      <c r="M9" s="111"/>
      <c r="N9" s="102"/>
    </row>
    <row r="10" spans="1:14" ht="21.75" x14ac:dyDescent="0.35">
      <c r="A10" s="151">
        <v>6</v>
      </c>
      <c r="B10" s="139" t="s">
        <v>59</v>
      </c>
      <c r="C10" s="153">
        <v>6500</v>
      </c>
      <c r="D10" s="154">
        <v>30</v>
      </c>
      <c r="E10" s="155">
        <v>30</v>
      </c>
      <c r="F10" s="155">
        <v>500</v>
      </c>
      <c r="G10" s="155"/>
      <c r="H10" s="155">
        <v>6000</v>
      </c>
      <c r="I10" s="156">
        <f t="shared" si="0"/>
        <v>0</v>
      </c>
      <c r="J10" s="155">
        <v>0</v>
      </c>
      <c r="K10" s="157">
        <f>SUM(I10-J10)</f>
        <v>0</v>
      </c>
      <c r="L10" s="154" t="s">
        <v>6</v>
      </c>
      <c r="M10" s="111"/>
      <c r="N10" s="102"/>
    </row>
    <row r="11" spans="1:14" ht="21.75" x14ac:dyDescent="0.35">
      <c r="A11" s="151">
        <v>7</v>
      </c>
      <c r="B11" s="139" t="s">
        <v>60</v>
      </c>
      <c r="C11" s="153">
        <v>6500</v>
      </c>
      <c r="D11" s="154">
        <v>30</v>
      </c>
      <c r="E11" s="155">
        <v>30</v>
      </c>
      <c r="F11" s="155">
        <v>1000</v>
      </c>
      <c r="G11" s="155"/>
      <c r="H11" s="155">
        <v>5500</v>
      </c>
      <c r="I11" s="156">
        <f t="shared" si="0"/>
        <v>0</v>
      </c>
      <c r="J11" s="155">
        <v>0</v>
      </c>
      <c r="K11" s="157">
        <f t="shared" ref="K11" si="2">SUM(I11-J11)</f>
        <v>0</v>
      </c>
      <c r="L11" s="154" t="s">
        <v>6</v>
      </c>
      <c r="M11" s="111"/>
      <c r="N11" s="102"/>
    </row>
    <row r="12" spans="1:14" ht="21.75" x14ac:dyDescent="0.35">
      <c r="A12" s="151">
        <v>8</v>
      </c>
      <c r="B12" s="139" t="s">
        <v>44</v>
      </c>
      <c r="C12" s="153">
        <v>6000</v>
      </c>
      <c r="D12" s="154">
        <v>30</v>
      </c>
      <c r="E12" s="155">
        <v>33</v>
      </c>
      <c r="F12" s="155">
        <v>0</v>
      </c>
      <c r="G12" s="155"/>
      <c r="H12" s="155">
        <v>6600</v>
      </c>
      <c r="I12" s="156">
        <f t="shared" si="0"/>
        <v>0</v>
      </c>
      <c r="J12" s="155">
        <v>0</v>
      </c>
      <c r="K12" s="157">
        <f>SUM(I12-J12)</f>
        <v>0</v>
      </c>
      <c r="L12" s="154" t="s">
        <v>6</v>
      </c>
      <c r="M12" s="111"/>
      <c r="N12" s="102"/>
    </row>
    <row r="13" spans="1:14" ht="21.75" x14ac:dyDescent="0.35">
      <c r="A13" s="151">
        <v>9</v>
      </c>
      <c r="B13" s="139" t="s">
        <v>45</v>
      </c>
      <c r="C13" s="153">
        <v>5500</v>
      </c>
      <c r="D13" s="154">
        <v>30</v>
      </c>
      <c r="E13" s="155">
        <v>33</v>
      </c>
      <c r="F13" s="155">
        <v>0</v>
      </c>
      <c r="G13" s="155"/>
      <c r="H13" s="155">
        <v>6050</v>
      </c>
      <c r="I13" s="156">
        <f t="shared" si="0"/>
        <v>0</v>
      </c>
      <c r="J13" s="155">
        <v>0</v>
      </c>
      <c r="K13" s="157">
        <f t="shared" ref="K13:K20" si="3">SUM(I13-J13)</f>
        <v>0</v>
      </c>
      <c r="L13" s="154" t="s">
        <v>6</v>
      </c>
      <c r="M13" s="121"/>
      <c r="N13" s="102"/>
    </row>
    <row r="14" spans="1:14" ht="21.75" x14ac:dyDescent="0.35">
      <c r="A14" s="151">
        <v>10</v>
      </c>
      <c r="B14" s="139" t="s">
        <v>46</v>
      </c>
      <c r="C14" s="153">
        <v>7500</v>
      </c>
      <c r="D14" s="154">
        <v>30</v>
      </c>
      <c r="E14" s="155">
        <v>32</v>
      </c>
      <c r="F14" s="155">
        <v>0</v>
      </c>
      <c r="G14" s="159"/>
      <c r="H14" s="155">
        <v>8000</v>
      </c>
      <c r="I14" s="156">
        <f t="shared" si="0"/>
        <v>0</v>
      </c>
      <c r="J14" s="155">
        <v>0</v>
      </c>
      <c r="K14" s="157">
        <f t="shared" si="3"/>
        <v>0</v>
      </c>
      <c r="L14" s="154" t="s">
        <v>6</v>
      </c>
      <c r="M14" s="111"/>
      <c r="N14" s="102"/>
    </row>
    <row r="15" spans="1:14" ht="21.75" x14ac:dyDescent="0.35">
      <c r="A15" s="151">
        <v>11</v>
      </c>
      <c r="B15" s="139" t="s">
        <v>15</v>
      </c>
      <c r="C15" s="158">
        <v>7000</v>
      </c>
      <c r="D15" s="154">
        <v>30</v>
      </c>
      <c r="E15" s="155">
        <v>30</v>
      </c>
      <c r="F15" s="155">
        <v>0</v>
      </c>
      <c r="G15" s="155"/>
      <c r="H15" s="155">
        <v>7000</v>
      </c>
      <c r="I15" s="156">
        <f t="shared" si="0"/>
        <v>0</v>
      </c>
      <c r="J15" s="155">
        <v>0</v>
      </c>
      <c r="K15" s="157">
        <f t="shared" si="3"/>
        <v>0</v>
      </c>
      <c r="L15" s="154" t="s">
        <v>6</v>
      </c>
      <c r="M15" s="111"/>
      <c r="N15" s="102"/>
    </row>
    <row r="16" spans="1:14" ht="21.75" x14ac:dyDescent="0.35">
      <c r="A16" s="151">
        <v>12</v>
      </c>
      <c r="B16" s="169" t="s">
        <v>66</v>
      </c>
      <c r="C16" s="153">
        <v>6000</v>
      </c>
      <c r="D16" s="154">
        <v>30</v>
      </c>
      <c r="E16" s="155">
        <v>32</v>
      </c>
      <c r="F16" s="155">
        <v>0</v>
      </c>
      <c r="G16" s="155"/>
      <c r="H16" s="155">
        <v>6400</v>
      </c>
      <c r="I16" s="156">
        <f t="shared" si="0"/>
        <v>0</v>
      </c>
      <c r="J16" s="155">
        <v>0</v>
      </c>
      <c r="K16" s="157">
        <f t="shared" si="3"/>
        <v>0</v>
      </c>
      <c r="L16" s="154" t="s">
        <v>6</v>
      </c>
      <c r="M16" s="111"/>
      <c r="N16" s="102"/>
    </row>
    <row r="17" spans="1:14" ht="21.75" x14ac:dyDescent="0.35">
      <c r="A17" s="151">
        <v>13</v>
      </c>
      <c r="B17" s="139" t="s">
        <v>62</v>
      </c>
      <c r="C17" s="153">
        <v>6000</v>
      </c>
      <c r="D17" s="154">
        <v>30</v>
      </c>
      <c r="E17" s="155">
        <v>30</v>
      </c>
      <c r="F17" s="155">
        <v>1000</v>
      </c>
      <c r="G17" s="155"/>
      <c r="H17" s="155">
        <v>5000</v>
      </c>
      <c r="I17" s="156">
        <f t="shared" si="0"/>
        <v>0</v>
      </c>
      <c r="J17" s="155">
        <v>0</v>
      </c>
      <c r="K17" s="157">
        <f t="shared" si="3"/>
        <v>0</v>
      </c>
      <c r="L17" s="154" t="s">
        <v>6</v>
      </c>
      <c r="M17" s="111"/>
      <c r="N17" s="102"/>
    </row>
    <row r="18" spans="1:14" ht="21.75" x14ac:dyDescent="0.35">
      <c r="A18" s="151">
        <v>14</v>
      </c>
      <c r="B18" s="139" t="s">
        <v>61</v>
      </c>
      <c r="C18" s="153">
        <v>6000</v>
      </c>
      <c r="D18" s="154">
        <v>30</v>
      </c>
      <c r="E18" s="155">
        <v>30</v>
      </c>
      <c r="F18" s="155">
        <v>1000</v>
      </c>
      <c r="G18" s="155"/>
      <c r="H18" s="155">
        <v>5000</v>
      </c>
      <c r="I18" s="156">
        <f t="shared" si="0"/>
        <v>0</v>
      </c>
      <c r="J18" s="155">
        <v>0</v>
      </c>
      <c r="K18" s="157">
        <f t="shared" si="3"/>
        <v>0</v>
      </c>
      <c r="L18" s="154" t="s">
        <v>6</v>
      </c>
      <c r="M18" s="111"/>
      <c r="N18" s="102"/>
    </row>
    <row r="19" spans="1:14" ht="21.75" x14ac:dyDescent="0.35">
      <c r="A19" s="151">
        <v>15</v>
      </c>
      <c r="B19" s="139" t="s">
        <v>56</v>
      </c>
      <c r="C19" s="153">
        <v>7000</v>
      </c>
      <c r="D19" s="154">
        <v>30</v>
      </c>
      <c r="E19" s="155">
        <v>34</v>
      </c>
      <c r="F19" s="155">
        <v>0</v>
      </c>
      <c r="G19" s="155"/>
      <c r="H19" s="155">
        <v>7933</v>
      </c>
      <c r="I19" s="156">
        <f t="shared" si="0"/>
        <v>0.33333333333393966</v>
      </c>
      <c r="J19" s="155">
        <v>0</v>
      </c>
      <c r="K19" s="157">
        <f t="shared" si="3"/>
        <v>0.33333333333393966</v>
      </c>
      <c r="L19" s="154" t="s">
        <v>6</v>
      </c>
      <c r="M19" s="111"/>
      <c r="N19" s="102"/>
    </row>
    <row r="20" spans="1:14" ht="21.75" x14ac:dyDescent="0.35">
      <c r="A20" s="151">
        <v>16</v>
      </c>
      <c r="B20" s="139" t="s">
        <v>65</v>
      </c>
      <c r="C20" s="153">
        <v>7500</v>
      </c>
      <c r="D20" s="154">
        <v>30</v>
      </c>
      <c r="E20" s="155">
        <v>22</v>
      </c>
      <c r="F20" s="155">
        <v>1000</v>
      </c>
      <c r="G20" s="155"/>
      <c r="H20" s="155">
        <v>4500</v>
      </c>
      <c r="I20" s="156">
        <f t="shared" si="0"/>
        <v>0</v>
      </c>
      <c r="J20" s="155">
        <v>0</v>
      </c>
      <c r="K20" s="157">
        <f t="shared" si="3"/>
        <v>0</v>
      </c>
      <c r="L20" s="154" t="s">
        <v>6</v>
      </c>
      <c r="M20" s="111"/>
      <c r="N20" s="102"/>
    </row>
    <row r="21" spans="1:14" ht="21.75" x14ac:dyDescent="0.35">
      <c r="A21" s="151">
        <v>17</v>
      </c>
      <c r="B21" s="139" t="s">
        <v>67</v>
      </c>
      <c r="C21" s="153">
        <v>6000</v>
      </c>
      <c r="D21" s="154">
        <v>30</v>
      </c>
      <c r="E21" s="155">
        <v>7</v>
      </c>
      <c r="F21" s="155">
        <v>0</v>
      </c>
      <c r="G21" s="155"/>
      <c r="H21" s="155">
        <v>1400</v>
      </c>
      <c r="I21" s="156">
        <f t="shared" ref="I21" si="4">SUM(C21/D21*E21-F21-G21-H21)</f>
        <v>0</v>
      </c>
      <c r="J21" s="155">
        <v>0</v>
      </c>
      <c r="K21" s="157">
        <f t="shared" ref="K21" si="5">SUM(I21-J21)</f>
        <v>0</v>
      </c>
      <c r="L21" s="154" t="s">
        <v>6</v>
      </c>
      <c r="M21" s="111"/>
      <c r="N21" s="102"/>
    </row>
    <row r="22" spans="1:14" ht="21.75" x14ac:dyDescent="0.35">
      <c r="A22" s="151">
        <v>18</v>
      </c>
      <c r="B22" s="160" t="s">
        <v>47</v>
      </c>
      <c r="C22" s="153">
        <v>7000</v>
      </c>
      <c r="D22" s="154">
        <v>30</v>
      </c>
      <c r="E22" s="155">
        <v>30</v>
      </c>
      <c r="F22" s="155"/>
      <c r="G22" s="155"/>
      <c r="H22" s="155">
        <v>7000</v>
      </c>
      <c r="I22" s="156">
        <f t="shared" ref="I22:I23" si="6">SUM(C22/D22*E22-F22-G22-H22)</f>
        <v>0</v>
      </c>
      <c r="J22" s="155">
        <v>0</v>
      </c>
      <c r="K22" s="157">
        <f t="shared" ref="K22:K24" si="7">SUM(I22-J22)</f>
        <v>0</v>
      </c>
      <c r="L22" s="154" t="s">
        <v>6</v>
      </c>
      <c r="M22" s="111"/>
      <c r="N22" s="102"/>
    </row>
    <row r="23" spans="1:14" ht="21.75" x14ac:dyDescent="0.35">
      <c r="A23" s="151">
        <v>19</v>
      </c>
      <c r="B23" s="160" t="s">
        <v>63</v>
      </c>
      <c r="C23" s="158">
        <v>6000</v>
      </c>
      <c r="D23" s="154">
        <v>30</v>
      </c>
      <c r="E23" s="155">
        <v>31</v>
      </c>
      <c r="F23" s="155">
        <v>500</v>
      </c>
      <c r="G23" s="155"/>
      <c r="H23" s="155">
        <v>5700</v>
      </c>
      <c r="I23" s="156">
        <f t="shared" si="6"/>
        <v>0</v>
      </c>
      <c r="J23" s="155">
        <v>0</v>
      </c>
      <c r="K23" s="157">
        <f t="shared" si="7"/>
        <v>0</v>
      </c>
      <c r="L23" s="154" t="s">
        <v>6</v>
      </c>
      <c r="M23" s="111"/>
      <c r="N23" s="102"/>
    </row>
    <row r="24" spans="1:14" ht="21.75" x14ac:dyDescent="0.35">
      <c r="A24" s="151">
        <v>20</v>
      </c>
      <c r="B24" s="160" t="s">
        <v>64</v>
      </c>
      <c r="C24" s="158">
        <v>6000</v>
      </c>
      <c r="D24" s="154">
        <v>30</v>
      </c>
      <c r="E24" s="155">
        <v>32</v>
      </c>
      <c r="F24" s="155">
        <v>500</v>
      </c>
      <c r="G24" s="155"/>
      <c r="H24" s="155">
        <v>5900</v>
      </c>
      <c r="I24" s="156">
        <f t="shared" ref="I24" si="8">SUM(C24/D24*E24-F24-G24-H24)</f>
        <v>0</v>
      </c>
      <c r="J24" s="155">
        <v>0</v>
      </c>
      <c r="K24" s="157">
        <f t="shared" si="7"/>
        <v>0</v>
      </c>
      <c r="L24" s="154" t="s">
        <v>6</v>
      </c>
      <c r="M24" s="111"/>
      <c r="N24" s="102"/>
    </row>
    <row r="25" spans="1:14" ht="24" x14ac:dyDescent="0.4">
      <c r="A25" s="151">
        <v>21</v>
      </c>
      <c r="B25" s="142"/>
      <c r="C25" s="140"/>
      <c r="D25" s="133"/>
      <c r="E25" s="136"/>
      <c r="F25" s="136"/>
      <c r="G25" s="136"/>
      <c r="H25" s="136"/>
      <c r="I25" s="137"/>
      <c r="J25" s="136"/>
      <c r="K25" s="138"/>
      <c r="L25" s="133"/>
      <c r="M25" s="111"/>
      <c r="N25" s="102"/>
    </row>
    <row r="26" spans="1:14" ht="24" x14ac:dyDescent="0.4">
      <c r="A26" s="151">
        <v>22</v>
      </c>
      <c r="B26" s="142"/>
      <c r="C26" s="140"/>
      <c r="D26" s="133"/>
      <c r="E26" s="136"/>
      <c r="F26" s="136"/>
      <c r="G26" s="136"/>
      <c r="H26" s="136"/>
      <c r="I26" s="137"/>
      <c r="J26" s="136"/>
      <c r="K26" s="138"/>
      <c r="L26" s="133"/>
      <c r="M26" s="111"/>
      <c r="N26" s="102"/>
    </row>
    <row r="27" spans="1:14" ht="24" x14ac:dyDescent="0.4">
      <c r="A27" s="151">
        <v>23</v>
      </c>
      <c r="B27" s="142"/>
      <c r="C27" s="135"/>
      <c r="D27" s="133"/>
      <c r="E27" s="136"/>
      <c r="F27" s="136"/>
      <c r="G27" s="136"/>
      <c r="H27" s="136"/>
      <c r="I27" s="137"/>
      <c r="J27" s="136"/>
      <c r="K27" s="138"/>
      <c r="L27" s="133"/>
      <c r="M27" s="111"/>
    </row>
    <row r="28" spans="1:14" ht="24" x14ac:dyDescent="0.4">
      <c r="A28" s="151">
        <v>24</v>
      </c>
      <c r="B28" s="142"/>
      <c r="C28" s="140"/>
      <c r="D28" s="133"/>
      <c r="E28" s="136"/>
      <c r="F28" s="136"/>
      <c r="G28" s="136"/>
      <c r="H28" s="136"/>
      <c r="I28" s="137"/>
      <c r="J28" s="136"/>
      <c r="K28" s="138"/>
      <c r="L28" s="133"/>
      <c r="M28" s="111"/>
    </row>
    <row r="29" spans="1:14" ht="24" x14ac:dyDescent="0.4">
      <c r="A29" s="151">
        <v>25</v>
      </c>
      <c r="B29" s="142"/>
      <c r="C29" s="135"/>
      <c r="D29" s="133"/>
      <c r="E29" s="136"/>
      <c r="F29" s="136"/>
      <c r="G29" s="136"/>
      <c r="H29" s="136"/>
      <c r="I29" s="137"/>
      <c r="J29" s="136"/>
      <c r="K29" s="138"/>
      <c r="L29" s="133"/>
      <c r="M29" s="111"/>
    </row>
    <row r="30" spans="1:14" ht="24" x14ac:dyDescent="0.4">
      <c r="A30" s="151">
        <v>26</v>
      </c>
      <c r="B30" s="143"/>
      <c r="C30" s="135"/>
      <c r="D30" s="133"/>
      <c r="E30" s="141"/>
      <c r="F30" s="136"/>
      <c r="G30" s="136"/>
      <c r="H30" s="136"/>
      <c r="I30" s="137"/>
      <c r="J30" s="136"/>
      <c r="K30" s="138"/>
      <c r="L30" s="133"/>
      <c r="M30" s="111"/>
    </row>
    <row r="31" spans="1:14" ht="24" x14ac:dyDescent="0.4">
      <c r="A31" s="151">
        <v>27</v>
      </c>
      <c r="B31" s="142"/>
      <c r="C31" s="135"/>
      <c r="D31" s="133"/>
      <c r="E31" s="141"/>
      <c r="F31" s="136"/>
      <c r="G31" s="136"/>
      <c r="H31" s="136"/>
      <c r="I31" s="137"/>
      <c r="J31" s="136"/>
      <c r="K31" s="138"/>
      <c r="L31" s="133"/>
      <c r="M31" s="111"/>
    </row>
    <row r="32" spans="1:14" ht="21.75" x14ac:dyDescent="0.35">
      <c r="A32" s="151">
        <v>28</v>
      </c>
      <c r="B32" s="144"/>
      <c r="C32" s="145"/>
      <c r="D32" s="133"/>
      <c r="E32" s="141"/>
      <c r="F32" s="146"/>
      <c r="G32" s="146"/>
      <c r="H32" s="136"/>
      <c r="I32" s="137"/>
      <c r="J32" s="136"/>
      <c r="K32" s="138"/>
      <c r="L32" s="133"/>
      <c r="M32" s="111"/>
    </row>
    <row r="33" spans="1:13" ht="21.75" x14ac:dyDescent="0.35">
      <c r="A33" s="151"/>
      <c r="B33" s="144"/>
      <c r="C33" s="147"/>
      <c r="D33" s="133"/>
      <c r="E33" s="141"/>
      <c r="F33" s="146"/>
      <c r="G33" s="146"/>
      <c r="H33" s="136"/>
      <c r="I33" s="137"/>
      <c r="J33" s="136"/>
      <c r="K33" s="138"/>
      <c r="L33" s="148"/>
      <c r="M33" s="111"/>
    </row>
    <row r="34" spans="1:13" ht="21.75" x14ac:dyDescent="0.35">
      <c r="A34" s="151"/>
      <c r="B34" s="125"/>
      <c r="C34" s="127">
        <f>SUM(C4:C33)</f>
        <v>169200</v>
      </c>
      <c r="D34" s="123"/>
      <c r="E34" s="128"/>
      <c r="F34" s="122">
        <f t="shared" ref="F34:K34" si="9">SUM(F4:F33)</f>
        <v>14000</v>
      </c>
      <c r="G34" s="122">
        <f t="shared" si="9"/>
        <v>0</v>
      </c>
      <c r="H34" s="122">
        <f t="shared" si="9"/>
        <v>154433</v>
      </c>
      <c r="I34" s="124">
        <f t="shared" si="9"/>
        <v>0.33333333333393966</v>
      </c>
      <c r="J34" s="129">
        <f t="shared" si="9"/>
        <v>0</v>
      </c>
      <c r="K34" s="122">
        <f t="shared" si="9"/>
        <v>0.66666666666787933</v>
      </c>
      <c r="L34" s="126"/>
      <c r="M34" s="111"/>
    </row>
    <row r="35" spans="1:13" x14ac:dyDescent="0.3">
      <c r="A35" s="151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</row>
    <row r="36" spans="1:13" x14ac:dyDescent="0.3">
      <c r="A36" s="149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</row>
    <row r="37" spans="1:13" ht="24" x14ac:dyDescent="0.4">
      <c r="B37" s="77"/>
      <c r="C37" s="78"/>
      <c r="D37" s="79"/>
      <c r="E37" s="80"/>
      <c r="F37" s="81"/>
      <c r="G37" s="81"/>
      <c r="H37" s="81"/>
      <c r="I37" s="82"/>
      <c r="J37" s="83"/>
      <c r="K37" s="82"/>
      <c r="L37" s="79"/>
    </row>
    <row r="38" spans="1:13" ht="24" x14ac:dyDescent="0.4">
      <c r="B38" s="84"/>
      <c r="C38" s="78"/>
      <c r="D38" s="79"/>
      <c r="E38" s="80"/>
      <c r="F38" s="81"/>
      <c r="G38" s="81"/>
      <c r="H38" s="81"/>
      <c r="I38" s="82"/>
      <c r="J38" s="83"/>
      <c r="K38" s="82"/>
      <c r="L38" s="79"/>
    </row>
    <row r="39" spans="1:13" ht="24" x14ac:dyDescent="0.4">
      <c r="B39" s="84"/>
      <c r="C39" s="78"/>
      <c r="D39" s="79"/>
      <c r="E39" s="80"/>
      <c r="F39" s="81"/>
      <c r="G39" s="81"/>
      <c r="H39" s="81"/>
      <c r="I39" s="82"/>
      <c r="J39" s="83"/>
      <c r="K39" s="82"/>
      <c r="L39" s="79"/>
    </row>
    <row r="40" spans="1:13" ht="24" x14ac:dyDescent="0.4">
      <c r="B40" s="77"/>
      <c r="C40" s="78"/>
      <c r="D40" s="79"/>
      <c r="E40" s="80"/>
      <c r="F40" s="81"/>
      <c r="G40" s="81"/>
      <c r="H40" s="81"/>
      <c r="I40" s="82"/>
      <c r="J40" s="83"/>
      <c r="K40" s="82"/>
      <c r="L40" s="79"/>
    </row>
    <row r="41" spans="1:13" ht="24" x14ac:dyDescent="0.4">
      <c r="B41" s="77"/>
      <c r="C41" s="78"/>
      <c r="D41" s="79"/>
      <c r="E41" s="80"/>
      <c r="F41" s="81"/>
      <c r="G41" s="81"/>
      <c r="H41" s="81"/>
      <c r="I41" s="82"/>
      <c r="J41" s="83"/>
      <c r="K41" s="82"/>
      <c r="L41" s="79"/>
    </row>
    <row r="42" spans="1:13" ht="24" x14ac:dyDescent="0.4">
      <c r="B42" s="77"/>
      <c r="C42" s="78"/>
      <c r="D42" s="79"/>
      <c r="E42" s="80"/>
      <c r="F42" s="81"/>
      <c r="G42" s="81"/>
      <c r="H42" s="81"/>
      <c r="I42" s="82"/>
      <c r="J42" s="83"/>
      <c r="K42" s="82"/>
      <c r="L42" s="79"/>
    </row>
    <row r="43" spans="1:13" ht="24" x14ac:dyDescent="0.4">
      <c r="B43" s="85"/>
      <c r="C43" s="78"/>
      <c r="D43" s="79"/>
      <c r="E43" s="80"/>
      <c r="F43" s="81"/>
      <c r="G43" s="81"/>
      <c r="H43" s="81"/>
      <c r="I43" s="82"/>
      <c r="J43" s="83"/>
      <c r="K43" s="82"/>
      <c r="L43" s="79"/>
    </row>
    <row r="44" spans="1:13" ht="24" x14ac:dyDescent="0.4">
      <c r="B44" s="77"/>
      <c r="C44" s="78"/>
      <c r="D44" s="79"/>
      <c r="E44" s="80"/>
      <c r="F44" s="81"/>
      <c r="G44" s="81"/>
      <c r="H44" s="81"/>
      <c r="I44" s="82"/>
      <c r="J44" s="83"/>
      <c r="K44" s="82"/>
      <c r="L44" s="79"/>
    </row>
    <row r="45" spans="1:13" ht="24" x14ac:dyDescent="0.4">
      <c r="B45" s="85"/>
      <c r="C45" s="78"/>
      <c r="D45" s="79"/>
      <c r="E45" s="80"/>
      <c r="F45" s="81"/>
      <c r="G45" s="81"/>
      <c r="H45" s="81"/>
      <c r="I45" s="82"/>
      <c r="J45" s="83"/>
      <c r="K45" s="82"/>
      <c r="L45" s="79"/>
    </row>
  </sheetData>
  <pageMargins left="0.7" right="0.7" top="0.75" bottom="0.75" header="0.3" footer="0.3"/>
  <pageSetup paperSize="2833" orientation="portrait" horizontalDpi="203" verticalDpi="20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5"/>
  <sheetViews>
    <sheetView topLeftCell="B1" zoomScale="60" zoomScaleNormal="60" workbookViewId="0">
      <selection activeCell="F18" sqref="F18"/>
    </sheetView>
  </sheetViews>
  <sheetFormatPr defaultRowHeight="20.25" x14ac:dyDescent="0.3"/>
  <cols>
    <col min="1" max="1" width="9.140625" style="16" customWidth="1"/>
    <col min="2" max="2" width="31.7109375" style="16" customWidth="1"/>
    <col min="3" max="3" width="20.5703125" style="16" customWidth="1"/>
    <col min="4" max="4" width="24.140625" style="16" customWidth="1"/>
    <col min="5" max="5" width="18.85546875" style="16" customWidth="1"/>
    <col min="6" max="6" width="17.42578125" style="16" customWidth="1"/>
    <col min="7" max="7" width="15.85546875" style="16" customWidth="1"/>
    <col min="8" max="8" width="16.28515625" style="16" customWidth="1"/>
    <col min="9" max="9" width="25" style="16" customWidth="1"/>
    <col min="10" max="10" width="12.28515625" style="16" customWidth="1"/>
    <col min="11" max="11" width="21.7109375" style="16" customWidth="1"/>
    <col min="12" max="12" width="13.7109375" style="16" customWidth="1"/>
    <col min="13" max="13" width="11.7109375" style="16" customWidth="1"/>
    <col min="14" max="14" width="32.42578125" style="16" customWidth="1"/>
    <col min="15" max="16384" width="9.140625" style="16"/>
  </cols>
  <sheetData>
    <row r="1" spans="1:14" ht="57.75" customHeight="1" thickBot="1" x14ac:dyDescent="1.1000000000000001">
      <c r="A1" s="152"/>
      <c r="B1" s="113" t="s">
        <v>13</v>
      </c>
      <c r="C1" s="114"/>
      <c r="D1" s="115"/>
      <c r="E1" s="116" t="s">
        <v>14</v>
      </c>
      <c r="F1" s="117"/>
      <c r="G1" s="117"/>
      <c r="H1" s="117"/>
      <c r="I1" s="117"/>
      <c r="J1" s="118"/>
      <c r="K1" s="112"/>
      <c r="L1" s="112"/>
      <c r="M1" s="112"/>
    </row>
    <row r="2" spans="1:14" ht="30.75" thickBot="1" x14ac:dyDescent="0.5">
      <c r="A2" s="149"/>
      <c r="B2" s="130"/>
      <c r="C2" s="165" t="s">
        <v>69</v>
      </c>
      <c r="D2" s="166"/>
      <c r="E2" s="166"/>
      <c r="F2" s="166"/>
      <c r="G2" s="166"/>
      <c r="H2" s="131"/>
      <c r="I2" s="131"/>
      <c r="J2" s="132"/>
      <c r="K2" s="130"/>
      <c r="L2" s="130"/>
      <c r="M2" s="111"/>
    </row>
    <row r="3" spans="1:14" ht="21.75" x14ac:dyDescent="0.35">
      <c r="A3" s="112"/>
      <c r="B3" s="161" t="s">
        <v>1</v>
      </c>
      <c r="C3" s="161" t="s">
        <v>2</v>
      </c>
      <c r="D3" s="162" t="s">
        <v>3</v>
      </c>
      <c r="E3" s="162" t="s">
        <v>4</v>
      </c>
      <c r="F3" s="162" t="s">
        <v>5</v>
      </c>
      <c r="G3" s="162" t="s">
        <v>12</v>
      </c>
      <c r="H3" s="161" t="s">
        <v>6</v>
      </c>
      <c r="I3" s="163" t="s">
        <v>10</v>
      </c>
      <c r="J3" s="164" t="s">
        <v>11</v>
      </c>
      <c r="K3" s="163" t="s">
        <v>7</v>
      </c>
      <c r="L3" s="164" t="s">
        <v>6</v>
      </c>
      <c r="M3" s="111"/>
    </row>
    <row r="4" spans="1:14" ht="21.75" x14ac:dyDescent="0.35">
      <c r="A4" s="150" t="s">
        <v>0</v>
      </c>
      <c r="B4" s="134" t="s">
        <v>51</v>
      </c>
      <c r="C4" s="50">
        <v>20000</v>
      </c>
      <c r="D4" s="44">
        <v>31</v>
      </c>
      <c r="E4" s="47">
        <v>34</v>
      </c>
      <c r="F4" s="47">
        <v>3000</v>
      </c>
      <c r="G4" s="47"/>
      <c r="H4" s="47">
        <v>18935</v>
      </c>
      <c r="I4" s="171">
        <f t="shared" ref="I4:I24" si="0">SUM(C4/D4*E4-F4-G4-H4)</f>
        <v>0.4838709677424049</v>
      </c>
      <c r="J4" s="47">
        <v>0</v>
      </c>
      <c r="K4" s="51">
        <f t="shared" ref="K4:K9" si="1">SUM(I4-J4)</f>
        <v>0.4838709677424049</v>
      </c>
      <c r="L4" s="177" t="s">
        <v>6</v>
      </c>
      <c r="M4" s="111"/>
    </row>
    <row r="5" spans="1:14" ht="21.75" x14ac:dyDescent="0.35">
      <c r="A5" s="151">
        <v>1</v>
      </c>
      <c r="B5" s="134" t="s">
        <v>9</v>
      </c>
      <c r="C5" s="43">
        <v>17200</v>
      </c>
      <c r="D5" s="88">
        <v>31</v>
      </c>
      <c r="E5" s="46">
        <v>33</v>
      </c>
      <c r="F5" s="46">
        <v>10000</v>
      </c>
      <c r="G5" s="46"/>
      <c r="H5" s="46">
        <v>8310</v>
      </c>
      <c r="I5" s="27">
        <f t="shared" si="0"/>
        <v>-0.32258064515917795</v>
      </c>
      <c r="J5" s="46">
        <v>0</v>
      </c>
      <c r="K5" s="48">
        <f t="shared" si="1"/>
        <v>-0.32258064515917795</v>
      </c>
      <c r="L5" s="88" t="s">
        <v>6</v>
      </c>
      <c r="M5" s="121"/>
      <c r="N5" s="102"/>
    </row>
    <row r="6" spans="1:14" ht="21.75" x14ac:dyDescent="0.35">
      <c r="A6" s="151">
        <v>2</v>
      </c>
      <c r="B6" s="139" t="s">
        <v>41</v>
      </c>
      <c r="C6" s="49">
        <v>14000</v>
      </c>
      <c r="D6" s="88">
        <v>31</v>
      </c>
      <c r="E6" s="46">
        <v>31</v>
      </c>
      <c r="F6" s="46">
        <v>5000</v>
      </c>
      <c r="G6" s="46"/>
      <c r="H6" s="46">
        <v>9000</v>
      </c>
      <c r="I6" s="27">
        <f t="shared" si="0"/>
        <v>0</v>
      </c>
      <c r="J6" s="46">
        <v>0</v>
      </c>
      <c r="K6" s="48">
        <f t="shared" si="1"/>
        <v>0</v>
      </c>
      <c r="L6" s="88" t="s">
        <v>6</v>
      </c>
      <c r="M6" s="111"/>
      <c r="N6" s="102"/>
    </row>
    <row r="7" spans="1:14" ht="21.75" x14ac:dyDescent="0.35">
      <c r="A7" s="151">
        <v>3</v>
      </c>
      <c r="B7" s="139" t="s">
        <v>55</v>
      </c>
      <c r="C7" s="49">
        <v>8000</v>
      </c>
      <c r="D7" s="88">
        <v>31</v>
      </c>
      <c r="E7" s="46">
        <v>32</v>
      </c>
      <c r="F7" s="46">
        <v>500</v>
      </c>
      <c r="G7" s="46"/>
      <c r="H7" s="46">
        <v>7758</v>
      </c>
      <c r="I7" s="27">
        <f t="shared" si="0"/>
        <v>6.4516129032199387E-2</v>
      </c>
      <c r="J7" s="46">
        <v>0</v>
      </c>
      <c r="K7" s="48">
        <f t="shared" si="1"/>
        <v>6.4516129032199387E-2</v>
      </c>
      <c r="L7" s="88" t="s">
        <v>6</v>
      </c>
      <c r="M7" s="174"/>
      <c r="N7" s="102"/>
    </row>
    <row r="8" spans="1:14" ht="21.75" x14ac:dyDescent="0.35">
      <c r="A8" s="151">
        <v>4</v>
      </c>
      <c r="B8" s="173" t="s">
        <v>42</v>
      </c>
      <c r="C8" s="50">
        <v>7000</v>
      </c>
      <c r="D8" s="44">
        <v>31</v>
      </c>
      <c r="E8" s="47">
        <v>31</v>
      </c>
      <c r="F8" s="47">
        <v>1000</v>
      </c>
      <c r="G8" s="47"/>
      <c r="H8" s="47">
        <v>6000</v>
      </c>
      <c r="I8" s="171">
        <f t="shared" si="0"/>
        <v>0</v>
      </c>
      <c r="J8" s="47">
        <v>0</v>
      </c>
      <c r="K8" s="51">
        <f t="shared" si="1"/>
        <v>0</v>
      </c>
      <c r="L8" s="44" t="s">
        <v>6</v>
      </c>
      <c r="M8" s="111"/>
      <c r="N8" s="102"/>
    </row>
    <row r="9" spans="1:14" ht="21.75" x14ac:dyDescent="0.35">
      <c r="A9" s="151">
        <v>5</v>
      </c>
      <c r="B9" s="139" t="s">
        <v>52</v>
      </c>
      <c r="C9" s="43">
        <v>6500</v>
      </c>
      <c r="D9" s="88">
        <v>31</v>
      </c>
      <c r="E9" s="46">
        <v>31</v>
      </c>
      <c r="F9" s="46">
        <v>1000</v>
      </c>
      <c r="G9" s="46"/>
      <c r="H9" s="46">
        <v>5500</v>
      </c>
      <c r="I9" s="27">
        <f t="shared" si="0"/>
        <v>0</v>
      </c>
      <c r="J9" s="46">
        <v>0</v>
      </c>
      <c r="K9" s="48">
        <f t="shared" si="1"/>
        <v>0</v>
      </c>
      <c r="L9" s="44" t="s">
        <v>75</v>
      </c>
      <c r="M9" s="111"/>
      <c r="N9" s="102"/>
    </row>
    <row r="10" spans="1:14" ht="21.75" x14ac:dyDescent="0.35">
      <c r="A10" s="151">
        <v>6</v>
      </c>
      <c r="B10" s="139" t="s">
        <v>59</v>
      </c>
      <c r="C10" s="50">
        <v>6500</v>
      </c>
      <c r="D10" s="44">
        <v>31</v>
      </c>
      <c r="E10" s="47">
        <v>31</v>
      </c>
      <c r="F10" s="47">
        <v>500</v>
      </c>
      <c r="G10" s="47"/>
      <c r="H10" s="47">
        <v>6000</v>
      </c>
      <c r="I10" s="171">
        <f t="shared" si="0"/>
        <v>0</v>
      </c>
      <c r="J10" s="47">
        <v>0</v>
      </c>
      <c r="K10" s="51">
        <f>SUM(I10-J10)</f>
        <v>0</v>
      </c>
      <c r="L10" s="44" t="s">
        <v>75</v>
      </c>
      <c r="M10" s="111"/>
      <c r="N10" s="102"/>
    </row>
    <row r="11" spans="1:14" ht="21.75" x14ac:dyDescent="0.35">
      <c r="A11" s="151">
        <v>7</v>
      </c>
      <c r="B11" s="139" t="s">
        <v>60</v>
      </c>
      <c r="C11" s="43">
        <v>6500</v>
      </c>
      <c r="D11" s="88">
        <v>31</v>
      </c>
      <c r="E11" s="46">
        <v>31</v>
      </c>
      <c r="F11" s="46">
        <v>500</v>
      </c>
      <c r="G11" s="46"/>
      <c r="H11" s="46">
        <v>6000</v>
      </c>
      <c r="I11" s="27">
        <f t="shared" si="0"/>
        <v>0</v>
      </c>
      <c r="J11" s="46">
        <v>0</v>
      </c>
      <c r="K11" s="48">
        <f t="shared" ref="K11" si="2">SUM(I11-J11)</f>
        <v>0</v>
      </c>
      <c r="L11" s="44" t="s">
        <v>75</v>
      </c>
      <c r="M11" s="111"/>
      <c r="N11" s="102"/>
    </row>
    <row r="12" spans="1:14" ht="21.75" x14ac:dyDescent="0.35">
      <c r="A12" s="151">
        <v>8</v>
      </c>
      <c r="B12" s="139" t="s">
        <v>44</v>
      </c>
      <c r="C12" s="50">
        <v>6000</v>
      </c>
      <c r="D12" s="44">
        <v>31</v>
      </c>
      <c r="E12" s="47">
        <v>35</v>
      </c>
      <c r="F12" s="47">
        <v>500</v>
      </c>
      <c r="G12" s="47"/>
      <c r="H12" s="47">
        <v>6274</v>
      </c>
      <c r="I12" s="171">
        <f t="shared" si="0"/>
        <v>0.19354838709750766</v>
      </c>
      <c r="J12" s="47">
        <v>0</v>
      </c>
      <c r="K12" s="51">
        <f>SUM(I12-J12)</f>
        <v>0.19354838709750766</v>
      </c>
      <c r="L12" s="44" t="s">
        <v>6</v>
      </c>
      <c r="M12" s="111"/>
      <c r="N12" s="102"/>
    </row>
    <row r="13" spans="1:14" ht="21.75" x14ac:dyDescent="0.35">
      <c r="A13" s="151">
        <v>9</v>
      </c>
      <c r="B13" s="139" t="s">
        <v>45</v>
      </c>
      <c r="C13" s="50">
        <v>6000</v>
      </c>
      <c r="D13" s="44">
        <v>31</v>
      </c>
      <c r="E13" s="47">
        <v>35</v>
      </c>
      <c r="F13" s="47">
        <v>500</v>
      </c>
      <c r="G13" s="47"/>
      <c r="H13" s="47">
        <v>6274</v>
      </c>
      <c r="I13" s="171">
        <f t="shared" si="0"/>
        <v>0.19354838709750766</v>
      </c>
      <c r="J13" s="47">
        <v>0</v>
      </c>
      <c r="K13" s="51">
        <f t="shared" ref="K13:K24" si="3">SUM(I13-J13)</f>
        <v>0.19354838709750766</v>
      </c>
      <c r="L13" s="44" t="s">
        <v>6</v>
      </c>
      <c r="M13" s="121"/>
      <c r="N13" s="102"/>
    </row>
    <row r="14" spans="1:14" ht="21.75" x14ac:dyDescent="0.35">
      <c r="A14" s="151">
        <v>10</v>
      </c>
      <c r="B14" s="139" t="s">
        <v>46</v>
      </c>
      <c r="C14" s="50">
        <v>7500</v>
      </c>
      <c r="D14" s="44">
        <v>31</v>
      </c>
      <c r="E14" s="47">
        <v>34.5</v>
      </c>
      <c r="F14" s="47">
        <v>2000</v>
      </c>
      <c r="G14" s="175"/>
      <c r="H14" s="47">
        <v>6347</v>
      </c>
      <c r="I14" s="171">
        <f t="shared" si="0"/>
        <v>-0.22580645161360735</v>
      </c>
      <c r="J14" s="47">
        <v>0</v>
      </c>
      <c r="K14" s="51">
        <f t="shared" si="3"/>
        <v>-0.22580645161360735</v>
      </c>
      <c r="L14" s="44" t="s">
        <v>6</v>
      </c>
      <c r="M14" s="111"/>
      <c r="N14" s="102"/>
    </row>
    <row r="15" spans="1:14" ht="21.75" x14ac:dyDescent="0.35">
      <c r="A15" s="151">
        <v>11</v>
      </c>
      <c r="B15" s="139" t="s">
        <v>15</v>
      </c>
      <c r="C15" s="176">
        <v>7000</v>
      </c>
      <c r="D15" s="44">
        <v>31</v>
      </c>
      <c r="E15" s="47">
        <v>35</v>
      </c>
      <c r="F15" s="47">
        <v>500</v>
      </c>
      <c r="G15" s="47"/>
      <c r="H15" s="47">
        <v>7403</v>
      </c>
      <c r="I15" s="171">
        <f t="shared" si="0"/>
        <v>0.22580645161269786</v>
      </c>
      <c r="J15" s="47">
        <v>0</v>
      </c>
      <c r="K15" s="51">
        <f t="shared" si="3"/>
        <v>0.22580645161269786</v>
      </c>
      <c r="L15" s="44" t="s">
        <v>6</v>
      </c>
      <c r="M15" s="111"/>
      <c r="N15" s="102"/>
    </row>
    <row r="16" spans="1:14" ht="21.75" x14ac:dyDescent="0.35">
      <c r="A16" s="151">
        <v>12</v>
      </c>
      <c r="B16" s="139" t="s">
        <v>62</v>
      </c>
      <c r="C16" s="43">
        <v>6000</v>
      </c>
      <c r="D16" s="88">
        <v>31</v>
      </c>
      <c r="E16" s="46">
        <v>30.5</v>
      </c>
      <c r="F16" s="46">
        <v>500</v>
      </c>
      <c r="G16" s="46"/>
      <c r="H16" s="46">
        <v>5403</v>
      </c>
      <c r="I16" s="27">
        <f t="shared" si="0"/>
        <v>0.22580645161360735</v>
      </c>
      <c r="J16" s="46">
        <v>0</v>
      </c>
      <c r="K16" s="48">
        <f t="shared" si="3"/>
        <v>0.22580645161360735</v>
      </c>
      <c r="L16" s="44" t="s">
        <v>6</v>
      </c>
      <c r="M16" s="174"/>
      <c r="N16" s="102"/>
    </row>
    <row r="17" spans="1:14" ht="21.75" x14ac:dyDescent="0.35">
      <c r="A17" s="151">
        <v>13</v>
      </c>
      <c r="B17" s="139" t="s">
        <v>61</v>
      </c>
      <c r="C17" s="43">
        <v>6000</v>
      </c>
      <c r="D17" s="88">
        <v>31</v>
      </c>
      <c r="E17" s="46">
        <v>31</v>
      </c>
      <c r="F17" s="46">
        <v>500</v>
      </c>
      <c r="G17" s="46"/>
      <c r="H17" s="46">
        <v>5500</v>
      </c>
      <c r="I17" s="27">
        <f t="shared" si="0"/>
        <v>0</v>
      </c>
      <c r="J17" s="46">
        <v>0</v>
      </c>
      <c r="K17" s="48">
        <f t="shared" si="3"/>
        <v>0</v>
      </c>
      <c r="L17" s="44" t="s">
        <v>75</v>
      </c>
      <c r="M17" s="111"/>
      <c r="N17" s="102"/>
    </row>
    <row r="18" spans="1:14" ht="21.75" x14ac:dyDescent="0.35">
      <c r="A18" s="151">
        <v>14</v>
      </c>
      <c r="B18" s="139" t="s">
        <v>56</v>
      </c>
      <c r="C18" s="43">
        <v>7000</v>
      </c>
      <c r="D18" s="88">
        <v>31</v>
      </c>
      <c r="E18" s="46">
        <v>35</v>
      </c>
      <c r="F18" s="46">
        <v>0</v>
      </c>
      <c r="G18" s="46"/>
      <c r="H18" s="46">
        <v>7903</v>
      </c>
      <c r="I18" s="27">
        <f t="shared" si="0"/>
        <v>0.22580645161269786</v>
      </c>
      <c r="J18" s="46">
        <v>0</v>
      </c>
      <c r="K18" s="48">
        <f t="shared" si="3"/>
        <v>0.22580645161269786</v>
      </c>
      <c r="L18" s="44" t="s">
        <v>6</v>
      </c>
      <c r="M18" s="111"/>
      <c r="N18" s="102"/>
    </row>
    <row r="19" spans="1:14" ht="21.75" x14ac:dyDescent="0.35">
      <c r="A19" s="151">
        <v>15</v>
      </c>
      <c r="B19" s="139" t="s">
        <v>65</v>
      </c>
      <c r="C19" s="43">
        <v>7500</v>
      </c>
      <c r="D19" s="88">
        <v>31</v>
      </c>
      <c r="E19" s="46">
        <v>31</v>
      </c>
      <c r="F19" s="46">
        <v>1000</v>
      </c>
      <c r="G19" s="46"/>
      <c r="H19" s="46">
        <v>6500</v>
      </c>
      <c r="I19" s="27">
        <f t="shared" si="0"/>
        <v>0</v>
      </c>
      <c r="J19" s="46">
        <v>0</v>
      </c>
      <c r="K19" s="48">
        <f t="shared" si="3"/>
        <v>0</v>
      </c>
      <c r="L19" s="44" t="s">
        <v>75</v>
      </c>
      <c r="M19" s="111"/>
      <c r="N19" s="102"/>
    </row>
    <row r="20" spans="1:14" ht="21.75" x14ac:dyDescent="0.35">
      <c r="A20" s="151">
        <v>16</v>
      </c>
      <c r="B20" s="139" t="s">
        <v>67</v>
      </c>
      <c r="C20" s="43">
        <v>6000</v>
      </c>
      <c r="D20" s="88">
        <v>31</v>
      </c>
      <c r="E20" s="46">
        <v>31</v>
      </c>
      <c r="F20" s="46">
        <v>500</v>
      </c>
      <c r="G20" s="46"/>
      <c r="H20" s="46">
        <v>5500</v>
      </c>
      <c r="I20" s="27">
        <f t="shared" si="0"/>
        <v>0</v>
      </c>
      <c r="J20" s="46">
        <v>0</v>
      </c>
      <c r="K20" s="48">
        <f t="shared" si="3"/>
        <v>0</v>
      </c>
      <c r="L20" s="44" t="s">
        <v>6</v>
      </c>
      <c r="M20" s="111"/>
      <c r="N20" s="102"/>
    </row>
    <row r="21" spans="1:14" ht="21.75" x14ac:dyDescent="0.35">
      <c r="A21" s="151">
        <v>17</v>
      </c>
      <c r="B21" s="139" t="s">
        <v>70</v>
      </c>
      <c r="C21" s="43">
        <v>6000</v>
      </c>
      <c r="D21" s="88">
        <v>31</v>
      </c>
      <c r="E21" s="46">
        <v>12</v>
      </c>
      <c r="F21" s="46">
        <v>0</v>
      </c>
      <c r="G21" s="46"/>
      <c r="H21" s="46">
        <v>2323</v>
      </c>
      <c r="I21" s="27">
        <f t="shared" si="0"/>
        <v>-0.41935483870929602</v>
      </c>
      <c r="J21" s="46">
        <v>0</v>
      </c>
      <c r="K21" s="48">
        <f t="shared" si="3"/>
        <v>-0.41935483870929602</v>
      </c>
      <c r="L21" s="44" t="s">
        <v>75</v>
      </c>
      <c r="M21" s="111"/>
      <c r="N21" s="102"/>
    </row>
    <row r="22" spans="1:14" ht="21.75" x14ac:dyDescent="0.35">
      <c r="A22" s="151">
        <v>18</v>
      </c>
      <c r="B22" s="139" t="s">
        <v>71</v>
      </c>
      <c r="C22" s="43">
        <v>6000</v>
      </c>
      <c r="D22" s="88">
        <v>31</v>
      </c>
      <c r="E22" s="46">
        <v>10</v>
      </c>
      <c r="F22" s="46">
        <v>0</v>
      </c>
      <c r="G22" s="46"/>
      <c r="H22" s="27">
        <v>1935</v>
      </c>
      <c r="I22" s="27">
        <f t="shared" si="0"/>
        <v>0.48387096774195015</v>
      </c>
      <c r="J22" s="46">
        <v>0</v>
      </c>
      <c r="K22" s="48">
        <f t="shared" si="3"/>
        <v>0.48387096774195015</v>
      </c>
      <c r="L22" s="44" t="s">
        <v>75</v>
      </c>
      <c r="M22" s="111"/>
      <c r="N22" s="102"/>
    </row>
    <row r="23" spans="1:14" ht="21.75" x14ac:dyDescent="0.35">
      <c r="A23" s="151">
        <v>19</v>
      </c>
      <c r="B23" s="139" t="s">
        <v>72</v>
      </c>
      <c r="C23" s="49">
        <v>6000</v>
      </c>
      <c r="D23" s="88">
        <v>31</v>
      </c>
      <c r="E23" s="46">
        <v>10</v>
      </c>
      <c r="F23" s="46">
        <v>0</v>
      </c>
      <c r="G23" s="46"/>
      <c r="H23" s="27">
        <v>1935</v>
      </c>
      <c r="I23" s="27">
        <f t="shared" si="0"/>
        <v>0.48387096774195015</v>
      </c>
      <c r="J23" s="46">
        <v>0</v>
      </c>
      <c r="K23" s="48">
        <f t="shared" si="3"/>
        <v>0.48387096774195015</v>
      </c>
      <c r="L23" s="44" t="s">
        <v>75</v>
      </c>
      <c r="M23" s="111"/>
      <c r="N23" s="102"/>
    </row>
    <row r="24" spans="1:14" ht="21.75" x14ac:dyDescent="0.35">
      <c r="A24" s="151">
        <v>20</v>
      </c>
      <c r="B24" s="139" t="s">
        <v>73</v>
      </c>
      <c r="C24" s="43">
        <v>6000</v>
      </c>
      <c r="D24" s="88">
        <v>31</v>
      </c>
      <c r="E24" s="46">
        <v>10</v>
      </c>
      <c r="F24" s="46">
        <v>0</v>
      </c>
      <c r="G24" s="46"/>
      <c r="H24" s="27">
        <v>1935</v>
      </c>
      <c r="I24" s="27">
        <f t="shared" si="0"/>
        <v>0.48387096774195015</v>
      </c>
      <c r="J24" s="46">
        <v>0</v>
      </c>
      <c r="K24" s="48">
        <f t="shared" si="3"/>
        <v>0.48387096774195015</v>
      </c>
      <c r="L24" s="44" t="s">
        <v>75</v>
      </c>
      <c r="M24" s="111"/>
      <c r="N24" s="102"/>
    </row>
    <row r="25" spans="1:14" ht="21.75" x14ac:dyDescent="0.35">
      <c r="A25" s="151">
        <v>21</v>
      </c>
      <c r="B25" s="139" t="s">
        <v>74</v>
      </c>
      <c r="C25" s="43">
        <v>6000</v>
      </c>
      <c r="D25" s="88">
        <v>31</v>
      </c>
      <c r="E25" s="46">
        <v>10</v>
      </c>
      <c r="F25" s="46">
        <v>0</v>
      </c>
      <c r="G25" s="46"/>
      <c r="H25" s="27">
        <v>1935</v>
      </c>
      <c r="I25" s="27">
        <f t="shared" ref="I25" si="4">SUM(C25/D25*E25-F25-G25-H25)</f>
        <v>0.48387096774195015</v>
      </c>
      <c r="J25" s="46">
        <v>0</v>
      </c>
      <c r="K25" s="48">
        <f t="shared" ref="K25" si="5">SUM(I25-J25)</f>
        <v>0.48387096774195015</v>
      </c>
      <c r="L25" s="44" t="s">
        <v>75</v>
      </c>
      <c r="M25" s="111"/>
      <c r="N25" s="102"/>
    </row>
    <row r="26" spans="1:14" ht="21.75" x14ac:dyDescent="0.35">
      <c r="A26" s="151">
        <v>22</v>
      </c>
      <c r="B26" s="172" t="s">
        <v>66</v>
      </c>
      <c r="C26" s="153">
        <v>6000</v>
      </c>
      <c r="D26" s="154">
        <v>31</v>
      </c>
      <c r="E26" s="155">
        <v>15</v>
      </c>
      <c r="F26" s="155"/>
      <c r="G26" s="155"/>
      <c r="H26" s="155">
        <v>2903</v>
      </c>
      <c r="I26" s="156">
        <f t="shared" ref="I26" si="6">SUM(C26/D26*E26-F26-G26-H26)</f>
        <v>0.2258064516131526</v>
      </c>
      <c r="J26" s="155">
        <v>0</v>
      </c>
      <c r="K26" s="157">
        <f t="shared" ref="K26" si="7">SUM(I26-J26)</f>
        <v>0.2258064516131526</v>
      </c>
      <c r="L26" s="44" t="s">
        <v>6</v>
      </c>
      <c r="M26" s="111"/>
      <c r="N26" s="102"/>
    </row>
    <row r="27" spans="1:14" ht="24" x14ac:dyDescent="0.4">
      <c r="A27" s="151">
        <v>23</v>
      </c>
      <c r="B27" s="142"/>
      <c r="C27" s="135"/>
      <c r="D27" s="133"/>
      <c r="E27" s="136"/>
      <c r="F27" s="136"/>
      <c r="G27" s="136"/>
      <c r="H27" s="136"/>
      <c r="I27" s="137"/>
      <c r="J27" s="136"/>
      <c r="K27" s="138"/>
      <c r="L27" s="133"/>
      <c r="M27" s="111"/>
    </row>
    <row r="28" spans="1:14" ht="24" x14ac:dyDescent="0.4">
      <c r="A28" s="151">
        <v>24</v>
      </c>
      <c r="B28" s="142"/>
      <c r="C28" s="140"/>
      <c r="D28" s="133"/>
      <c r="E28" s="136"/>
      <c r="F28" s="136"/>
      <c r="G28" s="136"/>
      <c r="H28" s="136"/>
      <c r="I28" s="137"/>
      <c r="J28" s="136"/>
      <c r="K28" s="138"/>
      <c r="L28" s="133"/>
      <c r="M28" s="111"/>
    </row>
    <row r="29" spans="1:14" ht="24" x14ac:dyDescent="0.4">
      <c r="A29" s="151">
        <v>25</v>
      </c>
      <c r="B29" s="142"/>
      <c r="C29" s="135"/>
      <c r="D29" s="133"/>
      <c r="E29" s="136"/>
      <c r="F29" s="136"/>
      <c r="G29" s="136"/>
      <c r="H29" s="136"/>
      <c r="I29" s="137"/>
      <c r="J29" s="136"/>
      <c r="K29" s="138"/>
      <c r="L29" s="133"/>
      <c r="M29" s="111"/>
    </row>
    <row r="30" spans="1:14" ht="24" x14ac:dyDescent="0.4">
      <c r="A30" s="151">
        <v>26</v>
      </c>
      <c r="B30" s="143"/>
      <c r="C30" s="135"/>
      <c r="D30" s="133"/>
      <c r="E30" s="141"/>
      <c r="F30" s="136"/>
      <c r="G30" s="136"/>
      <c r="H30" s="136"/>
      <c r="I30" s="137"/>
      <c r="J30" s="136"/>
      <c r="K30" s="138"/>
      <c r="L30" s="133"/>
      <c r="M30" s="111"/>
    </row>
    <row r="31" spans="1:14" ht="24" x14ac:dyDescent="0.4">
      <c r="A31" s="151">
        <v>27</v>
      </c>
      <c r="B31" s="142"/>
      <c r="C31" s="135"/>
      <c r="D31" s="133"/>
      <c r="E31" s="141"/>
      <c r="F31" s="136"/>
      <c r="G31" s="136"/>
      <c r="H31" s="136"/>
      <c r="I31" s="137"/>
      <c r="J31" s="136"/>
      <c r="K31" s="138"/>
      <c r="L31" s="133"/>
      <c r="M31" s="111"/>
    </row>
    <row r="32" spans="1:14" ht="21.75" x14ac:dyDescent="0.35">
      <c r="A32" s="151">
        <v>28</v>
      </c>
      <c r="B32" s="144"/>
      <c r="C32" s="145"/>
      <c r="D32" s="133"/>
      <c r="E32" s="141"/>
      <c r="F32" s="146"/>
      <c r="G32" s="146"/>
      <c r="H32" s="136"/>
      <c r="I32" s="137"/>
      <c r="J32" s="136"/>
      <c r="K32" s="138"/>
      <c r="L32" s="133"/>
      <c r="M32" s="111"/>
    </row>
    <row r="33" spans="1:13" ht="21.75" x14ac:dyDescent="0.35">
      <c r="A33" s="151"/>
      <c r="B33" s="144"/>
      <c r="C33" s="147"/>
      <c r="D33" s="133"/>
      <c r="E33" s="141"/>
      <c r="F33" s="146"/>
      <c r="G33" s="146"/>
      <c r="H33" s="136"/>
      <c r="I33" s="137"/>
      <c r="J33" s="136"/>
      <c r="K33" s="138"/>
      <c r="L33" s="148"/>
      <c r="M33" s="111"/>
    </row>
    <row r="34" spans="1:13" ht="21.75" x14ac:dyDescent="0.35">
      <c r="A34" s="151"/>
      <c r="B34" s="125"/>
      <c r="C34" s="127">
        <f>SUM(C4:C33)</f>
        <v>180700</v>
      </c>
      <c r="D34" s="123"/>
      <c r="E34" s="128"/>
      <c r="F34" s="122">
        <f t="shared" ref="F34:K34" si="8">SUM(F4:F33)</f>
        <v>27500</v>
      </c>
      <c r="G34" s="122">
        <f t="shared" si="8"/>
        <v>0</v>
      </c>
      <c r="H34" s="122">
        <f t="shared" si="8"/>
        <v>137573</v>
      </c>
      <c r="I34" s="124">
        <f t="shared" si="8"/>
        <v>2.8064516129074946</v>
      </c>
      <c r="J34" s="129">
        <f t="shared" si="8"/>
        <v>0</v>
      </c>
      <c r="K34" s="122">
        <f t="shared" si="8"/>
        <v>2.8064516129074946</v>
      </c>
      <c r="L34" s="126"/>
      <c r="M34" s="111"/>
    </row>
    <row r="35" spans="1:13" x14ac:dyDescent="0.3">
      <c r="A35" s="151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</row>
    <row r="36" spans="1:13" x14ac:dyDescent="0.3">
      <c r="A36" s="149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</row>
    <row r="37" spans="1:13" ht="24" x14ac:dyDescent="0.4">
      <c r="B37" s="77"/>
      <c r="C37" s="78"/>
      <c r="D37" s="79"/>
      <c r="E37" s="80"/>
      <c r="F37" s="81"/>
      <c r="G37" s="81"/>
      <c r="H37" s="81"/>
      <c r="I37" s="82"/>
      <c r="J37" s="83"/>
      <c r="K37" s="82"/>
      <c r="L37" s="79"/>
    </row>
    <row r="38" spans="1:13" ht="24" x14ac:dyDescent="0.4">
      <c r="B38" s="84"/>
      <c r="C38" s="78"/>
      <c r="D38" s="79"/>
      <c r="E38" s="80"/>
      <c r="F38" s="81"/>
      <c r="G38" s="81"/>
      <c r="H38" s="81"/>
      <c r="I38" s="82"/>
      <c r="J38" s="83"/>
      <c r="K38" s="82"/>
      <c r="L38" s="79"/>
    </row>
    <row r="39" spans="1:13" ht="24" x14ac:dyDescent="0.4">
      <c r="B39" s="84"/>
      <c r="C39" s="78"/>
      <c r="D39" s="79"/>
      <c r="E39" s="80"/>
      <c r="F39" s="81"/>
      <c r="G39" s="81"/>
      <c r="H39" s="81"/>
      <c r="I39" s="82"/>
      <c r="J39" s="83"/>
      <c r="K39" s="82"/>
      <c r="L39" s="79"/>
    </row>
    <row r="40" spans="1:13" ht="24" x14ac:dyDescent="0.4">
      <c r="B40" s="77"/>
      <c r="C40" s="78"/>
      <c r="D40" s="79"/>
      <c r="E40" s="80"/>
      <c r="F40" s="81"/>
      <c r="G40" s="81"/>
      <c r="H40" s="81"/>
      <c r="I40" s="82"/>
      <c r="J40" s="83"/>
      <c r="K40" s="82"/>
      <c r="L40" s="79"/>
    </row>
    <row r="41" spans="1:13" ht="24" x14ac:dyDescent="0.4">
      <c r="B41" s="77"/>
      <c r="C41" s="78"/>
      <c r="D41" s="79"/>
      <c r="E41" s="80"/>
      <c r="F41" s="81"/>
      <c r="G41" s="81"/>
      <c r="H41" s="81"/>
      <c r="I41" s="82"/>
      <c r="J41" s="83"/>
      <c r="K41" s="82"/>
      <c r="L41" s="79"/>
    </row>
    <row r="42" spans="1:13" ht="24" x14ac:dyDescent="0.4">
      <c r="B42" s="77"/>
      <c r="C42" s="78"/>
      <c r="D42" s="79"/>
      <c r="E42" s="80"/>
      <c r="F42" s="81"/>
      <c r="G42" s="81"/>
      <c r="H42" s="81"/>
      <c r="I42" s="82"/>
      <c r="J42" s="83"/>
      <c r="K42" s="82"/>
      <c r="L42" s="79"/>
    </row>
    <row r="43" spans="1:13" ht="24" x14ac:dyDescent="0.4">
      <c r="B43" s="85"/>
      <c r="C43" s="78"/>
      <c r="D43" s="79"/>
      <c r="E43" s="80"/>
      <c r="F43" s="81"/>
      <c r="G43" s="81"/>
      <c r="H43" s="81"/>
      <c r="I43" s="82"/>
      <c r="J43" s="83"/>
      <c r="K43" s="82"/>
      <c r="L43" s="79"/>
    </row>
    <row r="44" spans="1:13" ht="24" x14ac:dyDescent="0.4">
      <c r="B44" s="77"/>
      <c r="C44" s="78"/>
      <c r="D44" s="79"/>
      <c r="E44" s="80"/>
      <c r="F44" s="81"/>
      <c r="G44" s="81"/>
      <c r="H44" s="81"/>
      <c r="I44" s="82"/>
      <c r="J44" s="83"/>
      <c r="K44" s="82"/>
      <c r="L44" s="79"/>
    </row>
    <row r="45" spans="1:13" ht="24" x14ac:dyDescent="0.4">
      <c r="B45" s="85"/>
      <c r="C45" s="78"/>
      <c r="D45" s="79"/>
      <c r="E45" s="80"/>
      <c r="F45" s="81"/>
      <c r="G45" s="81"/>
      <c r="H45" s="81"/>
      <c r="I45" s="82"/>
      <c r="J45" s="83"/>
      <c r="K45" s="82"/>
      <c r="L45" s="79"/>
    </row>
  </sheetData>
  <pageMargins left="0.7" right="0.7" top="0.75" bottom="0.75" header="0.3" footer="0.3"/>
  <pageSetup paperSize="2833" orientation="portrait" horizontalDpi="203" verticalDpi="203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9"/>
  <sheetViews>
    <sheetView tabSelected="1" zoomScale="60" zoomScaleNormal="60" workbookViewId="0">
      <selection activeCell="G19" sqref="G19"/>
    </sheetView>
  </sheetViews>
  <sheetFormatPr defaultRowHeight="20.25" x14ac:dyDescent="0.3"/>
  <cols>
    <col min="1" max="1" width="5.5703125" style="16" customWidth="1"/>
    <col min="2" max="2" width="31.7109375" style="16" customWidth="1"/>
    <col min="3" max="3" width="20.5703125" style="16" customWidth="1"/>
    <col min="4" max="4" width="24.140625" style="16" customWidth="1"/>
    <col min="5" max="5" width="18.85546875" style="16" customWidth="1"/>
    <col min="6" max="6" width="17.42578125" style="16" customWidth="1"/>
    <col min="7" max="7" width="15.85546875" style="16" customWidth="1"/>
    <col min="8" max="8" width="16.28515625" style="16" customWidth="1"/>
    <col min="9" max="9" width="25" style="16" customWidth="1"/>
    <col min="10" max="10" width="12.28515625" style="16" customWidth="1"/>
    <col min="11" max="11" width="21.7109375" style="16" customWidth="1"/>
    <col min="12" max="12" width="13.7109375" style="16" customWidth="1"/>
    <col min="13" max="13" width="11.7109375" style="16" customWidth="1"/>
    <col min="14" max="14" width="32.42578125" style="16" customWidth="1"/>
    <col min="15" max="16384" width="9.140625" style="16"/>
  </cols>
  <sheetData>
    <row r="1" spans="1:14" ht="57.75" customHeight="1" thickBot="1" x14ac:dyDescent="1.1000000000000001">
      <c r="A1" s="152"/>
      <c r="B1" s="113" t="s">
        <v>13</v>
      </c>
      <c r="C1" s="114"/>
      <c r="D1" s="115"/>
      <c r="E1" s="116" t="s">
        <v>14</v>
      </c>
      <c r="F1" s="117"/>
      <c r="G1" s="117"/>
      <c r="H1" s="117"/>
      <c r="I1" s="117"/>
      <c r="J1" s="118"/>
      <c r="K1" s="112"/>
      <c r="L1" s="112"/>
      <c r="M1" s="112"/>
    </row>
    <row r="2" spans="1:14" ht="30.75" thickBot="1" x14ac:dyDescent="0.5">
      <c r="A2" s="149"/>
      <c r="B2" s="130"/>
      <c r="C2" s="165" t="s">
        <v>76</v>
      </c>
      <c r="D2" s="166"/>
      <c r="E2" s="166"/>
      <c r="F2" s="166"/>
      <c r="G2" s="166"/>
      <c r="H2" s="131"/>
      <c r="I2" s="131"/>
      <c r="J2" s="132"/>
      <c r="K2" s="130"/>
      <c r="L2" s="130"/>
      <c r="M2" s="111"/>
    </row>
    <row r="3" spans="1:14" ht="21.75" x14ac:dyDescent="0.35">
      <c r="A3" s="112"/>
      <c r="B3" s="161" t="s">
        <v>1</v>
      </c>
      <c r="C3" s="161" t="s">
        <v>2</v>
      </c>
      <c r="D3" s="162" t="s">
        <v>3</v>
      </c>
      <c r="E3" s="162" t="s">
        <v>4</v>
      </c>
      <c r="F3" s="162" t="s">
        <v>5</v>
      </c>
      <c r="G3" s="162" t="s">
        <v>12</v>
      </c>
      <c r="H3" s="161" t="s">
        <v>6</v>
      </c>
      <c r="I3" s="163" t="s">
        <v>10</v>
      </c>
      <c r="J3" s="164" t="s">
        <v>11</v>
      </c>
      <c r="K3" s="163" t="s">
        <v>7</v>
      </c>
      <c r="L3" s="164" t="s">
        <v>6</v>
      </c>
      <c r="M3" s="111"/>
    </row>
    <row r="4" spans="1:14" ht="21.75" x14ac:dyDescent="0.35">
      <c r="A4" s="150" t="s">
        <v>0</v>
      </c>
      <c r="B4" s="134"/>
      <c r="C4" s="178"/>
      <c r="D4" s="179"/>
      <c r="E4" s="180"/>
      <c r="F4" s="180"/>
      <c r="G4" s="180"/>
      <c r="H4" s="180"/>
      <c r="I4" s="181"/>
      <c r="J4" s="180"/>
      <c r="K4" s="182"/>
      <c r="L4" s="183"/>
      <c r="M4" s="111"/>
    </row>
    <row r="5" spans="1:14" ht="21.75" x14ac:dyDescent="0.35">
      <c r="A5" s="151">
        <v>1</v>
      </c>
      <c r="B5" s="134" t="s">
        <v>51</v>
      </c>
      <c r="C5" s="178">
        <v>20000</v>
      </c>
      <c r="D5" s="179">
        <v>31</v>
      </c>
      <c r="E5" s="180">
        <v>33.5</v>
      </c>
      <c r="F5" s="71">
        <v>4000</v>
      </c>
      <c r="G5" s="180"/>
      <c r="H5" s="180"/>
      <c r="I5" s="181">
        <f t="shared" ref="I5:I27" si="0">SUM(C5/D5*E5-F5-G5-H5)</f>
        <v>17612.903225806451</v>
      </c>
      <c r="J5" s="180">
        <v>0</v>
      </c>
      <c r="K5" s="182">
        <f t="shared" ref="K5:K10" si="1">SUM(I5-J5)</f>
        <v>17612.903225806451</v>
      </c>
      <c r="L5" s="183"/>
      <c r="M5" s="121"/>
      <c r="N5" s="102"/>
    </row>
    <row r="6" spans="1:14" ht="21.75" x14ac:dyDescent="0.35">
      <c r="A6" s="151">
        <v>2</v>
      </c>
      <c r="B6" s="193" t="s">
        <v>9</v>
      </c>
      <c r="C6" s="43">
        <v>17200</v>
      </c>
      <c r="D6" s="88">
        <v>31</v>
      </c>
      <c r="E6" s="46">
        <v>33</v>
      </c>
      <c r="F6" s="46">
        <v>8000</v>
      </c>
      <c r="G6" s="46"/>
      <c r="H6" s="46">
        <v>10310</v>
      </c>
      <c r="I6" s="27">
        <f t="shared" si="0"/>
        <v>-0.32258064515917795</v>
      </c>
      <c r="J6" s="46">
        <v>0</v>
      </c>
      <c r="K6" s="48">
        <f t="shared" si="1"/>
        <v>-0.32258064515917795</v>
      </c>
      <c r="L6" s="88" t="s">
        <v>18</v>
      </c>
      <c r="M6" s="111"/>
      <c r="N6" s="102"/>
    </row>
    <row r="7" spans="1:14" ht="21.75" x14ac:dyDescent="0.35">
      <c r="A7" s="151">
        <v>3</v>
      </c>
      <c r="B7" s="139" t="s">
        <v>41</v>
      </c>
      <c r="C7" s="189">
        <v>16000</v>
      </c>
      <c r="D7" s="185">
        <v>31</v>
      </c>
      <c r="E7" s="186">
        <v>31</v>
      </c>
      <c r="F7" s="186"/>
      <c r="G7" s="186"/>
      <c r="H7" s="186"/>
      <c r="I7" s="187">
        <f t="shared" si="0"/>
        <v>16000</v>
      </c>
      <c r="J7" s="186">
        <v>0</v>
      </c>
      <c r="K7" s="188">
        <f t="shared" si="1"/>
        <v>16000</v>
      </c>
      <c r="L7" s="185"/>
      <c r="M7" s="174"/>
      <c r="N7" s="102"/>
    </row>
    <row r="8" spans="1:14" ht="21.75" x14ac:dyDescent="0.35">
      <c r="A8" s="151">
        <v>4</v>
      </c>
      <c r="B8" s="139" t="s">
        <v>55</v>
      </c>
      <c r="C8" s="49">
        <v>8000</v>
      </c>
      <c r="D8" s="88">
        <v>31</v>
      </c>
      <c r="E8" s="46">
        <v>33</v>
      </c>
      <c r="F8" s="46">
        <v>1000</v>
      </c>
      <c r="G8" s="46"/>
      <c r="H8" s="46">
        <v>7516</v>
      </c>
      <c r="I8" s="27">
        <f t="shared" si="0"/>
        <v>0.12903225806439877</v>
      </c>
      <c r="J8" s="46">
        <v>0</v>
      </c>
      <c r="K8" s="48">
        <f t="shared" si="1"/>
        <v>0.12903225806439877</v>
      </c>
      <c r="L8" s="88" t="s">
        <v>18</v>
      </c>
      <c r="M8" s="111"/>
      <c r="N8" s="102"/>
    </row>
    <row r="9" spans="1:14" ht="21.75" x14ac:dyDescent="0.35">
      <c r="A9" s="151">
        <v>5</v>
      </c>
      <c r="B9" s="139" t="s">
        <v>52</v>
      </c>
      <c r="C9" s="184">
        <v>6500</v>
      </c>
      <c r="D9" s="179">
        <v>31</v>
      </c>
      <c r="E9" s="180">
        <v>31</v>
      </c>
      <c r="F9" s="69">
        <v>1000</v>
      </c>
      <c r="G9" s="180"/>
      <c r="H9" s="180"/>
      <c r="I9" s="181">
        <f t="shared" si="0"/>
        <v>5500</v>
      </c>
      <c r="J9" s="180">
        <v>0</v>
      </c>
      <c r="K9" s="182">
        <f t="shared" si="1"/>
        <v>5500</v>
      </c>
      <c r="L9" s="179"/>
      <c r="M9" s="111"/>
      <c r="N9" s="102"/>
    </row>
    <row r="10" spans="1:14" ht="21.75" x14ac:dyDescent="0.35">
      <c r="A10" s="151">
        <v>6</v>
      </c>
      <c r="B10" s="139" t="s">
        <v>59</v>
      </c>
      <c r="C10" s="178">
        <v>6500</v>
      </c>
      <c r="D10" s="185">
        <v>31</v>
      </c>
      <c r="E10" s="186">
        <v>31</v>
      </c>
      <c r="F10" s="69">
        <v>1000</v>
      </c>
      <c r="G10" s="186"/>
      <c r="H10" s="186"/>
      <c r="I10" s="187">
        <f t="shared" si="0"/>
        <v>5500</v>
      </c>
      <c r="J10" s="186">
        <v>0</v>
      </c>
      <c r="K10" s="188">
        <f t="shared" si="1"/>
        <v>5500</v>
      </c>
      <c r="L10" s="179"/>
      <c r="M10" s="111"/>
      <c r="N10" s="102"/>
    </row>
    <row r="11" spans="1:14" ht="21.75" x14ac:dyDescent="0.35">
      <c r="A11" s="151">
        <v>7</v>
      </c>
      <c r="B11" s="139" t="s">
        <v>44</v>
      </c>
      <c r="C11" s="178">
        <v>6000</v>
      </c>
      <c r="D11" s="179">
        <v>31</v>
      </c>
      <c r="E11" s="180">
        <v>34</v>
      </c>
      <c r="F11" s="69">
        <v>500</v>
      </c>
      <c r="G11" s="180"/>
      <c r="H11" s="180"/>
      <c r="I11" s="181">
        <f t="shared" si="0"/>
        <v>6080.6451612903229</v>
      </c>
      <c r="J11" s="180">
        <v>0</v>
      </c>
      <c r="K11" s="182">
        <f>SUM(I11-J11)</f>
        <v>6080.6451612903229</v>
      </c>
      <c r="L11" s="179"/>
      <c r="M11" s="111"/>
      <c r="N11" s="102"/>
    </row>
    <row r="12" spans="1:14" ht="21.75" x14ac:dyDescent="0.35">
      <c r="A12" s="151">
        <v>8</v>
      </c>
      <c r="B12" s="139" t="s">
        <v>60</v>
      </c>
      <c r="C12" s="184">
        <v>6500</v>
      </c>
      <c r="D12" s="185">
        <v>31</v>
      </c>
      <c r="E12" s="186">
        <v>31</v>
      </c>
      <c r="F12" s="69">
        <v>1000</v>
      </c>
      <c r="G12" s="186"/>
      <c r="H12" s="186"/>
      <c r="I12" s="187">
        <f t="shared" si="0"/>
        <v>5500</v>
      </c>
      <c r="J12" s="186">
        <v>0</v>
      </c>
      <c r="K12" s="188">
        <f t="shared" ref="K12" si="2">SUM(I12-J12)</f>
        <v>5500</v>
      </c>
      <c r="L12" s="179"/>
      <c r="M12" s="111"/>
      <c r="N12" s="102"/>
    </row>
    <row r="13" spans="1:14" ht="21.75" x14ac:dyDescent="0.35">
      <c r="A13" s="151">
        <v>9</v>
      </c>
      <c r="B13" s="139" t="s">
        <v>65</v>
      </c>
      <c r="C13" s="178">
        <v>7500</v>
      </c>
      <c r="D13" s="179">
        <v>31</v>
      </c>
      <c r="E13" s="180">
        <v>31</v>
      </c>
      <c r="F13" s="69">
        <v>500</v>
      </c>
      <c r="G13" s="180"/>
      <c r="H13" s="180"/>
      <c r="I13" s="181">
        <f t="shared" si="0"/>
        <v>7000</v>
      </c>
      <c r="J13" s="180">
        <v>0</v>
      </c>
      <c r="K13" s="182">
        <f>SUM(I13-J13)</f>
        <v>7000</v>
      </c>
      <c r="L13" s="179"/>
      <c r="M13" s="121"/>
      <c r="N13" s="102"/>
    </row>
    <row r="14" spans="1:14" ht="21.75" x14ac:dyDescent="0.35">
      <c r="A14" s="151">
        <v>10</v>
      </c>
      <c r="B14" s="139" t="s">
        <v>46</v>
      </c>
      <c r="C14" s="50">
        <v>7500</v>
      </c>
      <c r="D14" s="44">
        <v>31</v>
      </c>
      <c r="E14" s="47">
        <v>34.5</v>
      </c>
      <c r="F14" s="47"/>
      <c r="G14" s="47"/>
      <c r="H14" s="47">
        <v>8347</v>
      </c>
      <c r="I14" s="171">
        <f t="shared" si="0"/>
        <v>-0.22580645161360735</v>
      </c>
      <c r="J14" s="47">
        <v>0</v>
      </c>
      <c r="K14" s="51">
        <f t="shared" ref="K14:K27" si="3">SUM(I14-J14)</f>
        <v>-0.22580645161360735</v>
      </c>
      <c r="L14" s="44" t="s">
        <v>18</v>
      </c>
      <c r="M14" s="111"/>
      <c r="N14" s="102"/>
    </row>
    <row r="15" spans="1:14" ht="21.75" x14ac:dyDescent="0.35">
      <c r="A15" s="151">
        <v>11</v>
      </c>
      <c r="B15" s="139" t="s">
        <v>42</v>
      </c>
      <c r="C15" s="50">
        <v>7000</v>
      </c>
      <c r="D15" s="44">
        <v>31</v>
      </c>
      <c r="E15" s="47">
        <v>31</v>
      </c>
      <c r="F15" s="46">
        <v>1000</v>
      </c>
      <c r="G15" s="175"/>
      <c r="H15" s="47">
        <v>6000</v>
      </c>
      <c r="I15" s="171">
        <f t="shared" si="0"/>
        <v>0</v>
      </c>
      <c r="J15" s="47">
        <v>0</v>
      </c>
      <c r="K15" s="51">
        <f t="shared" si="3"/>
        <v>0</v>
      </c>
      <c r="L15" s="44" t="s">
        <v>18</v>
      </c>
      <c r="M15" s="111"/>
      <c r="N15" s="102"/>
    </row>
    <row r="16" spans="1:14" ht="21.75" x14ac:dyDescent="0.35">
      <c r="A16" s="151">
        <v>12</v>
      </c>
      <c r="B16" s="139" t="s">
        <v>61</v>
      </c>
      <c r="C16" s="184">
        <v>6000</v>
      </c>
      <c r="D16" s="179">
        <v>31</v>
      </c>
      <c r="E16" s="180">
        <v>30</v>
      </c>
      <c r="F16" s="69">
        <v>700</v>
      </c>
      <c r="G16" s="180"/>
      <c r="H16" s="180">
        <v>2500</v>
      </c>
      <c r="I16" s="181">
        <f t="shared" si="0"/>
        <v>2606.4516129032263</v>
      </c>
      <c r="J16" s="180">
        <v>0</v>
      </c>
      <c r="K16" s="182">
        <f t="shared" si="3"/>
        <v>2606.4516129032263</v>
      </c>
      <c r="L16" s="179"/>
      <c r="M16" s="174"/>
      <c r="N16" s="102"/>
    </row>
    <row r="17" spans="1:14" ht="21.75" x14ac:dyDescent="0.35">
      <c r="A17" s="151">
        <v>13</v>
      </c>
      <c r="B17" s="139" t="s">
        <v>67</v>
      </c>
      <c r="C17" s="184">
        <v>6000</v>
      </c>
      <c r="D17" s="185">
        <v>31</v>
      </c>
      <c r="E17" s="186">
        <v>31</v>
      </c>
      <c r="F17" s="69">
        <v>1000</v>
      </c>
      <c r="G17" s="186"/>
      <c r="H17" s="186"/>
      <c r="I17" s="187">
        <f t="shared" si="0"/>
        <v>5000</v>
      </c>
      <c r="J17" s="186">
        <v>0</v>
      </c>
      <c r="K17" s="188">
        <f t="shared" si="3"/>
        <v>5000</v>
      </c>
      <c r="L17" s="179"/>
      <c r="M17" s="111"/>
      <c r="N17" s="102"/>
    </row>
    <row r="18" spans="1:14" ht="21.75" x14ac:dyDescent="0.35">
      <c r="A18" s="151">
        <v>14</v>
      </c>
      <c r="B18" s="139" t="s">
        <v>62</v>
      </c>
      <c r="C18" s="184">
        <v>6000</v>
      </c>
      <c r="D18" s="185">
        <v>31</v>
      </c>
      <c r="E18" s="186">
        <v>31</v>
      </c>
      <c r="F18" s="69">
        <v>1000</v>
      </c>
      <c r="G18" s="186"/>
      <c r="H18" s="186"/>
      <c r="I18" s="187">
        <f t="shared" si="0"/>
        <v>5000</v>
      </c>
      <c r="J18" s="186">
        <v>0</v>
      </c>
      <c r="K18" s="188">
        <f t="shared" si="3"/>
        <v>5000</v>
      </c>
      <c r="L18" s="179"/>
      <c r="M18" s="111"/>
      <c r="N18" s="102"/>
    </row>
    <row r="19" spans="1:14" ht="21.75" x14ac:dyDescent="0.35">
      <c r="A19" s="151">
        <v>15</v>
      </c>
      <c r="B19" s="139" t="s">
        <v>73</v>
      </c>
      <c r="C19" s="184">
        <v>6000</v>
      </c>
      <c r="D19" s="185">
        <v>31</v>
      </c>
      <c r="E19" s="186">
        <v>33</v>
      </c>
      <c r="F19" s="69">
        <v>500</v>
      </c>
      <c r="G19" s="186"/>
      <c r="H19" s="186"/>
      <c r="I19" s="187">
        <f t="shared" si="0"/>
        <v>5887.0967741935492</v>
      </c>
      <c r="J19" s="186">
        <v>0</v>
      </c>
      <c r="K19" s="188">
        <f t="shared" si="3"/>
        <v>5887.0967741935492</v>
      </c>
      <c r="L19" s="179"/>
      <c r="M19" s="111"/>
      <c r="N19" s="102"/>
    </row>
    <row r="20" spans="1:14" ht="21.75" x14ac:dyDescent="0.35">
      <c r="A20" s="151">
        <v>16</v>
      </c>
      <c r="B20" s="139" t="s">
        <v>74</v>
      </c>
      <c r="C20" s="184">
        <v>6000</v>
      </c>
      <c r="D20" s="185">
        <v>31</v>
      </c>
      <c r="E20" s="186">
        <v>34</v>
      </c>
      <c r="F20" s="69">
        <v>500</v>
      </c>
      <c r="G20" s="186"/>
      <c r="H20" s="186"/>
      <c r="I20" s="187">
        <f t="shared" si="0"/>
        <v>6080.6451612903229</v>
      </c>
      <c r="J20" s="186">
        <v>0</v>
      </c>
      <c r="K20" s="188">
        <f t="shared" si="3"/>
        <v>6080.6451612903229</v>
      </c>
      <c r="L20" s="179"/>
      <c r="M20" s="111"/>
      <c r="N20" s="102"/>
    </row>
    <row r="21" spans="1:14" ht="21.75" x14ac:dyDescent="0.35">
      <c r="A21" s="151">
        <v>17</v>
      </c>
      <c r="B21" s="139" t="s">
        <v>78</v>
      </c>
      <c r="C21" s="184">
        <v>6000</v>
      </c>
      <c r="D21" s="185">
        <v>31</v>
      </c>
      <c r="E21" s="186">
        <v>31</v>
      </c>
      <c r="F21" s="69">
        <v>1000</v>
      </c>
      <c r="G21" s="186"/>
      <c r="H21" s="186"/>
      <c r="I21" s="187">
        <f t="shared" si="0"/>
        <v>5000</v>
      </c>
      <c r="J21" s="186">
        <v>0</v>
      </c>
      <c r="K21" s="188">
        <f t="shared" si="3"/>
        <v>5000</v>
      </c>
      <c r="L21" s="179"/>
      <c r="M21" s="111"/>
      <c r="N21" s="102"/>
    </row>
    <row r="22" spans="1:14" ht="21.75" x14ac:dyDescent="0.35">
      <c r="A22" s="151">
        <v>18</v>
      </c>
      <c r="B22" s="139" t="s">
        <v>72</v>
      </c>
      <c r="C22" s="189">
        <v>6000</v>
      </c>
      <c r="D22" s="185">
        <v>31</v>
      </c>
      <c r="E22" s="186">
        <v>33</v>
      </c>
      <c r="F22" s="69">
        <v>500</v>
      </c>
      <c r="G22" s="186"/>
      <c r="H22" s="186"/>
      <c r="I22" s="187">
        <f t="shared" si="0"/>
        <v>5887.0967741935492</v>
      </c>
      <c r="J22" s="186">
        <v>0</v>
      </c>
      <c r="K22" s="188">
        <f t="shared" si="3"/>
        <v>5887.0967741935492</v>
      </c>
      <c r="L22" s="179"/>
      <c r="M22" s="111"/>
      <c r="N22" s="102"/>
    </row>
    <row r="23" spans="1:14" ht="21.75" x14ac:dyDescent="0.35">
      <c r="A23" s="151">
        <v>19</v>
      </c>
      <c r="B23" s="139" t="s">
        <v>77</v>
      </c>
      <c r="C23" s="190">
        <v>7000</v>
      </c>
      <c r="D23" s="185">
        <v>31</v>
      </c>
      <c r="E23" s="186">
        <v>35</v>
      </c>
      <c r="F23" s="180"/>
      <c r="G23" s="186"/>
      <c r="H23" s="187"/>
      <c r="I23" s="187">
        <f t="shared" si="0"/>
        <v>7903.2258064516127</v>
      </c>
      <c r="J23" s="186">
        <v>0</v>
      </c>
      <c r="K23" s="188">
        <f t="shared" si="3"/>
        <v>7903.2258064516127</v>
      </c>
      <c r="L23" s="179"/>
      <c r="M23" s="111"/>
      <c r="N23" s="102"/>
    </row>
    <row r="24" spans="1:14" ht="21.75" x14ac:dyDescent="0.35">
      <c r="A24" s="151">
        <v>20</v>
      </c>
      <c r="B24" s="139" t="s">
        <v>56</v>
      </c>
      <c r="C24" s="189">
        <v>7000</v>
      </c>
      <c r="D24" s="185">
        <v>31</v>
      </c>
      <c r="E24" s="186">
        <v>34</v>
      </c>
      <c r="F24" s="180"/>
      <c r="G24" s="186"/>
      <c r="H24" s="187"/>
      <c r="I24" s="187">
        <f t="shared" si="0"/>
        <v>7677.4193548387102</v>
      </c>
      <c r="J24" s="186">
        <v>0</v>
      </c>
      <c r="K24" s="188">
        <f t="shared" si="3"/>
        <v>7677.4193548387102</v>
      </c>
      <c r="L24" s="179"/>
      <c r="M24" s="111"/>
      <c r="N24" s="102"/>
    </row>
    <row r="25" spans="1:14" ht="21.75" x14ac:dyDescent="0.35">
      <c r="A25" s="151">
        <v>21</v>
      </c>
      <c r="B25" s="139" t="s">
        <v>45</v>
      </c>
      <c r="C25" s="178">
        <v>6000</v>
      </c>
      <c r="D25" s="185">
        <v>31</v>
      </c>
      <c r="E25" s="186">
        <v>34</v>
      </c>
      <c r="F25" s="186"/>
      <c r="G25" s="186"/>
      <c r="H25" s="187"/>
      <c r="I25" s="187">
        <f t="shared" si="0"/>
        <v>6580.6451612903229</v>
      </c>
      <c r="J25" s="186">
        <v>0</v>
      </c>
      <c r="K25" s="188">
        <f t="shared" si="3"/>
        <v>6580.6451612903229</v>
      </c>
      <c r="L25" s="179"/>
      <c r="M25" s="111"/>
      <c r="N25" s="102"/>
    </row>
    <row r="26" spans="1:14" ht="21.75" x14ac:dyDescent="0.35">
      <c r="A26" s="151">
        <v>22</v>
      </c>
      <c r="B26" s="107" t="s">
        <v>70</v>
      </c>
      <c r="C26" s="184">
        <v>6000</v>
      </c>
      <c r="D26" s="185">
        <v>31</v>
      </c>
      <c r="E26" s="186">
        <v>21</v>
      </c>
      <c r="F26" s="69">
        <v>1000</v>
      </c>
      <c r="G26" s="186"/>
      <c r="H26" s="187"/>
      <c r="I26" s="187">
        <f t="shared" si="0"/>
        <v>3064.5161290322585</v>
      </c>
      <c r="J26" s="186">
        <v>0</v>
      </c>
      <c r="K26" s="188">
        <f t="shared" si="3"/>
        <v>3064.5161290322585</v>
      </c>
      <c r="L26" s="179"/>
      <c r="M26" s="111"/>
      <c r="N26" s="102"/>
    </row>
    <row r="27" spans="1:14" ht="21.75" x14ac:dyDescent="0.35">
      <c r="A27" s="151">
        <v>23</v>
      </c>
      <c r="B27" s="139"/>
      <c r="C27" s="184"/>
      <c r="D27" s="185">
        <v>31</v>
      </c>
      <c r="E27" s="136"/>
      <c r="F27" s="136"/>
      <c r="G27" s="136"/>
      <c r="H27" s="136"/>
      <c r="I27" s="137">
        <f t="shared" si="0"/>
        <v>0</v>
      </c>
      <c r="J27" s="136">
        <v>0</v>
      </c>
      <c r="K27" s="138">
        <f t="shared" si="3"/>
        <v>0</v>
      </c>
      <c r="L27" s="179"/>
      <c r="M27" s="111"/>
    </row>
    <row r="28" spans="1:14" ht="24" x14ac:dyDescent="0.4">
      <c r="A28" s="151">
        <v>24</v>
      </c>
      <c r="B28" s="142"/>
      <c r="C28" s="140"/>
      <c r="D28" s="133"/>
      <c r="E28" s="136"/>
      <c r="F28" s="136"/>
      <c r="G28" s="136"/>
      <c r="H28" s="136"/>
      <c r="I28" s="137"/>
      <c r="J28" s="136"/>
      <c r="K28" s="138"/>
      <c r="L28" s="133"/>
      <c r="M28" s="111"/>
    </row>
    <row r="29" spans="1:14" ht="24" x14ac:dyDescent="0.4">
      <c r="A29" s="151">
        <v>25</v>
      </c>
      <c r="B29" s="142"/>
      <c r="C29" s="135"/>
      <c r="D29" s="133"/>
      <c r="E29" s="136"/>
      <c r="F29" s="136"/>
      <c r="G29" s="136"/>
      <c r="H29" s="136"/>
      <c r="I29" s="137"/>
      <c r="J29" s="136"/>
      <c r="K29" s="138"/>
      <c r="L29" s="133"/>
      <c r="M29" s="111"/>
    </row>
    <row r="30" spans="1:14" ht="24" x14ac:dyDescent="0.4">
      <c r="A30" s="151">
        <v>26</v>
      </c>
      <c r="B30" s="143"/>
      <c r="C30" s="135"/>
      <c r="D30" s="133"/>
      <c r="E30" s="141"/>
      <c r="F30" s="136"/>
      <c r="G30" s="136"/>
      <c r="H30" s="136"/>
      <c r="I30" s="137"/>
      <c r="J30" s="136"/>
      <c r="K30" s="138"/>
      <c r="L30" s="133"/>
      <c r="M30" s="111"/>
    </row>
    <row r="31" spans="1:14" ht="24" x14ac:dyDescent="0.4">
      <c r="A31" s="151">
        <v>27</v>
      </c>
      <c r="B31" s="142"/>
      <c r="C31" s="135"/>
      <c r="D31" s="133"/>
      <c r="E31" s="141"/>
      <c r="F31" s="136"/>
      <c r="G31" s="136"/>
      <c r="H31" s="136"/>
      <c r="I31" s="137"/>
      <c r="J31" s="136"/>
      <c r="K31" s="138"/>
      <c r="L31" s="133"/>
      <c r="M31" s="111"/>
    </row>
    <row r="32" spans="1:14" ht="21.75" x14ac:dyDescent="0.35">
      <c r="A32" s="151">
        <v>28</v>
      </c>
      <c r="B32" s="144"/>
      <c r="C32" s="145"/>
      <c r="D32" s="133"/>
      <c r="E32" s="141"/>
      <c r="F32" s="146"/>
      <c r="G32" s="146"/>
      <c r="H32" s="136"/>
      <c r="I32" s="137"/>
      <c r="J32" s="136"/>
      <c r="K32" s="138"/>
      <c r="L32" s="133"/>
      <c r="M32" s="111"/>
    </row>
    <row r="33" spans="1:13" ht="21.75" x14ac:dyDescent="0.35">
      <c r="A33" s="151"/>
      <c r="B33" s="144"/>
      <c r="C33" s="147"/>
      <c r="D33" s="133"/>
      <c r="E33" s="141"/>
      <c r="F33" s="146"/>
      <c r="G33" s="146"/>
      <c r="H33" s="136"/>
      <c r="I33" s="137"/>
      <c r="J33" s="136"/>
      <c r="K33" s="138"/>
      <c r="L33" s="148"/>
      <c r="M33" s="111"/>
    </row>
    <row r="34" spans="1:13" ht="21.75" x14ac:dyDescent="0.35">
      <c r="A34" s="151"/>
      <c r="B34" s="125"/>
      <c r="C34" s="127">
        <f>SUM(C4:C33)</f>
        <v>176700</v>
      </c>
      <c r="D34" s="123"/>
      <c r="E34" s="128"/>
      <c r="F34" s="122">
        <f t="shared" ref="F34:K34" si="4">SUM(F4:F33)</f>
        <v>24200</v>
      </c>
      <c r="G34" s="122">
        <f t="shared" si="4"/>
        <v>0</v>
      </c>
      <c r="H34" s="122">
        <f t="shared" si="4"/>
        <v>34673</v>
      </c>
      <c r="I34" s="124">
        <f t="shared" si="4"/>
        <v>123880.22580645159</v>
      </c>
      <c r="J34" s="129">
        <f t="shared" si="4"/>
        <v>0</v>
      </c>
      <c r="K34" s="122">
        <f t="shared" si="4"/>
        <v>123880.22580645159</v>
      </c>
      <c r="L34" s="126"/>
      <c r="M34" s="111"/>
    </row>
    <row r="35" spans="1:13" x14ac:dyDescent="0.3">
      <c r="A35" s="151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</row>
    <row r="36" spans="1:13" x14ac:dyDescent="0.3">
      <c r="A36" s="149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</row>
    <row r="55" spans="2:3" ht="21" x14ac:dyDescent="0.35">
      <c r="B55" s="191"/>
      <c r="C55" s="78"/>
    </row>
    <row r="56" spans="2:3" ht="21" x14ac:dyDescent="0.35">
      <c r="B56" s="191"/>
      <c r="C56" s="78"/>
    </row>
    <row r="64" spans="2:3" ht="21" x14ac:dyDescent="0.35">
      <c r="B64" s="191"/>
      <c r="C64" s="78"/>
    </row>
    <row r="65" spans="2:3" ht="21" x14ac:dyDescent="0.35">
      <c r="B65" s="191"/>
      <c r="C65" s="78"/>
    </row>
    <row r="66" spans="2:3" ht="21" x14ac:dyDescent="0.35">
      <c r="B66" s="191"/>
      <c r="C66" s="78"/>
    </row>
    <row r="67" spans="2:3" ht="21" x14ac:dyDescent="0.35">
      <c r="B67" s="191"/>
      <c r="C67" s="78"/>
    </row>
    <row r="68" spans="2:3" ht="21" x14ac:dyDescent="0.35">
      <c r="B68" s="191"/>
      <c r="C68" s="78"/>
    </row>
    <row r="69" spans="2:3" x14ac:dyDescent="0.3">
      <c r="B69" s="192"/>
      <c r="C69" s="192"/>
    </row>
  </sheetData>
  <pageMargins left="0.7" right="0.7" top="0.75" bottom="0.75" header="0.3" footer="0.3"/>
  <pageSetup paperSize="2833" orientation="portrait" horizontalDpi="203" verticalDpi="20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4"/>
  <sheetViews>
    <sheetView workbookViewId="0">
      <selection activeCell="A2" sqref="A2:B2"/>
    </sheetView>
  </sheetViews>
  <sheetFormatPr defaultRowHeight="15" x14ac:dyDescent="0.25"/>
  <cols>
    <col min="1" max="1" width="22.7109375" customWidth="1"/>
    <col min="2" max="2" width="17.28515625" customWidth="1"/>
  </cols>
  <sheetData>
    <row r="2" spans="1:2" ht="21.75" x14ac:dyDescent="0.35">
      <c r="A2" s="134" t="s">
        <v>51</v>
      </c>
      <c r="B2" s="178">
        <v>20000</v>
      </c>
    </row>
    <row r="3" spans="1:2" ht="21.75" x14ac:dyDescent="0.35">
      <c r="A3" s="134" t="s">
        <v>9</v>
      </c>
      <c r="B3" s="184">
        <v>17200</v>
      </c>
    </row>
    <row r="4" spans="1:2" ht="21" x14ac:dyDescent="0.35">
      <c r="A4" s="139" t="s">
        <v>41</v>
      </c>
      <c r="B4" s="189">
        <v>14000</v>
      </c>
    </row>
    <row r="5" spans="1:2" ht="21" x14ac:dyDescent="0.35">
      <c r="A5" s="139" t="s">
        <v>55</v>
      </c>
      <c r="B5" s="189">
        <v>8000</v>
      </c>
    </row>
    <row r="6" spans="1:2" ht="21" x14ac:dyDescent="0.35">
      <c r="A6" s="139"/>
      <c r="B6" s="178"/>
    </row>
    <row r="7" spans="1:2" ht="21" x14ac:dyDescent="0.35">
      <c r="A7" s="139"/>
      <c r="B7" s="184"/>
    </row>
    <row r="8" spans="1:2" ht="21" x14ac:dyDescent="0.35">
      <c r="A8" s="139"/>
      <c r="B8" s="178"/>
    </row>
    <row r="9" spans="1:2" ht="21" x14ac:dyDescent="0.35">
      <c r="A9" s="139"/>
      <c r="B9" s="184"/>
    </row>
    <row r="10" spans="1:2" ht="21" x14ac:dyDescent="0.35">
      <c r="A10" s="139"/>
      <c r="B10" s="178"/>
    </row>
    <row r="11" spans="1:2" ht="21" x14ac:dyDescent="0.35">
      <c r="A11" s="139"/>
      <c r="B11" s="178"/>
    </row>
    <row r="12" spans="1:2" ht="21" x14ac:dyDescent="0.35">
      <c r="A12" s="139"/>
      <c r="B12" s="178"/>
    </row>
    <row r="13" spans="1:2" ht="21" x14ac:dyDescent="0.35">
      <c r="A13" s="139"/>
      <c r="B13" s="190"/>
    </row>
    <row r="14" spans="1:2" ht="21" x14ac:dyDescent="0.35">
      <c r="A14" s="139"/>
      <c r="B14" s="184"/>
    </row>
    <row r="15" spans="1:2" ht="21" x14ac:dyDescent="0.35">
      <c r="A15" s="139"/>
      <c r="B15" s="184"/>
    </row>
    <row r="16" spans="1:2" ht="21" x14ac:dyDescent="0.35">
      <c r="A16" s="139" t="s">
        <v>56</v>
      </c>
      <c r="B16" s="184">
        <v>7000</v>
      </c>
    </row>
    <row r="17" spans="1:2" ht="21" x14ac:dyDescent="0.35">
      <c r="A17" s="139" t="s">
        <v>65</v>
      </c>
      <c r="B17" s="184">
        <v>7500</v>
      </c>
    </row>
    <row r="18" spans="1:2" ht="21" x14ac:dyDescent="0.35">
      <c r="A18" s="139" t="s">
        <v>67</v>
      </c>
      <c r="B18" s="184">
        <v>6000</v>
      </c>
    </row>
    <row r="19" spans="1:2" ht="21" x14ac:dyDescent="0.35">
      <c r="A19" s="139" t="s">
        <v>70</v>
      </c>
      <c r="B19" s="184">
        <v>6000</v>
      </c>
    </row>
    <row r="20" spans="1:2" ht="21" x14ac:dyDescent="0.35">
      <c r="A20" s="139" t="s">
        <v>71</v>
      </c>
      <c r="B20" s="184">
        <v>6000</v>
      </c>
    </row>
    <row r="21" spans="1:2" ht="21" x14ac:dyDescent="0.35">
      <c r="A21" s="139" t="s">
        <v>72</v>
      </c>
      <c r="B21" s="189">
        <v>6000</v>
      </c>
    </row>
    <row r="22" spans="1:2" ht="21" x14ac:dyDescent="0.35">
      <c r="A22" s="139" t="s">
        <v>73</v>
      </c>
      <c r="B22" s="184">
        <v>6000</v>
      </c>
    </row>
    <row r="23" spans="1:2" ht="21" x14ac:dyDescent="0.35">
      <c r="A23" s="139" t="s">
        <v>74</v>
      </c>
      <c r="B23" s="184">
        <v>6000</v>
      </c>
    </row>
    <row r="24" spans="1:2" ht="21" x14ac:dyDescent="0.35">
      <c r="A24" s="139"/>
      <c r="B24" s="1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JAN-17</vt:lpstr>
      <vt:lpstr>FEB-17</vt:lpstr>
      <vt:lpstr>March-17</vt:lpstr>
      <vt:lpstr>APRIL-17</vt:lpstr>
      <vt:lpstr>May-17</vt:lpstr>
      <vt:lpstr>JUNE -17</vt:lpstr>
      <vt:lpstr>JULY-17</vt:lpstr>
      <vt:lpstr>Augest-2017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pizzahub</dc:creator>
  <cp:lastModifiedBy>ISHAN</cp:lastModifiedBy>
  <cp:lastPrinted>2017-09-01T05:21:00Z</cp:lastPrinted>
  <dcterms:created xsi:type="dcterms:W3CDTF">2016-01-05T10:11:49Z</dcterms:created>
  <dcterms:modified xsi:type="dcterms:W3CDTF">2021-03-07T15:20:59Z</dcterms:modified>
</cp:coreProperties>
</file>