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n.Borkar\Desktop\Predictive_Maintenance\"/>
    </mc:Choice>
  </mc:AlternateContent>
  <xr:revisionPtr revIDLastSave="0" documentId="13_ncr:1_{402D2C87-A09C-466E-816D-2E91C5A68859}" xr6:coauthVersionLast="47" xr6:coauthVersionMax="47" xr10:uidLastSave="{00000000-0000-0000-0000-000000000000}"/>
  <bookViews>
    <workbookView xWindow="-110" yWindow="-110" windowWidth="19420" windowHeight="10420" tabRatio="238" xr2:uid="{627950A7-DA60-41A9-9F20-6BDE25AD69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H29" i="1"/>
  <c r="E37" i="1"/>
  <c r="E38" i="1"/>
  <c r="E39" i="1"/>
  <c r="H42" i="1"/>
  <c r="H43" i="1"/>
  <c r="H41" i="1"/>
  <c r="H40" i="1"/>
  <c r="H38" i="1"/>
  <c r="H39" i="1"/>
  <c r="H37" i="1"/>
  <c r="H35" i="1"/>
  <c r="H36" i="1"/>
  <c r="H34" i="1"/>
  <c r="E43" i="1"/>
  <c r="E42" i="1"/>
  <c r="E40" i="1"/>
  <c r="E41" i="1"/>
  <c r="E35" i="1"/>
  <c r="E36" i="1"/>
  <c r="E34" i="1"/>
  <c r="H33" i="1"/>
  <c r="E33" i="1"/>
  <c r="G34" i="1"/>
  <c r="G35" i="1"/>
  <c r="G36" i="1"/>
  <c r="G37" i="1"/>
  <c r="G38" i="1"/>
  <c r="G39" i="1"/>
  <c r="G40" i="1"/>
  <c r="G41" i="1"/>
  <c r="G42" i="1"/>
  <c r="G43" i="1"/>
  <c r="G33" i="1"/>
  <c r="D34" i="1"/>
  <c r="D35" i="1"/>
  <c r="D36" i="1"/>
  <c r="D37" i="1"/>
  <c r="D38" i="1"/>
  <c r="D39" i="1"/>
  <c r="D40" i="1"/>
  <c r="D41" i="1"/>
  <c r="D42" i="1"/>
  <c r="D43" i="1"/>
  <c r="D33" i="1"/>
  <c r="H23" i="1"/>
  <c r="E23" i="1"/>
  <c r="E11" i="1"/>
  <c r="E21" i="1"/>
  <c r="G19" i="1"/>
  <c r="H19" i="1" s="1"/>
  <c r="G20" i="1"/>
  <c r="H20" i="1" s="1"/>
  <c r="G21" i="1"/>
  <c r="H21" i="1" s="1"/>
  <c r="G22" i="1"/>
  <c r="H22" i="1" s="1"/>
  <c r="G23" i="1"/>
  <c r="G24" i="1"/>
  <c r="H24" i="1" s="1"/>
  <c r="G25" i="1"/>
  <c r="H25" i="1" s="1"/>
  <c r="G26" i="1"/>
  <c r="H26" i="1" s="1"/>
  <c r="G27" i="1"/>
  <c r="H27" i="1" s="1"/>
  <c r="G28" i="1"/>
  <c r="H28" i="1" s="1"/>
  <c r="G18" i="1"/>
  <c r="H18" i="1" s="1"/>
  <c r="D19" i="1"/>
  <c r="E19" i="1" s="1"/>
  <c r="D20" i="1"/>
  <c r="E20" i="1" s="1"/>
  <c r="D21" i="1"/>
  <c r="D22" i="1"/>
  <c r="E22" i="1" s="1"/>
  <c r="D23" i="1"/>
  <c r="D24" i="1"/>
  <c r="E24" i="1" s="1"/>
  <c r="D25" i="1"/>
  <c r="E25" i="1" s="1"/>
  <c r="D26" i="1"/>
  <c r="E26" i="1" s="1"/>
  <c r="D27" i="1"/>
  <c r="E27" i="1" s="1"/>
  <c r="D28" i="1"/>
  <c r="E28" i="1" s="1"/>
  <c r="D18" i="1"/>
  <c r="E18" i="1" s="1"/>
  <c r="G4" i="1"/>
  <c r="H4" i="1" s="1"/>
  <c r="G5" i="1"/>
  <c r="H5" i="1" s="1"/>
  <c r="G6" i="1"/>
  <c r="H6" i="1" s="1"/>
  <c r="G7" i="1"/>
  <c r="H7" i="1" s="1"/>
  <c r="G8" i="1"/>
  <c r="H8" i="1" s="1"/>
  <c r="G9" i="1"/>
  <c r="H9" i="1" s="1"/>
  <c r="G10" i="1"/>
  <c r="H10" i="1" s="1"/>
  <c r="G11" i="1"/>
  <c r="H11" i="1" s="1"/>
  <c r="G12" i="1"/>
  <c r="H12" i="1" s="1"/>
  <c r="G13" i="1"/>
  <c r="H13" i="1" s="1"/>
  <c r="G3" i="1"/>
  <c r="H3" i="1" s="1"/>
  <c r="D3" i="1"/>
  <c r="D10" i="1"/>
  <c r="E10" i="1" s="1"/>
  <c r="D11" i="1"/>
  <c r="D12" i="1"/>
  <c r="E12" i="1" s="1"/>
  <c r="D13" i="1"/>
  <c r="E13" i="1" s="1"/>
  <c r="D4" i="1"/>
  <c r="D5" i="1"/>
  <c r="D6" i="1"/>
  <c r="D7" i="1"/>
  <c r="D8" i="1"/>
  <c r="E8" i="1" s="1"/>
  <c r="D9" i="1"/>
  <c r="E9" i="1" s="1"/>
  <c r="H44" i="1" l="1"/>
  <c r="E44" i="1"/>
  <c r="G29" i="1"/>
  <c r="E29" i="1"/>
  <c r="E14" i="1"/>
  <c r="H14" i="1"/>
</calcChain>
</file>

<file path=xl/sharedStrings.xml><?xml version="1.0" encoding="utf-8"?>
<sst xmlns="http://schemas.openxmlformats.org/spreadsheetml/2006/main" count="85" uniqueCount="26">
  <si>
    <t>Test Set</t>
  </si>
  <si>
    <t>Actual RUL to be estimated in seconds</t>
  </si>
  <si>
    <t>Predicted RUL (1st Model) in seconds</t>
  </si>
  <si>
    <t>Predicted RUL (2nd Model) in seconds</t>
  </si>
  <si>
    <t>Bearing1_3</t>
  </si>
  <si>
    <t>Bearing1_4</t>
  </si>
  <si>
    <t>Bearing1_5</t>
  </si>
  <si>
    <t>Bearing1_6</t>
  </si>
  <si>
    <t>Bearing1_7</t>
  </si>
  <si>
    <t>Bearing2_3</t>
  </si>
  <si>
    <t>Bearing2_4</t>
  </si>
  <si>
    <t>% Error (1st Model)</t>
  </si>
  <si>
    <t>Ai (1st Model)</t>
  </si>
  <si>
    <t>Bearing2_5</t>
  </si>
  <si>
    <t>Bearing2_6</t>
  </si>
  <si>
    <t>Bearing2_7</t>
  </si>
  <si>
    <t>Bearing3_3</t>
  </si>
  <si>
    <r>
      <t>A</t>
    </r>
    <r>
      <rPr>
        <sz val="9"/>
        <color rgb="FF000000"/>
        <rFont val="Times New Roman"/>
        <family val="1"/>
      </rPr>
      <t>i</t>
    </r>
    <r>
      <rPr>
        <sz val="12"/>
        <color rgb="FF000000"/>
        <rFont val="Times New Roman"/>
        <family val="1"/>
      </rPr>
      <t xml:space="preserve"> (1st Model)</t>
    </r>
  </si>
  <si>
    <t>% Error (2nd Model)</t>
  </si>
  <si>
    <r>
      <t>A</t>
    </r>
    <r>
      <rPr>
        <sz val="9"/>
        <color rgb="FF000000"/>
        <rFont val="Times New Roman"/>
        <family val="1"/>
      </rPr>
      <t>i</t>
    </r>
    <r>
      <rPr>
        <sz val="12"/>
        <color rgb="FF000000"/>
        <rFont val="Times New Roman"/>
        <family val="1"/>
      </rPr>
      <t xml:space="preserve"> (2nd Model)</t>
    </r>
  </si>
  <si>
    <t>Support Vector Regressor</t>
  </si>
  <si>
    <t>Final Score</t>
  </si>
  <si>
    <t>Gradient Boosting Regressor</t>
  </si>
  <si>
    <t>Voting Regressor</t>
  </si>
  <si>
    <t>Ai (2nd Model)</t>
  </si>
  <si>
    <t>Random Forest Regressor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</si>
</sst>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9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2" xfId="0" applyFont="1" applyBorder="1"/>
    <xf numFmtId="0" fontId="2" fillId="0" borderId="2" xfId="0" applyFont="1" applyBorder="1" applyAlignment="1">
      <alignment horizontal="justify" vertical="center" wrapText="1"/>
    </xf>
    <xf numFmtId="0" fontId="4" fillId="0" borderId="2" xfId="0" applyFont="1" applyFill="1" applyBorder="1"/>
    <xf numFmtId="0" fontId="2" fillId="0" borderId="1" xfId="0" applyFont="1" applyBorder="1" applyAlignment="1">
      <alignment vertical="center" wrapText="1"/>
    </xf>
    <xf numFmtId="11" fontId="2" fillId="0" borderId="1" xfId="0" applyNumberFormat="1" applyFont="1" applyBorder="1" applyAlignment="1">
      <alignment vertical="center" wrapText="1"/>
    </xf>
    <xf numFmtId="0" fontId="1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IN">
                <a:solidFill>
                  <a:sysClr val="windowText" lastClr="000000"/>
                </a:solidFill>
              </a:rPr>
              <a:t>SUPPORT VECTOR REGRESSOR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133149850580983"/>
          <c:y val="8.8094828227443231E-2"/>
          <c:w val="0.89866850088138617"/>
          <c:h val="0.71640125255399778"/>
        </c:manualLayout>
      </c:layout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Actual RUL to be estimated in seconds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Sheet1!$A$3:$A$13</c:f>
              <c:strCache>
                <c:ptCount val="11"/>
                <c:pt idx="0">
                  <c:v>Bearing1_3</c:v>
                </c:pt>
                <c:pt idx="1">
                  <c:v>Bearing1_4</c:v>
                </c:pt>
                <c:pt idx="2">
                  <c:v>Bearing1_5</c:v>
                </c:pt>
                <c:pt idx="3">
                  <c:v>Bearing1_6</c:v>
                </c:pt>
                <c:pt idx="4">
                  <c:v>Bearing1_7</c:v>
                </c:pt>
                <c:pt idx="5">
                  <c:v>Bearing2_3</c:v>
                </c:pt>
                <c:pt idx="6">
                  <c:v>Bearing2_4</c:v>
                </c:pt>
                <c:pt idx="7">
                  <c:v>Bearing2_5</c:v>
                </c:pt>
                <c:pt idx="8">
                  <c:v>Bearing2_6</c:v>
                </c:pt>
                <c:pt idx="9">
                  <c:v>Bearing2_7</c:v>
                </c:pt>
                <c:pt idx="10">
                  <c:v>Bearing3_3</c:v>
                </c:pt>
              </c:strCache>
            </c:strRef>
          </c:cat>
          <c:val>
            <c:numRef>
              <c:f>Sheet1!$B$3:$B$13</c:f>
              <c:numCache>
                <c:formatCode>General</c:formatCode>
                <c:ptCount val="11"/>
                <c:pt idx="0">
                  <c:v>5730</c:v>
                </c:pt>
                <c:pt idx="1">
                  <c:v>339</c:v>
                </c:pt>
                <c:pt idx="2">
                  <c:v>1610</c:v>
                </c:pt>
                <c:pt idx="3">
                  <c:v>1460</c:v>
                </c:pt>
                <c:pt idx="4">
                  <c:v>7570</c:v>
                </c:pt>
                <c:pt idx="5">
                  <c:v>7530</c:v>
                </c:pt>
                <c:pt idx="6">
                  <c:v>1390</c:v>
                </c:pt>
                <c:pt idx="7">
                  <c:v>3090</c:v>
                </c:pt>
                <c:pt idx="8">
                  <c:v>1290</c:v>
                </c:pt>
                <c:pt idx="9">
                  <c:v>580</c:v>
                </c:pt>
                <c:pt idx="10">
                  <c:v>820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21CE-4FFA-8DBC-60509E9C97AA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Predicted RUL (1st Model) in seconds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Sheet1!$A$3:$A$13</c:f>
              <c:strCache>
                <c:ptCount val="11"/>
                <c:pt idx="0">
                  <c:v>Bearing1_3</c:v>
                </c:pt>
                <c:pt idx="1">
                  <c:v>Bearing1_4</c:v>
                </c:pt>
                <c:pt idx="2">
                  <c:v>Bearing1_5</c:v>
                </c:pt>
                <c:pt idx="3">
                  <c:v>Bearing1_6</c:v>
                </c:pt>
                <c:pt idx="4">
                  <c:v>Bearing1_7</c:v>
                </c:pt>
                <c:pt idx="5">
                  <c:v>Bearing2_3</c:v>
                </c:pt>
                <c:pt idx="6">
                  <c:v>Bearing2_4</c:v>
                </c:pt>
                <c:pt idx="7">
                  <c:v>Bearing2_5</c:v>
                </c:pt>
                <c:pt idx="8">
                  <c:v>Bearing2_6</c:v>
                </c:pt>
                <c:pt idx="9">
                  <c:v>Bearing2_7</c:v>
                </c:pt>
                <c:pt idx="10">
                  <c:v>Bearing3_3</c:v>
                </c:pt>
              </c:strCache>
            </c:strRef>
          </c:cat>
          <c:val>
            <c:numRef>
              <c:f>Sheet1!$C$3:$C$13</c:f>
              <c:numCache>
                <c:formatCode>General</c:formatCode>
                <c:ptCount val="11"/>
                <c:pt idx="0">
                  <c:v>2086</c:v>
                </c:pt>
                <c:pt idx="1">
                  <c:v>1630</c:v>
                </c:pt>
                <c:pt idx="2">
                  <c:v>4952</c:v>
                </c:pt>
                <c:pt idx="3">
                  <c:v>2852</c:v>
                </c:pt>
                <c:pt idx="4">
                  <c:v>4102</c:v>
                </c:pt>
                <c:pt idx="5">
                  <c:v>6892</c:v>
                </c:pt>
                <c:pt idx="6">
                  <c:v>909</c:v>
                </c:pt>
                <c:pt idx="7">
                  <c:v>10136</c:v>
                </c:pt>
                <c:pt idx="8">
                  <c:v>1048</c:v>
                </c:pt>
                <c:pt idx="9">
                  <c:v>1112</c:v>
                </c:pt>
                <c:pt idx="10">
                  <c:v>839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21CE-4FFA-8DBC-60509E9C97AA}"/>
            </c:ext>
          </c:extLst>
        </c:ser>
        <c:ser>
          <c:idx val="2"/>
          <c:order val="2"/>
          <c:tx>
            <c:strRef>
              <c:f>Sheet1!$F$2</c:f>
              <c:strCache>
                <c:ptCount val="1"/>
                <c:pt idx="0">
                  <c:v>Predicted RUL (2nd Model) in seconds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cat>
            <c:strRef>
              <c:f>Sheet1!$A$3:$A$13</c:f>
              <c:strCache>
                <c:ptCount val="11"/>
                <c:pt idx="0">
                  <c:v>Bearing1_3</c:v>
                </c:pt>
                <c:pt idx="1">
                  <c:v>Bearing1_4</c:v>
                </c:pt>
                <c:pt idx="2">
                  <c:v>Bearing1_5</c:v>
                </c:pt>
                <c:pt idx="3">
                  <c:v>Bearing1_6</c:v>
                </c:pt>
                <c:pt idx="4">
                  <c:v>Bearing1_7</c:v>
                </c:pt>
                <c:pt idx="5">
                  <c:v>Bearing2_3</c:v>
                </c:pt>
                <c:pt idx="6">
                  <c:v>Bearing2_4</c:v>
                </c:pt>
                <c:pt idx="7">
                  <c:v>Bearing2_5</c:v>
                </c:pt>
                <c:pt idx="8">
                  <c:v>Bearing2_6</c:v>
                </c:pt>
                <c:pt idx="9">
                  <c:v>Bearing2_7</c:v>
                </c:pt>
                <c:pt idx="10">
                  <c:v>Bearing3_3</c:v>
                </c:pt>
              </c:strCache>
            </c:strRef>
          </c:cat>
          <c:val>
            <c:numRef>
              <c:f>Sheet1!$F$3:$F$13</c:f>
              <c:numCache>
                <c:formatCode>General</c:formatCode>
                <c:ptCount val="11"/>
                <c:pt idx="0">
                  <c:v>2536</c:v>
                </c:pt>
                <c:pt idx="1">
                  <c:v>1300</c:v>
                </c:pt>
                <c:pt idx="2">
                  <c:v>2571</c:v>
                </c:pt>
                <c:pt idx="3">
                  <c:v>3575</c:v>
                </c:pt>
                <c:pt idx="4">
                  <c:v>1957</c:v>
                </c:pt>
                <c:pt idx="5">
                  <c:v>2173</c:v>
                </c:pt>
                <c:pt idx="6">
                  <c:v>1085</c:v>
                </c:pt>
                <c:pt idx="7">
                  <c:v>2968</c:v>
                </c:pt>
                <c:pt idx="8">
                  <c:v>3305</c:v>
                </c:pt>
                <c:pt idx="9">
                  <c:v>1575</c:v>
                </c:pt>
                <c:pt idx="10">
                  <c:v>2272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21CE-4FFA-8DBC-60509E9C97AA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2765664"/>
        <c:axId val="662766976"/>
      </c:lineChart>
      <c:catAx>
        <c:axId val="662765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ysClr val="windowText" lastClr="000000"/>
                    </a:solidFill>
                  </a:rPr>
                  <a:t>Bearings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766976"/>
        <c:crosses val="autoZero"/>
        <c:auto val="1"/>
        <c:lblAlgn val="ctr"/>
        <c:lblOffset val="100"/>
        <c:noMultiLvlLbl val="0"/>
      </c:catAx>
      <c:valAx>
        <c:axId val="66276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ysClr val="windowText" lastClr="000000"/>
                    </a:solidFill>
                  </a:rPr>
                  <a:t>TIme in 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765664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IN"/>
              <a:t>GRADIENT</a:t>
            </a:r>
            <a:r>
              <a:rPr lang="en-IN" baseline="0"/>
              <a:t> BOOSTING REGRESSOR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4404882328913614E-2"/>
          <c:y val="8.5170953439952332E-2"/>
          <c:w val="0.88757709732916701"/>
          <c:h val="0.60739235257928781"/>
        </c:manualLayout>
      </c:layout>
      <c:lineChart>
        <c:grouping val="standard"/>
        <c:varyColors val="0"/>
        <c:ser>
          <c:idx val="0"/>
          <c:order val="0"/>
          <c:tx>
            <c:strRef>
              <c:f>Sheet1!$B$17</c:f>
              <c:strCache>
                <c:ptCount val="1"/>
                <c:pt idx="0">
                  <c:v>Actual RUL to be estimated in seconds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Sheet1!$A$18:$A$28</c:f>
              <c:strCache>
                <c:ptCount val="11"/>
                <c:pt idx="0">
                  <c:v>Bearing1_3</c:v>
                </c:pt>
                <c:pt idx="1">
                  <c:v>Bearing1_4</c:v>
                </c:pt>
                <c:pt idx="2">
                  <c:v>Bearing1_5</c:v>
                </c:pt>
                <c:pt idx="3">
                  <c:v>Bearing1_6</c:v>
                </c:pt>
                <c:pt idx="4">
                  <c:v>Bearing1_7</c:v>
                </c:pt>
                <c:pt idx="5">
                  <c:v>Bearing2_3</c:v>
                </c:pt>
                <c:pt idx="6">
                  <c:v>Bearing2_4</c:v>
                </c:pt>
                <c:pt idx="7">
                  <c:v>Bearing2_5</c:v>
                </c:pt>
                <c:pt idx="8">
                  <c:v>Bearing2_6</c:v>
                </c:pt>
                <c:pt idx="9">
                  <c:v>Bearing2_7</c:v>
                </c:pt>
                <c:pt idx="10">
                  <c:v>Bearing3_3</c:v>
                </c:pt>
              </c:strCache>
            </c:strRef>
          </c:cat>
          <c:val>
            <c:numRef>
              <c:f>Sheet1!$B$18:$B$28</c:f>
              <c:numCache>
                <c:formatCode>General</c:formatCode>
                <c:ptCount val="11"/>
                <c:pt idx="0">
                  <c:v>5730</c:v>
                </c:pt>
                <c:pt idx="1">
                  <c:v>339</c:v>
                </c:pt>
                <c:pt idx="2">
                  <c:v>1610</c:v>
                </c:pt>
                <c:pt idx="3">
                  <c:v>1460</c:v>
                </c:pt>
                <c:pt idx="4">
                  <c:v>7570</c:v>
                </c:pt>
                <c:pt idx="5">
                  <c:v>7530</c:v>
                </c:pt>
                <c:pt idx="6">
                  <c:v>1390</c:v>
                </c:pt>
                <c:pt idx="7">
                  <c:v>3090</c:v>
                </c:pt>
                <c:pt idx="8">
                  <c:v>1290</c:v>
                </c:pt>
                <c:pt idx="9">
                  <c:v>58</c:v>
                </c:pt>
                <c:pt idx="10">
                  <c:v>820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CF8B-42EC-8BAC-A5BFB6692366}"/>
            </c:ext>
          </c:extLst>
        </c:ser>
        <c:ser>
          <c:idx val="1"/>
          <c:order val="1"/>
          <c:tx>
            <c:strRef>
              <c:f>Sheet1!$C$17</c:f>
              <c:strCache>
                <c:ptCount val="1"/>
                <c:pt idx="0">
                  <c:v>Predicted RUL (1st Model) in seconds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Sheet1!$A$18:$A$28</c:f>
              <c:strCache>
                <c:ptCount val="11"/>
                <c:pt idx="0">
                  <c:v>Bearing1_3</c:v>
                </c:pt>
                <c:pt idx="1">
                  <c:v>Bearing1_4</c:v>
                </c:pt>
                <c:pt idx="2">
                  <c:v>Bearing1_5</c:v>
                </c:pt>
                <c:pt idx="3">
                  <c:v>Bearing1_6</c:v>
                </c:pt>
                <c:pt idx="4">
                  <c:v>Bearing1_7</c:v>
                </c:pt>
                <c:pt idx="5">
                  <c:v>Bearing2_3</c:v>
                </c:pt>
                <c:pt idx="6">
                  <c:v>Bearing2_4</c:v>
                </c:pt>
                <c:pt idx="7">
                  <c:v>Bearing2_5</c:v>
                </c:pt>
                <c:pt idx="8">
                  <c:v>Bearing2_6</c:v>
                </c:pt>
                <c:pt idx="9">
                  <c:v>Bearing2_7</c:v>
                </c:pt>
                <c:pt idx="10">
                  <c:v>Bearing3_3</c:v>
                </c:pt>
              </c:strCache>
            </c:strRef>
          </c:cat>
          <c:val>
            <c:numRef>
              <c:f>Sheet1!$C$18:$C$28</c:f>
              <c:numCache>
                <c:formatCode>General</c:formatCode>
                <c:ptCount val="11"/>
                <c:pt idx="0">
                  <c:v>10385</c:v>
                </c:pt>
                <c:pt idx="1">
                  <c:v>6562</c:v>
                </c:pt>
                <c:pt idx="2">
                  <c:v>13859</c:v>
                </c:pt>
                <c:pt idx="3">
                  <c:v>13268</c:v>
                </c:pt>
                <c:pt idx="4">
                  <c:v>9041</c:v>
                </c:pt>
                <c:pt idx="5">
                  <c:v>6901</c:v>
                </c:pt>
                <c:pt idx="6">
                  <c:v>3511</c:v>
                </c:pt>
                <c:pt idx="7">
                  <c:v>11499</c:v>
                </c:pt>
                <c:pt idx="8">
                  <c:v>3281</c:v>
                </c:pt>
                <c:pt idx="9">
                  <c:v>1070</c:v>
                </c:pt>
                <c:pt idx="10">
                  <c:v>2103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CF8B-42EC-8BAC-A5BFB6692366}"/>
            </c:ext>
          </c:extLst>
        </c:ser>
        <c:ser>
          <c:idx val="2"/>
          <c:order val="2"/>
          <c:tx>
            <c:strRef>
              <c:f>Sheet1!$F$17</c:f>
              <c:strCache>
                <c:ptCount val="1"/>
                <c:pt idx="0">
                  <c:v>Predicted RUL (2nd Model) in seconds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cat>
            <c:strRef>
              <c:f>Sheet1!$A$18:$A$28</c:f>
              <c:strCache>
                <c:ptCount val="11"/>
                <c:pt idx="0">
                  <c:v>Bearing1_3</c:v>
                </c:pt>
                <c:pt idx="1">
                  <c:v>Bearing1_4</c:v>
                </c:pt>
                <c:pt idx="2">
                  <c:v>Bearing1_5</c:v>
                </c:pt>
                <c:pt idx="3">
                  <c:v>Bearing1_6</c:v>
                </c:pt>
                <c:pt idx="4">
                  <c:v>Bearing1_7</c:v>
                </c:pt>
                <c:pt idx="5">
                  <c:v>Bearing2_3</c:v>
                </c:pt>
                <c:pt idx="6">
                  <c:v>Bearing2_4</c:v>
                </c:pt>
                <c:pt idx="7">
                  <c:v>Bearing2_5</c:v>
                </c:pt>
                <c:pt idx="8">
                  <c:v>Bearing2_6</c:v>
                </c:pt>
                <c:pt idx="9">
                  <c:v>Bearing2_7</c:v>
                </c:pt>
                <c:pt idx="10">
                  <c:v>Bearing3_3</c:v>
                </c:pt>
              </c:strCache>
            </c:strRef>
          </c:cat>
          <c:val>
            <c:numRef>
              <c:f>Sheet1!$F$18:$F$28</c:f>
              <c:numCache>
                <c:formatCode>General</c:formatCode>
                <c:ptCount val="11"/>
                <c:pt idx="0">
                  <c:v>10349</c:v>
                </c:pt>
                <c:pt idx="1">
                  <c:v>6539</c:v>
                </c:pt>
                <c:pt idx="2">
                  <c:v>13222</c:v>
                </c:pt>
                <c:pt idx="3">
                  <c:v>13222</c:v>
                </c:pt>
                <c:pt idx="4">
                  <c:v>8625</c:v>
                </c:pt>
                <c:pt idx="5">
                  <c:v>6905</c:v>
                </c:pt>
                <c:pt idx="6">
                  <c:v>3513</c:v>
                </c:pt>
                <c:pt idx="7">
                  <c:v>11505</c:v>
                </c:pt>
                <c:pt idx="8">
                  <c:v>3576</c:v>
                </c:pt>
                <c:pt idx="9">
                  <c:v>1164</c:v>
                </c:pt>
                <c:pt idx="10">
                  <c:v>2197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CF8B-42EC-8BAC-A5BFB66923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4327072"/>
        <c:axId val="604327400"/>
      </c:lineChart>
      <c:catAx>
        <c:axId val="604327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Bearings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327400"/>
        <c:crosses val="autoZero"/>
        <c:auto val="1"/>
        <c:lblAlgn val="ctr"/>
        <c:lblOffset val="100"/>
        <c:noMultiLvlLbl val="0"/>
      </c:catAx>
      <c:valAx>
        <c:axId val="604327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</a:t>
                </a:r>
                <a:r>
                  <a:rPr lang="en-IN" baseline="0"/>
                  <a:t> in Seconds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327072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IN">
                <a:solidFill>
                  <a:sysClr val="windowText" lastClr="000000"/>
                </a:solidFill>
              </a:rPr>
              <a:t>VOTING REGRESSOR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Sheet1!$B$32</c:f>
              <c:strCache>
                <c:ptCount val="1"/>
                <c:pt idx="0">
                  <c:v>Actual RUL to be estimated in seconds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Sheet1!$A$33:$A$43</c:f>
              <c:strCache>
                <c:ptCount val="11"/>
                <c:pt idx="0">
                  <c:v>Bearing1_3</c:v>
                </c:pt>
                <c:pt idx="1">
                  <c:v>Bearing1_4</c:v>
                </c:pt>
                <c:pt idx="2">
                  <c:v>Bearing1_5</c:v>
                </c:pt>
                <c:pt idx="3">
                  <c:v>Bearing1_6</c:v>
                </c:pt>
                <c:pt idx="4">
                  <c:v>Bearing1_7</c:v>
                </c:pt>
                <c:pt idx="5">
                  <c:v>Bearing2_3</c:v>
                </c:pt>
                <c:pt idx="6">
                  <c:v>Bearing2_4</c:v>
                </c:pt>
                <c:pt idx="7">
                  <c:v>Bearing2_5</c:v>
                </c:pt>
                <c:pt idx="8">
                  <c:v>Bearing2_6</c:v>
                </c:pt>
                <c:pt idx="9">
                  <c:v>Bearing2_7</c:v>
                </c:pt>
                <c:pt idx="10">
                  <c:v>Bearing3_3</c:v>
                </c:pt>
              </c:strCache>
            </c:strRef>
          </c:cat>
          <c:val>
            <c:numRef>
              <c:f>Sheet1!$B$33:$B$43</c:f>
              <c:numCache>
                <c:formatCode>General</c:formatCode>
                <c:ptCount val="11"/>
                <c:pt idx="0">
                  <c:v>5730</c:v>
                </c:pt>
                <c:pt idx="1">
                  <c:v>339</c:v>
                </c:pt>
                <c:pt idx="2">
                  <c:v>1610</c:v>
                </c:pt>
                <c:pt idx="3">
                  <c:v>1460</c:v>
                </c:pt>
                <c:pt idx="4">
                  <c:v>7570</c:v>
                </c:pt>
                <c:pt idx="5">
                  <c:v>7530</c:v>
                </c:pt>
                <c:pt idx="6">
                  <c:v>1390</c:v>
                </c:pt>
                <c:pt idx="7">
                  <c:v>3090</c:v>
                </c:pt>
                <c:pt idx="8">
                  <c:v>1290</c:v>
                </c:pt>
                <c:pt idx="9">
                  <c:v>580</c:v>
                </c:pt>
                <c:pt idx="10">
                  <c:v>820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B472-4D35-9D78-3A5DCADCCB0E}"/>
            </c:ext>
          </c:extLst>
        </c:ser>
        <c:ser>
          <c:idx val="1"/>
          <c:order val="1"/>
          <c:tx>
            <c:strRef>
              <c:f>Sheet1!$C$32</c:f>
              <c:strCache>
                <c:ptCount val="1"/>
                <c:pt idx="0">
                  <c:v>Predicted RUL (1st Model) in seconds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Sheet1!$A$33:$A$43</c:f>
              <c:strCache>
                <c:ptCount val="11"/>
                <c:pt idx="0">
                  <c:v>Bearing1_3</c:v>
                </c:pt>
                <c:pt idx="1">
                  <c:v>Bearing1_4</c:v>
                </c:pt>
                <c:pt idx="2">
                  <c:v>Bearing1_5</c:v>
                </c:pt>
                <c:pt idx="3">
                  <c:v>Bearing1_6</c:v>
                </c:pt>
                <c:pt idx="4">
                  <c:v>Bearing1_7</c:v>
                </c:pt>
                <c:pt idx="5">
                  <c:v>Bearing2_3</c:v>
                </c:pt>
                <c:pt idx="6">
                  <c:v>Bearing2_4</c:v>
                </c:pt>
                <c:pt idx="7">
                  <c:v>Bearing2_5</c:v>
                </c:pt>
                <c:pt idx="8">
                  <c:v>Bearing2_6</c:v>
                </c:pt>
                <c:pt idx="9">
                  <c:v>Bearing2_7</c:v>
                </c:pt>
                <c:pt idx="10">
                  <c:v>Bearing3_3</c:v>
                </c:pt>
              </c:strCache>
            </c:strRef>
          </c:cat>
          <c:val>
            <c:numRef>
              <c:f>Sheet1!$C$33:$C$43</c:f>
              <c:numCache>
                <c:formatCode>General</c:formatCode>
                <c:ptCount val="11"/>
                <c:pt idx="0">
                  <c:v>2709</c:v>
                </c:pt>
                <c:pt idx="1">
                  <c:v>2082</c:v>
                </c:pt>
                <c:pt idx="2">
                  <c:v>5586</c:v>
                </c:pt>
                <c:pt idx="3">
                  <c:v>3736</c:v>
                </c:pt>
                <c:pt idx="4">
                  <c:v>4213</c:v>
                </c:pt>
                <c:pt idx="5">
                  <c:v>2679</c:v>
                </c:pt>
                <c:pt idx="6">
                  <c:v>862</c:v>
                </c:pt>
                <c:pt idx="7">
                  <c:v>4253</c:v>
                </c:pt>
                <c:pt idx="8">
                  <c:v>1214</c:v>
                </c:pt>
                <c:pt idx="9">
                  <c:v>893</c:v>
                </c:pt>
                <c:pt idx="10">
                  <c:v>884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B472-4D35-9D78-3A5DCADCCB0E}"/>
            </c:ext>
          </c:extLst>
        </c:ser>
        <c:ser>
          <c:idx val="2"/>
          <c:order val="2"/>
          <c:tx>
            <c:strRef>
              <c:f>Sheet1!$F$32</c:f>
              <c:strCache>
                <c:ptCount val="1"/>
                <c:pt idx="0">
                  <c:v>Predicted RUL (2nd Model) in seconds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cat>
            <c:strRef>
              <c:f>Sheet1!$A$33:$A$43</c:f>
              <c:strCache>
                <c:ptCount val="11"/>
                <c:pt idx="0">
                  <c:v>Bearing1_3</c:v>
                </c:pt>
                <c:pt idx="1">
                  <c:v>Bearing1_4</c:v>
                </c:pt>
                <c:pt idx="2">
                  <c:v>Bearing1_5</c:v>
                </c:pt>
                <c:pt idx="3">
                  <c:v>Bearing1_6</c:v>
                </c:pt>
                <c:pt idx="4">
                  <c:v>Bearing1_7</c:v>
                </c:pt>
                <c:pt idx="5">
                  <c:v>Bearing2_3</c:v>
                </c:pt>
                <c:pt idx="6">
                  <c:v>Bearing2_4</c:v>
                </c:pt>
                <c:pt idx="7">
                  <c:v>Bearing2_5</c:v>
                </c:pt>
                <c:pt idx="8">
                  <c:v>Bearing2_6</c:v>
                </c:pt>
                <c:pt idx="9">
                  <c:v>Bearing2_7</c:v>
                </c:pt>
                <c:pt idx="10">
                  <c:v>Bearing3_3</c:v>
                </c:pt>
              </c:strCache>
            </c:strRef>
          </c:cat>
          <c:val>
            <c:numRef>
              <c:f>Sheet1!$F$33:$F$43</c:f>
              <c:numCache>
                <c:formatCode>General</c:formatCode>
                <c:ptCount val="11"/>
                <c:pt idx="0">
                  <c:v>2504</c:v>
                </c:pt>
                <c:pt idx="1">
                  <c:v>1506</c:v>
                </c:pt>
                <c:pt idx="2">
                  <c:v>3030</c:v>
                </c:pt>
                <c:pt idx="3">
                  <c:v>3282</c:v>
                </c:pt>
                <c:pt idx="4">
                  <c:v>2517</c:v>
                </c:pt>
                <c:pt idx="5">
                  <c:v>1792</c:v>
                </c:pt>
                <c:pt idx="6">
                  <c:v>1261</c:v>
                </c:pt>
                <c:pt idx="7">
                  <c:v>2829</c:v>
                </c:pt>
                <c:pt idx="8">
                  <c:v>2704</c:v>
                </c:pt>
                <c:pt idx="9">
                  <c:v>1328</c:v>
                </c:pt>
                <c:pt idx="10">
                  <c:v>1820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B472-4D35-9D78-3A5DCADCCB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0289120"/>
        <c:axId val="680293056"/>
      </c:lineChart>
      <c:catAx>
        <c:axId val="680289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ysClr val="windowText" lastClr="000000"/>
                    </a:solidFill>
                  </a:rPr>
                  <a:t>Bearings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293056"/>
        <c:crosses val="autoZero"/>
        <c:auto val="1"/>
        <c:lblAlgn val="ctr"/>
        <c:lblOffset val="100"/>
        <c:tickMarkSkip val="1"/>
        <c:noMultiLvlLbl val="0"/>
      </c:catAx>
      <c:valAx>
        <c:axId val="68029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ysClr val="windowText" lastClr="000000"/>
                    </a:solidFill>
                  </a:rPr>
                  <a:t>Time in 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289120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IN"/>
              <a:t>RANDOM</a:t>
            </a:r>
            <a:r>
              <a:rPr lang="en-IN" baseline="0"/>
              <a:t> FOREST REGRESSOR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Sheet1!$B$51</c:f>
              <c:strCache>
                <c:ptCount val="1"/>
                <c:pt idx="0">
                  <c:v>Actual RUL to be estimated in seconds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Sheet1!$A$52:$A$62</c:f>
              <c:strCache>
                <c:ptCount val="11"/>
                <c:pt idx="0">
                  <c:v>Bearing1_3</c:v>
                </c:pt>
                <c:pt idx="1">
                  <c:v>Bearing1_4</c:v>
                </c:pt>
                <c:pt idx="2">
                  <c:v>Bearing1_5</c:v>
                </c:pt>
                <c:pt idx="3">
                  <c:v>Bearing1_6</c:v>
                </c:pt>
                <c:pt idx="4">
                  <c:v>Bearing1_7</c:v>
                </c:pt>
                <c:pt idx="5">
                  <c:v>Bearing2_3</c:v>
                </c:pt>
                <c:pt idx="6">
                  <c:v>Bearing2_4</c:v>
                </c:pt>
                <c:pt idx="7">
                  <c:v>Bearing2_5</c:v>
                </c:pt>
                <c:pt idx="8">
                  <c:v>Bearing2_6</c:v>
                </c:pt>
                <c:pt idx="9">
                  <c:v>Bearing2_7</c:v>
                </c:pt>
                <c:pt idx="10">
                  <c:v>Bearing3_3</c:v>
                </c:pt>
              </c:strCache>
            </c:strRef>
          </c:cat>
          <c:val>
            <c:numRef>
              <c:f>Sheet1!$B$52:$B$62</c:f>
              <c:numCache>
                <c:formatCode>General</c:formatCode>
                <c:ptCount val="11"/>
                <c:pt idx="0">
                  <c:v>5730</c:v>
                </c:pt>
                <c:pt idx="1">
                  <c:v>339</c:v>
                </c:pt>
                <c:pt idx="2">
                  <c:v>1610</c:v>
                </c:pt>
                <c:pt idx="3">
                  <c:v>1460</c:v>
                </c:pt>
                <c:pt idx="4">
                  <c:v>7570</c:v>
                </c:pt>
                <c:pt idx="5">
                  <c:v>7530</c:v>
                </c:pt>
                <c:pt idx="6">
                  <c:v>1390</c:v>
                </c:pt>
                <c:pt idx="7">
                  <c:v>3090</c:v>
                </c:pt>
                <c:pt idx="8">
                  <c:v>1290</c:v>
                </c:pt>
                <c:pt idx="9">
                  <c:v>580</c:v>
                </c:pt>
                <c:pt idx="10">
                  <c:v>820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4637-4DD2-A3B2-C0B848094363}"/>
            </c:ext>
          </c:extLst>
        </c:ser>
        <c:ser>
          <c:idx val="1"/>
          <c:order val="1"/>
          <c:tx>
            <c:strRef>
              <c:f>Sheet1!$C$51</c:f>
              <c:strCache>
                <c:ptCount val="1"/>
                <c:pt idx="0">
                  <c:v>Predicted RUL (1st Model) in seconds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Sheet1!$A$52:$A$62</c:f>
              <c:strCache>
                <c:ptCount val="11"/>
                <c:pt idx="0">
                  <c:v>Bearing1_3</c:v>
                </c:pt>
                <c:pt idx="1">
                  <c:v>Bearing1_4</c:v>
                </c:pt>
                <c:pt idx="2">
                  <c:v>Bearing1_5</c:v>
                </c:pt>
                <c:pt idx="3">
                  <c:v>Bearing1_6</c:v>
                </c:pt>
                <c:pt idx="4">
                  <c:v>Bearing1_7</c:v>
                </c:pt>
                <c:pt idx="5">
                  <c:v>Bearing2_3</c:v>
                </c:pt>
                <c:pt idx="6">
                  <c:v>Bearing2_4</c:v>
                </c:pt>
                <c:pt idx="7">
                  <c:v>Bearing2_5</c:v>
                </c:pt>
                <c:pt idx="8">
                  <c:v>Bearing2_6</c:v>
                </c:pt>
                <c:pt idx="9">
                  <c:v>Bearing2_7</c:v>
                </c:pt>
                <c:pt idx="10">
                  <c:v>Bearing3_3</c:v>
                </c:pt>
              </c:strCache>
            </c:strRef>
          </c:cat>
          <c:val>
            <c:numRef>
              <c:f>Sheet1!$C$52:$C$62</c:f>
              <c:numCache>
                <c:formatCode>General</c:formatCode>
                <c:ptCount val="11"/>
                <c:pt idx="0">
                  <c:v>495</c:v>
                </c:pt>
                <c:pt idx="1">
                  <c:v>776</c:v>
                </c:pt>
                <c:pt idx="2">
                  <c:v>2966</c:v>
                </c:pt>
                <c:pt idx="3">
                  <c:v>993</c:v>
                </c:pt>
                <c:pt idx="4">
                  <c:v>2506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565</c:v>
                </c:pt>
                <c:pt idx="9">
                  <c:v>721</c:v>
                </c:pt>
                <c:pt idx="10">
                  <c:v>472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4637-4DD2-A3B2-C0B848094363}"/>
            </c:ext>
          </c:extLst>
        </c:ser>
        <c:ser>
          <c:idx val="2"/>
          <c:order val="2"/>
          <c:tx>
            <c:strRef>
              <c:f>Sheet1!$F$51</c:f>
              <c:strCache>
                <c:ptCount val="1"/>
                <c:pt idx="0">
                  <c:v>Predicted RUL (2nd Model) in seconds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cat>
            <c:strRef>
              <c:f>Sheet1!$A$52:$A$62</c:f>
              <c:strCache>
                <c:ptCount val="11"/>
                <c:pt idx="0">
                  <c:v>Bearing1_3</c:v>
                </c:pt>
                <c:pt idx="1">
                  <c:v>Bearing1_4</c:v>
                </c:pt>
                <c:pt idx="2">
                  <c:v>Bearing1_5</c:v>
                </c:pt>
                <c:pt idx="3">
                  <c:v>Bearing1_6</c:v>
                </c:pt>
                <c:pt idx="4">
                  <c:v>Bearing1_7</c:v>
                </c:pt>
                <c:pt idx="5">
                  <c:v>Bearing2_3</c:v>
                </c:pt>
                <c:pt idx="6">
                  <c:v>Bearing2_4</c:v>
                </c:pt>
                <c:pt idx="7">
                  <c:v>Bearing2_5</c:v>
                </c:pt>
                <c:pt idx="8">
                  <c:v>Bearing2_6</c:v>
                </c:pt>
                <c:pt idx="9">
                  <c:v>Bearing2_7</c:v>
                </c:pt>
                <c:pt idx="10">
                  <c:v>Bearing3_3</c:v>
                </c:pt>
              </c:strCache>
            </c:strRef>
          </c:cat>
          <c:val>
            <c:numRef>
              <c:f>Sheet1!$F$52:$F$62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742</c:v>
                </c:pt>
                <c:pt idx="5">
                  <c:v>15</c:v>
                </c:pt>
                <c:pt idx="6">
                  <c:v>561</c:v>
                </c:pt>
                <c:pt idx="7">
                  <c:v>25</c:v>
                </c:pt>
                <c:pt idx="8">
                  <c:v>2086</c:v>
                </c:pt>
                <c:pt idx="9">
                  <c:v>1301</c:v>
                </c:pt>
                <c:pt idx="10">
                  <c:v>1461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4637-4DD2-A3B2-C0B8480943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5721616"/>
        <c:axId val="595720304"/>
      </c:lineChart>
      <c:catAx>
        <c:axId val="595721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Bearings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720304"/>
        <c:crosses val="autoZero"/>
        <c:auto val="1"/>
        <c:lblAlgn val="ctr"/>
        <c:lblOffset val="100"/>
        <c:noMultiLvlLbl val="0"/>
      </c:catAx>
      <c:valAx>
        <c:axId val="59572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 in 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721616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409678</xdr:colOff>
      <xdr:row>1</xdr:row>
      <xdr:rowOff>306461</xdr:rowOff>
    </xdr:from>
    <xdr:to>
      <xdr:col>11</xdr:col>
      <xdr:colOff>102419</xdr:colOff>
      <xdr:row>16</xdr:row>
      <xdr:rowOff>112660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941C831-50D4-464E-998D-F3C93A903F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222250</xdr:colOff>
      <xdr:row>26</xdr:row>
      <xdr:rowOff>311150</xdr:rowOff>
    </xdr:from>
    <xdr:to>
      <xdr:col>22</xdr:col>
      <xdr:colOff>190500</xdr:colOff>
      <xdr:row>34</xdr:row>
      <xdr:rowOff>279400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EE97991-FBB4-4108-8080-C959DE6A5C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310444</xdr:colOff>
      <xdr:row>2</xdr:row>
      <xdr:rowOff>88196</xdr:rowOff>
    </xdr:from>
    <xdr:to>
      <xdr:col>22</xdr:col>
      <xdr:colOff>555271</xdr:colOff>
      <xdr:row>16</xdr:row>
      <xdr:rowOff>225778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DAA50AC-6247-4382-9FB1-C3BDB12412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209550</xdr:colOff>
      <xdr:row>56</xdr:row>
      <xdr:rowOff>298450</xdr:rowOff>
    </xdr:from>
    <xdr:to>
      <xdr:col>21</xdr:col>
      <xdr:colOff>520700</xdr:colOff>
      <xdr:row>67</xdr:row>
      <xdr:rowOff>165100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D6C66BF-809A-4B39-9393-E656F3C7E7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7477F-38C8-4675-92C5-B770677C6762}">
  <dimension ref="A1:H63"/>
  <sheetViews>
    <sheetView tabSelected="1" zoomScale="93" zoomScaleNormal="93" workbookViewId="0">
      <selection activeCell="K4" sqref="K4"/>
    </sheetView>
  </sheetViews>
  <sheetFormatPr defaultRowHeight="14.5" x14ac:dyDescent="0.35"/>
  <cols>
    <col min="2" max="2" width="15.90625" customWidth="1"/>
    <col min="3" max="3" width="17.6328125" customWidth="1"/>
    <col min="4" max="4" width="18.81640625" customWidth="1"/>
    <col min="5" max="5" width="14.1796875" customWidth="1"/>
    <col min="6" max="6" width="15.26953125" customWidth="1"/>
    <col min="7" max="7" width="12.54296875" customWidth="1"/>
    <col min="8" max="8" width="16.08984375" customWidth="1"/>
  </cols>
  <sheetData>
    <row r="1" spans="1:8" x14ac:dyDescent="0.35">
      <c r="A1" s="6" t="s">
        <v>20</v>
      </c>
      <c r="B1" s="6"/>
      <c r="C1" s="6"/>
      <c r="D1" s="6"/>
      <c r="E1" s="6"/>
      <c r="F1" s="6"/>
      <c r="G1" s="6"/>
      <c r="H1" s="6"/>
    </row>
    <row r="2" spans="1:8" ht="46.5" x14ac:dyDescent="0.35">
      <c r="A2" s="2" t="s">
        <v>0</v>
      </c>
      <c r="B2" s="2" t="s">
        <v>1</v>
      </c>
      <c r="C2" s="2" t="s">
        <v>2</v>
      </c>
      <c r="D2" s="2" t="s">
        <v>11</v>
      </c>
      <c r="E2" s="2" t="s">
        <v>17</v>
      </c>
      <c r="F2" s="2" t="s">
        <v>3</v>
      </c>
      <c r="G2" s="2" t="s">
        <v>18</v>
      </c>
      <c r="H2" s="2" t="s">
        <v>19</v>
      </c>
    </row>
    <row r="3" spans="1:8" ht="31" x14ac:dyDescent="0.35">
      <c r="A3" s="2" t="s">
        <v>4</v>
      </c>
      <c r="B3" s="2">
        <v>5730</v>
      </c>
      <c r="C3" s="2">
        <v>2086</v>
      </c>
      <c r="D3" s="2">
        <f t="shared" ref="D3:D13" si="0">100*((B3-C3)/B3)</f>
        <v>63.595113438045367</v>
      </c>
      <c r="E3" s="2">
        <f>EXP(LN(0.5)*(D3/20))</f>
        <v>0.11035656242611656</v>
      </c>
      <c r="F3" s="2">
        <v>2536</v>
      </c>
      <c r="G3" s="1">
        <f t="shared" ref="G3:G13" si="1">100*((B3-F3)/B3)</f>
        <v>55.741710296684118</v>
      </c>
      <c r="H3" s="1">
        <f>EXP(LN(0.5)*(G3/20))</f>
        <v>0.14487840615783559</v>
      </c>
    </row>
    <row r="4" spans="1:8" ht="31" x14ac:dyDescent="0.35">
      <c r="A4" s="2" t="s">
        <v>5</v>
      </c>
      <c r="B4" s="2">
        <v>339</v>
      </c>
      <c r="C4" s="2">
        <v>1630</v>
      </c>
      <c r="D4" s="2">
        <f t="shared" si="0"/>
        <v>-380.8259587020649</v>
      </c>
      <c r="E4" s="2">
        <f>EXP(-LN(0.5)*(D4/5))</f>
        <v>1.1803006889829491E-23</v>
      </c>
      <c r="F4" s="2">
        <v>1300</v>
      </c>
      <c r="G4" s="1">
        <f t="shared" si="1"/>
        <v>-283.48082595870204</v>
      </c>
      <c r="H4" s="1">
        <f>EXP(-LN(0.5)*(G4/5))</f>
        <v>8.5655181202374351E-18</v>
      </c>
    </row>
    <row r="5" spans="1:8" ht="31" x14ac:dyDescent="0.35">
      <c r="A5" s="2" t="s">
        <v>6</v>
      </c>
      <c r="B5" s="2">
        <v>1610</v>
      </c>
      <c r="C5" s="2">
        <v>4952</v>
      </c>
      <c r="D5" s="2">
        <f t="shared" si="0"/>
        <v>-207.57763975155279</v>
      </c>
      <c r="E5" s="2">
        <f t="shared" ref="E5:E6" si="2">EXP(-LN(0.5)*(D5/5))</f>
        <v>3.1811254863729204E-13</v>
      </c>
      <c r="F5" s="2">
        <v>2571</v>
      </c>
      <c r="G5" s="1">
        <f t="shared" si="1"/>
        <v>-59.689440993788821</v>
      </c>
      <c r="H5" s="1">
        <f t="shared" ref="H5:H6" si="3">EXP(-LN(0.5)*(G5/5))</f>
        <v>2.5488106157581697E-4</v>
      </c>
    </row>
    <row r="6" spans="1:8" ht="31" x14ac:dyDescent="0.35">
      <c r="A6" s="2" t="s">
        <v>7</v>
      </c>
      <c r="B6" s="2">
        <v>1460</v>
      </c>
      <c r="C6" s="2">
        <v>2852</v>
      </c>
      <c r="D6" s="2">
        <f t="shared" si="0"/>
        <v>-95.342465753424648</v>
      </c>
      <c r="E6" s="2">
        <f t="shared" si="2"/>
        <v>1.8189115869332496E-6</v>
      </c>
      <c r="F6" s="2">
        <v>3575</v>
      </c>
      <c r="G6" s="1">
        <f t="shared" si="1"/>
        <v>-144.86301369863014</v>
      </c>
      <c r="H6" s="1">
        <f t="shared" si="3"/>
        <v>1.8983554038474191E-9</v>
      </c>
    </row>
    <row r="7" spans="1:8" ht="31" x14ac:dyDescent="0.35">
      <c r="A7" s="2" t="s">
        <v>8</v>
      </c>
      <c r="B7" s="2">
        <v>7570</v>
      </c>
      <c r="C7" s="2">
        <v>4102</v>
      </c>
      <c r="D7" s="2">
        <f t="shared" si="0"/>
        <v>45.812417437252314</v>
      </c>
      <c r="E7" s="2">
        <f>EXP(LN(0.5)*(D7/20))</f>
        <v>0.20438753639285245</v>
      </c>
      <c r="F7" s="2">
        <v>1957</v>
      </c>
      <c r="G7" s="1">
        <f t="shared" si="1"/>
        <v>74.147952443857335</v>
      </c>
      <c r="H7" s="1">
        <f>EXP(LN(0.5)*(G7/20))</f>
        <v>7.6552981515275689E-2</v>
      </c>
    </row>
    <row r="8" spans="1:8" ht="31" x14ac:dyDescent="0.35">
      <c r="A8" s="2" t="s">
        <v>9</v>
      </c>
      <c r="B8" s="2">
        <v>7530</v>
      </c>
      <c r="C8" s="2">
        <v>6892</v>
      </c>
      <c r="D8" s="2">
        <f t="shared" si="0"/>
        <v>8.4727755644090319</v>
      </c>
      <c r="E8" s="2">
        <f t="shared" ref="E8:E9" si="4">EXP(LN(0.5)*(D8/20))</f>
        <v>0.74554183869211699</v>
      </c>
      <c r="F8" s="2">
        <v>2173</v>
      </c>
      <c r="G8" s="1">
        <f t="shared" si="1"/>
        <v>71.142098273572373</v>
      </c>
      <c r="H8" s="1">
        <f t="shared" ref="H8:H10" si="5">EXP(LN(0.5)*(G8/20))</f>
        <v>8.4958086689740614E-2</v>
      </c>
    </row>
    <row r="9" spans="1:8" ht="31" x14ac:dyDescent="0.35">
      <c r="A9" s="2" t="s">
        <v>10</v>
      </c>
      <c r="B9" s="2">
        <v>1390</v>
      </c>
      <c r="C9" s="2">
        <v>909</v>
      </c>
      <c r="D9" s="2">
        <f t="shared" si="0"/>
        <v>34.60431654676259</v>
      </c>
      <c r="E9" s="2">
        <f t="shared" si="4"/>
        <v>0.30140686304960812</v>
      </c>
      <c r="F9" s="2">
        <v>1085</v>
      </c>
      <c r="G9" s="1">
        <f t="shared" si="1"/>
        <v>21.942446043165468</v>
      </c>
      <c r="H9" s="1">
        <f t="shared" si="5"/>
        <v>0.46744797004405636</v>
      </c>
    </row>
    <row r="10" spans="1:8" ht="31" x14ac:dyDescent="0.35">
      <c r="A10" s="2" t="s">
        <v>13</v>
      </c>
      <c r="B10" s="2">
        <v>3090</v>
      </c>
      <c r="C10" s="2">
        <v>10136</v>
      </c>
      <c r="D10" s="2">
        <f t="shared" si="0"/>
        <v>-228.02588996763754</v>
      </c>
      <c r="E10" s="1">
        <f>EXP(-LN(0.5)*(D10/5))</f>
        <v>1.8684155210926552E-14</v>
      </c>
      <c r="F10" s="2">
        <v>2968</v>
      </c>
      <c r="G10" s="1">
        <f t="shared" si="1"/>
        <v>3.9482200647249193</v>
      </c>
      <c r="H10" s="1">
        <f t="shared" si="5"/>
        <v>0.87211421747772311</v>
      </c>
    </row>
    <row r="11" spans="1:8" ht="31" x14ac:dyDescent="0.35">
      <c r="A11" s="2" t="s">
        <v>14</v>
      </c>
      <c r="B11" s="2">
        <v>1290</v>
      </c>
      <c r="C11" s="2">
        <v>1048</v>
      </c>
      <c r="D11" s="2">
        <f t="shared" si="0"/>
        <v>18.759689922480622</v>
      </c>
      <c r="E11" s="1">
        <f>EXP(LN(0.5)*(D11/20))</f>
        <v>0.52196157292401646</v>
      </c>
      <c r="F11" s="2">
        <v>3305</v>
      </c>
      <c r="G11" s="1">
        <f t="shared" si="1"/>
        <v>-156.20155038759691</v>
      </c>
      <c r="H11" s="1">
        <f>EXP(-LN(0.5)*(G11/5))</f>
        <v>3.9421177538671849E-10</v>
      </c>
    </row>
    <row r="12" spans="1:8" ht="31" x14ac:dyDescent="0.35">
      <c r="A12" s="2" t="s">
        <v>15</v>
      </c>
      <c r="B12" s="2">
        <v>580</v>
      </c>
      <c r="C12" s="2">
        <v>1112</v>
      </c>
      <c r="D12" s="2">
        <f t="shared" si="0"/>
        <v>-91.724137931034477</v>
      </c>
      <c r="E12" s="1">
        <f>EXP(-LN(0.5)*(D12/5))</f>
        <v>3.003700530621677E-6</v>
      </c>
      <c r="F12" s="2">
        <v>1575</v>
      </c>
      <c r="G12" s="1">
        <f t="shared" si="1"/>
        <v>-171.55172413793102</v>
      </c>
      <c r="H12" s="1">
        <f>EXP(-LN(0.5)*(G12/5))</f>
        <v>4.6941508874162235E-11</v>
      </c>
    </row>
    <row r="13" spans="1:8" ht="31" x14ac:dyDescent="0.35">
      <c r="A13" s="2" t="s">
        <v>16</v>
      </c>
      <c r="B13" s="2">
        <v>820</v>
      </c>
      <c r="C13" s="2">
        <v>839</v>
      </c>
      <c r="D13" s="2">
        <f t="shared" si="0"/>
        <v>-2.3170731707317072</v>
      </c>
      <c r="E13" s="1">
        <f>EXP(-LN(0.5)*(D13/5))</f>
        <v>0.72526763023811258</v>
      </c>
      <c r="F13" s="2">
        <v>2272</v>
      </c>
      <c r="G13" s="1">
        <f t="shared" si="1"/>
        <v>-177.07317073170731</v>
      </c>
      <c r="H13" s="1">
        <f>EXP(-LN(0.5)*(G13/5))</f>
        <v>2.1833976396845694E-11</v>
      </c>
    </row>
    <row r="14" spans="1:8" x14ac:dyDescent="0.35">
      <c r="A14" s="1"/>
      <c r="B14" s="1"/>
      <c r="C14" s="1"/>
      <c r="D14" s="1" t="s">
        <v>21</v>
      </c>
      <c r="E14" s="1">
        <f>AVERAGE(E2:E13)</f>
        <v>0.23717516603047975</v>
      </c>
      <c r="F14" s="1"/>
      <c r="G14" s="1"/>
      <c r="H14" s="1">
        <f>AVERAGE(H2:H13)</f>
        <v>0.14965514048250453</v>
      </c>
    </row>
    <row r="16" spans="1:8" x14ac:dyDescent="0.35">
      <c r="A16" s="7" t="s">
        <v>22</v>
      </c>
      <c r="B16" s="8"/>
      <c r="C16" s="8"/>
      <c r="D16" s="8"/>
      <c r="E16" s="8"/>
      <c r="F16" s="8"/>
      <c r="G16" s="8"/>
      <c r="H16" s="8"/>
    </row>
    <row r="17" spans="1:8" ht="46.5" x14ac:dyDescent="0.35">
      <c r="A17" s="2" t="s">
        <v>0</v>
      </c>
      <c r="B17" s="2" t="s">
        <v>1</v>
      </c>
      <c r="C17" s="2" t="s">
        <v>2</v>
      </c>
      <c r="D17" s="2" t="s">
        <v>11</v>
      </c>
      <c r="E17" s="2" t="s">
        <v>17</v>
      </c>
      <c r="F17" s="2" t="s">
        <v>3</v>
      </c>
      <c r="G17" s="2" t="s">
        <v>18</v>
      </c>
      <c r="H17" s="2" t="s">
        <v>19</v>
      </c>
    </row>
    <row r="18" spans="1:8" ht="31" x14ac:dyDescent="0.35">
      <c r="A18" s="2" t="s">
        <v>4</v>
      </c>
      <c r="B18" s="2">
        <v>5730</v>
      </c>
      <c r="C18" s="2">
        <v>10385</v>
      </c>
      <c r="D18" s="2">
        <f>100*((B18-C18)/B18)</f>
        <v>-81.239092495636996</v>
      </c>
      <c r="E18" s="2">
        <f>EXP(-LN(0.5)*(D18/5))</f>
        <v>1.2850477562459646E-5</v>
      </c>
      <c r="F18" s="2">
        <v>10349</v>
      </c>
      <c r="G18" s="1">
        <f>100*((B18-F18)/B18)</f>
        <v>-80.610820244328096</v>
      </c>
      <c r="H18" s="1">
        <f>EXP(-LN(0.5)*(G18/5))</f>
        <v>1.4019903561822906E-5</v>
      </c>
    </row>
    <row r="19" spans="1:8" ht="31" x14ac:dyDescent="0.35">
      <c r="A19" s="2" t="s">
        <v>5</v>
      </c>
      <c r="B19" s="2">
        <v>339</v>
      </c>
      <c r="C19" s="2">
        <v>6562</v>
      </c>
      <c r="D19" s="2">
        <f t="shared" ref="D19:D28" si="6">100*((B19-C19)/B19)</f>
        <v>-1835.6932153392329</v>
      </c>
      <c r="E19" s="2">
        <f t="shared" ref="E19:E22" si="7">EXP(-LN(0.5)*(D19/5))</f>
        <v>3.0217314812608292E-111</v>
      </c>
      <c r="F19" s="2">
        <v>6539</v>
      </c>
      <c r="G19" s="1">
        <f t="shared" ref="G19:G28" si="8">100*((B19-F19)/B19)</f>
        <v>-1828.9085545722714</v>
      </c>
      <c r="H19" s="1">
        <f t="shared" ref="H19:H22" si="9">EXP(-LN(0.5)*(G19/5))</f>
        <v>7.7398607895384508E-111</v>
      </c>
    </row>
    <row r="20" spans="1:8" ht="31" x14ac:dyDescent="0.35">
      <c r="A20" s="2" t="s">
        <v>6</v>
      </c>
      <c r="B20" s="2">
        <v>1610</v>
      </c>
      <c r="C20" s="2">
        <v>13859</v>
      </c>
      <c r="D20" s="2">
        <f t="shared" si="6"/>
        <v>-760.80745341614909</v>
      </c>
      <c r="E20" s="2">
        <f t="shared" si="7"/>
        <v>1.566127514045138E-46</v>
      </c>
      <c r="F20" s="2">
        <v>13222</v>
      </c>
      <c r="G20" s="1">
        <f t="shared" si="8"/>
        <v>-721.24223602484471</v>
      </c>
      <c r="H20" s="1">
        <f t="shared" si="9"/>
        <v>3.774770595549737E-44</v>
      </c>
    </row>
    <row r="21" spans="1:8" ht="31" x14ac:dyDescent="0.35">
      <c r="A21" s="2" t="s">
        <v>7</v>
      </c>
      <c r="B21" s="2">
        <v>1460</v>
      </c>
      <c r="C21" s="2">
        <v>13268</v>
      </c>
      <c r="D21" s="2">
        <f t="shared" si="6"/>
        <v>-808.76712328767121</v>
      </c>
      <c r="E21" s="2">
        <f t="shared" si="7"/>
        <v>2.0293982274416135E-49</v>
      </c>
      <c r="F21" s="2">
        <v>13222</v>
      </c>
      <c r="G21" s="1">
        <f t="shared" si="8"/>
        <v>-805.61643835616439</v>
      </c>
      <c r="H21" s="1">
        <f t="shared" si="9"/>
        <v>3.1409238765500518E-49</v>
      </c>
    </row>
    <row r="22" spans="1:8" ht="31" x14ac:dyDescent="0.35">
      <c r="A22" s="2" t="s">
        <v>8</v>
      </c>
      <c r="B22" s="2">
        <v>7570</v>
      </c>
      <c r="C22" s="2">
        <v>9041</v>
      </c>
      <c r="D22" s="2">
        <f t="shared" si="6"/>
        <v>-19.431968295904888</v>
      </c>
      <c r="E22" s="2">
        <f t="shared" si="7"/>
        <v>6.7620586558375523E-2</v>
      </c>
      <c r="F22" s="2">
        <v>8625</v>
      </c>
      <c r="G22" s="1">
        <f t="shared" si="8"/>
        <v>-13.936591809775429</v>
      </c>
      <c r="H22" s="1">
        <f t="shared" si="9"/>
        <v>0.14485502505745657</v>
      </c>
    </row>
    <row r="23" spans="1:8" ht="31" x14ac:dyDescent="0.35">
      <c r="A23" s="2" t="s">
        <v>9</v>
      </c>
      <c r="B23" s="2">
        <v>7530</v>
      </c>
      <c r="C23" s="2">
        <v>6901</v>
      </c>
      <c r="D23" s="2">
        <f t="shared" si="6"/>
        <v>8.3532536520584326</v>
      </c>
      <c r="E23" s="2">
        <f>EXP(LN(0.5)*(D23/20))</f>
        <v>0.74863651208905913</v>
      </c>
      <c r="F23" s="2">
        <v>6905</v>
      </c>
      <c r="G23" s="1">
        <f t="shared" si="8"/>
        <v>8.3001328021248337</v>
      </c>
      <c r="H23" s="1">
        <f>EXP(LN(0.5)*(G23/20))</f>
        <v>0.75001604263293764</v>
      </c>
    </row>
    <row r="24" spans="1:8" ht="31" x14ac:dyDescent="0.35">
      <c r="A24" s="2" t="s">
        <v>10</v>
      </c>
      <c r="B24" s="2">
        <v>1390</v>
      </c>
      <c r="C24" s="2">
        <v>3511</v>
      </c>
      <c r="D24" s="2">
        <f t="shared" si="6"/>
        <v>-152.58992805755395</v>
      </c>
      <c r="E24" s="2">
        <f>EXP(-LN(0.5)*(D24/5))</f>
        <v>6.5038560986880032E-10</v>
      </c>
      <c r="F24" s="2">
        <v>3513</v>
      </c>
      <c r="G24" s="1">
        <f t="shared" si="8"/>
        <v>-152.73381294964028</v>
      </c>
      <c r="H24" s="1">
        <f>EXP(-LN(0.5)*(G24/5))</f>
        <v>6.3754110378905113E-10</v>
      </c>
    </row>
    <row r="25" spans="1:8" ht="31" x14ac:dyDescent="0.35">
      <c r="A25" s="2" t="s">
        <v>13</v>
      </c>
      <c r="B25" s="2">
        <v>3090</v>
      </c>
      <c r="C25" s="2">
        <v>11499</v>
      </c>
      <c r="D25" s="2">
        <f t="shared" si="6"/>
        <v>-272.13592233009706</v>
      </c>
      <c r="E25" s="2">
        <f t="shared" ref="E25:E27" si="10">EXP(-LN(0.5)*(D25/5))</f>
        <v>4.1284297235620298E-17</v>
      </c>
      <c r="F25" s="2">
        <v>11505</v>
      </c>
      <c r="G25" s="1">
        <f t="shared" si="8"/>
        <v>-272.33009708737865</v>
      </c>
      <c r="H25" s="1">
        <f t="shared" ref="H25:H28" si="11">EXP(-LN(0.5)*(G25/5))</f>
        <v>4.0187816531999992E-17</v>
      </c>
    </row>
    <row r="26" spans="1:8" ht="31" x14ac:dyDescent="0.35">
      <c r="A26" s="2" t="s">
        <v>14</v>
      </c>
      <c r="B26" s="2">
        <v>1290</v>
      </c>
      <c r="C26" s="2">
        <v>3281</v>
      </c>
      <c r="D26" s="2">
        <f t="shared" si="6"/>
        <v>-154.34108527131784</v>
      </c>
      <c r="E26" s="2">
        <f t="shared" si="10"/>
        <v>5.1020035211241917E-10</v>
      </c>
      <c r="F26" s="2">
        <v>3576</v>
      </c>
      <c r="G26" s="1">
        <f t="shared" si="8"/>
        <v>-177.20930232558138</v>
      </c>
      <c r="H26" s="1">
        <f t="shared" si="11"/>
        <v>2.1425792659326678E-11</v>
      </c>
    </row>
    <row r="27" spans="1:8" ht="31" x14ac:dyDescent="0.35">
      <c r="A27" s="2" t="s">
        <v>15</v>
      </c>
      <c r="B27" s="2">
        <v>58</v>
      </c>
      <c r="C27" s="2">
        <v>1070</v>
      </c>
      <c r="D27" s="2">
        <f t="shared" si="6"/>
        <v>-1744.8275862068965</v>
      </c>
      <c r="E27" s="2">
        <f t="shared" si="10"/>
        <v>8.9312420169642887E-106</v>
      </c>
      <c r="F27" s="2">
        <v>1164</v>
      </c>
      <c r="G27" s="1">
        <f t="shared" si="8"/>
        <v>-1906.8965517241381</v>
      </c>
      <c r="H27" s="1">
        <f t="shared" si="11"/>
        <v>1.5609459331543098E-115</v>
      </c>
    </row>
    <row r="28" spans="1:8" ht="31" x14ac:dyDescent="0.35">
      <c r="A28" s="2" t="s">
        <v>16</v>
      </c>
      <c r="B28" s="2">
        <v>820</v>
      </c>
      <c r="C28" s="2">
        <v>2103</v>
      </c>
      <c r="D28" s="2">
        <f t="shared" si="6"/>
        <v>-156.46341463414635</v>
      </c>
      <c r="E28" s="2">
        <f>EXP(-LN(0.5)*(D28/5))</f>
        <v>3.8015770243633823E-10</v>
      </c>
      <c r="F28" s="2">
        <v>2197</v>
      </c>
      <c r="G28" s="1">
        <f t="shared" si="8"/>
        <v>-167.92682926829266</v>
      </c>
      <c r="H28" s="1">
        <f t="shared" si="11"/>
        <v>7.7588519091435374E-11</v>
      </c>
    </row>
    <row r="29" spans="1:8" x14ac:dyDescent="0.35">
      <c r="A29" s="1"/>
      <c r="B29" s="1"/>
      <c r="C29" s="1"/>
      <c r="D29" s="1" t="s">
        <v>21</v>
      </c>
      <c r="E29" s="1">
        <f>AVERAGE(E18:E28)</f>
        <v>7.4206359151430978E-2</v>
      </c>
      <c r="F29" s="1"/>
      <c r="G29" s="3">
        <f>AVERAGE(G18:G28)</f>
        <v>-556.2828274145719</v>
      </c>
      <c r="H29" s="1">
        <f>AVERAGE(H18:H28)</f>
        <v>8.1353189848228313E-2</v>
      </c>
    </row>
    <row r="31" spans="1:8" x14ac:dyDescent="0.35">
      <c r="A31" s="7" t="s">
        <v>23</v>
      </c>
      <c r="B31" s="8"/>
      <c r="C31" s="8"/>
      <c r="D31" s="8"/>
      <c r="E31" s="8"/>
      <c r="F31" s="8"/>
      <c r="G31" s="8"/>
      <c r="H31" s="8"/>
    </row>
    <row r="32" spans="1:8" ht="46.5" x14ac:dyDescent="0.35">
      <c r="A32" s="2" t="s">
        <v>0</v>
      </c>
      <c r="B32" s="2" t="s">
        <v>1</v>
      </c>
      <c r="C32" s="2" t="s">
        <v>2</v>
      </c>
      <c r="D32" s="2" t="s">
        <v>11</v>
      </c>
      <c r="E32" s="2" t="s">
        <v>17</v>
      </c>
      <c r="F32" s="2" t="s">
        <v>3</v>
      </c>
      <c r="G32" s="2" t="s">
        <v>18</v>
      </c>
      <c r="H32" s="2" t="s">
        <v>19</v>
      </c>
    </row>
    <row r="33" spans="1:8" ht="31" x14ac:dyDescent="0.35">
      <c r="A33" s="2" t="s">
        <v>4</v>
      </c>
      <c r="B33" s="2">
        <v>5730</v>
      </c>
      <c r="C33" s="2">
        <v>2709</v>
      </c>
      <c r="D33" s="2">
        <f>100*((B33-C33)/B33)</f>
        <v>52.72251308900524</v>
      </c>
      <c r="E33" s="2">
        <f>EXP(LN(0.5)*(D33/20))</f>
        <v>0.16085964490552501</v>
      </c>
      <c r="F33" s="2">
        <v>2504</v>
      </c>
      <c r="G33" s="1">
        <f>100*((B33-F33)/B33)</f>
        <v>56.30017452006981</v>
      </c>
      <c r="H33" s="1">
        <f>EXP(LN(0.5)*(G33/20))</f>
        <v>0.14210126216595814</v>
      </c>
    </row>
    <row r="34" spans="1:8" ht="31" x14ac:dyDescent="0.35">
      <c r="A34" s="2" t="s">
        <v>5</v>
      </c>
      <c r="B34" s="2">
        <v>339</v>
      </c>
      <c r="C34" s="2">
        <v>2082</v>
      </c>
      <c r="D34" s="2">
        <f t="shared" ref="D34:D43" si="12">100*((B34-C34)/B34)</f>
        <v>-514.15929203539827</v>
      </c>
      <c r="E34" s="2">
        <f>EXP(-LN(0.5)*(D34/5))</f>
        <v>1.107965173762321E-31</v>
      </c>
      <c r="F34" s="2">
        <v>1506</v>
      </c>
      <c r="G34" s="1">
        <f t="shared" ref="G34:G43" si="13">100*((B34-F34)/B34)</f>
        <v>-344.24778761061947</v>
      </c>
      <c r="H34" s="1">
        <f>EXP(-LN(0.5)*(G34/5))</f>
        <v>1.8802603919648373E-21</v>
      </c>
    </row>
    <row r="35" spans="1:8" ht="31" x14ac:dyDescent="0.35">
      <c r="A35" s="2" t="s">
        <v>6</v>
      </c>
      <c r="B35" s="2">
        <v>1610</v>
      </c>
      <c r="C35" s="2">
        <v>5586</v>
      </c>
      <c r="D35" s="2">
        <f t="shared" si="12"/>
        <v>-246.95652173913044</v>
      </c>
      <c r="E35" s="2">
        <f t="shared" ref="E35:E36" si="14">EXP(-LN(0.5)*(D35/5))</f>
        <v>1.354365449967674E-15</v>
      </c>
      <c r="F35" s="2">
        <v>3030</v>
      </c>
      <c r="G35" s="1">
        <f t="shared" si="13"/>
        <v>-88.198757763975152</v>
      </c>
      <c r="H35" s="1">
        <f t="shared" ref="H35:H36" si="15">EXP(-LN(0.5)*(G35/5))</f>
        <v>4.8967244567273309E-6</v>
      </c>
    </row>
    <row r="36" spans="1:8" ht="31" x14ac:dyDescent="0.35">
      <c r="A36" s="2" t="s">
        <v>7</v>
      </c>
      <c r="B36" s="2">
        <v>1460</v>
      </c>
      <c r="C36" s="2">
        <v>3736</v>
      </c>
      <c r="D36" s="2">
        <f t="shared" si="12"/>
        <v>-155.89041095890411</v>
      </c>
      <c r="E36" s="2">
        <f t="shared" si="14"/>
        <v>4.1158738278864994E-10</v>
      </c>
      <c r="F36" s="2">
        <v>3282</v>
      </c>
      <c r="G36" s="1">
        <f t="shared" si="13"/>
        <v>-124.7945205479452</v>
      </c>
      <c r="H36" s="1">
        <f t="shared" si="15"/>
        <v>3.0663463244884809E-8</v>
      </c>
    </row>
    <row r="37" spans="1:8" ht="31" x14ac:dyDescent="0.35">
      <c r="A37" s="2" t="s">
        <v>8</v>
      </c>
      <c r="B37" s="2">
        <v>7570</v>
      </c>
      <c r="C37" s="2">
        <v>4213</v>
      </c>
      <c r="D37" s="2">
        <f t="shared" si="12"/>
        <v>44.346103038309117</v>
      </c>
      <c r="E37" s="2">
        <f>EXP(LN(0.5)*(D37/20))</f>
        <v>0.21504266805140196</v>
      </c>
      <c r="F37" s="2">
        <v>2517</v>
      </c>
      <c r="G37" s="1">
        <f t="shared" si="13"/>
        <v>66.750330250990757</v>
      </c>
      <c r="H37" s="1">
        <f>EXP(LN(0.5)*(G37/20))</f>
        <v>9.8925309731165409E-2</v>
      </c>
    </row>
    <row r="38" spans="1:8" ht="31" x14ac:dyDescent="0.35">
      <c r="A38" s="2" t="s">
        <v>9</v>
      </c>
      <c r="B38" s="2">
        <v>7530</v>
      </c>
      <c r="C38" s="2">
        <v>2679</v>
      </c>
      <c r="D38" s="2">
        <f t="shared" si="12"/>
        <v>64.422310756972109</v>
      </c>
      <c r="E38" s="2">
        <f>EXP(LN(0.5)*(D38/20))</f>
        <v>0.1072377278547782</v>
      </c>
      <c r="F38" s="2">
        <v>1792</v>
      </c>
      <c r="G38" s="1">
        <f t="shared" si="13"/>
        <v>76.201859229747669</v>
      </c>
      <c r="H38" s="1">
        <f t="shared" ref="H38:H39" si="16">EXP(LN(0.5)*(G38/20))</f>
        <v>7.1293138249620178E-2</v>
      </c>
    </row>
    <row r="39" spans="1:8" ht="31" x14ac:dyDescent="0.35">
      <c r="A39" s="2" t="s">
        <v>10</v>
      </c>
      <c r="B39" s="2">
        <v>1390</v>
      </c>
      <c r="C39" s="2">
        <v>862</v>
      </c>
      <c r="D39" s="2">
        <f t="shared" si="12"/>
        <v>37.985611510791365</v>
      </c>
      <c r="E39" s="2">
        <f>EXP(LN(0.5)*(D39/20))</f>
        <v>0.26807701347824781</v>
      </c>
      <c r="F39" s="2">
        <v>1261</v>
      </c>
      <c r="G39" s="1">
        <f t="shared" si="13"/>
        <v>9.2805755395683445</v>
      </c>
      <c r="H39" s="1">
        <f t="shared" si="16"/>
        <v>0.72495895576984659</v>
      </c>
    </row>
    <row r="40" spans="1:8" ht="31" x14ac:dyDescent="0.35">
      <c r="A40" s="2" t="s">
        <v>13</v>
      </c>
      <c r="B40" s="2">
        <v>3090</v>
      </c>
      <c r="C40" s="2">
        <v>4253</v>
      </c>
      <c r="D40" s="2">
        <f t="shared" si="12"/>
        <v>-37.637540453074436</v>
      </c>
      <c r="E40" s="2">
        <f>EXP(-LN(0.5)*(D40/5))</f>
        <v>5.4199374203838073E-3</v>
      </c>
      <c r="F40" s="2">
        <v>2829</v>
      </c>
      <c r="G40" s="1">
        <f t="shared" si="13"/>
        <v>8.4466019417475717</v>
      </c>
      <c r="H40" s="1">
        <f>EXP(LN(0.5)*(G40/20))</f>
        <v>0.74621843295957535</v>
      </c>
    </row>
    <row r="41" spans="1:8" ht="31" x14ac:dyDescent="0.35">
      <c r="A41" s="2" t="s">
        <v>14</v>
      </c>
      <c r="B41" s="2">
        <v>1290</v>
      </c>
      <c r="C41" s="2">
        <v>1214</v>
      </c>
      <c r="D41" s="2">
        <f t="shared" si="12"/>
        <v>5.8914728682170541</v>
      </c>
      <c r="E41" s="2">
        <f>EXP(LN(0.5)*(D41/20))</f>
        <v>0.81531324458740451</v>
      </c>
      <c r="F41" s="2">
        <v>2704</v>
      </c>
      <c r="G41" s="1">
        <f t="shared" si="13"/>
        <v>-109.6124031007752</v>
      </c>
      <c r="H41" s="1">
        <f>EXP(-LN(0.5)*(G41/5))</f>
        <v>2.5157979214347697E-7</v>
      </c>
    </row>
    <row r="42" spans="1:8" ht="31" x14ac:dyDescent="0.35">
      <c r="A42" s="2" t="s">
        <v>15</v>
      </c>
      <c r="B42" s="2">
        <v>580</v>
      </c>
      <c r="C42" s="2">
        <v>893</v>
      </c>
      <c r="D42" s="2">
        <f t="shared" si="12"/>
        <v>-53.96551724137931</v>
      </c>
      <c r="E42" s="2">
        <f>EXP(-LN(0.5)*(D42/5))</f>
        <v>5.6357551395800189E-4</v>
      </c>
      <c r="F42" s="2">
        <v>1328</v>
      </c>
      <c r="G42" s="1">
        <f t="shared" si="13"/>
        <v>-128.9655172413793</v>
      </c>
      <c r="H42" s="1">
        <f t="shared" ref="H42:H43" si="17">EXP(-LN(0.5)*(G42/5))</f>
        <v>1.7198959776550344E-8</v>
      </c>
    </row>
    <row r="43" spans="1:8" ht="31" x14ac:dyDescent="0.35">
      <c r="A43" s="2" t="s">
        <v>16</v>
      </c>
      <c r="B43" s="2">
        <v>820</v>
      </c>
      <c r="C43" s="2">
        <v>884</v>
      </c>
      <c r="D43" s="2">
        <f t="shared" si="12"/>
        <v>-7.8048780487804876</v>
      </c>
      <c r="E43" s="2">
        <f>EXP(-LN(0.5)*(D43/5))</f>
        <v>0.33892181147347</v>
      </c>
      <c r="F43" s="2">
        <v>1820</v>
      </c>
      <c r="G43" s="1">
        <f t="shared" si="13"/>
        <v>-121.95121951219512</v>
      </c>
      <c r="H43" s="1">
        <f t="shared" si="17"/>
        <v>4.5478379754700854E-8</v>
      </c>
    </row>
    <row r="44" spans="1:8" x14ac:dyDescent="0.35">
      <c r="A44" s="1"/>
      <c r="B44" s="1"/>
      <c r="C44" s="1"/>
      <c r="D44" s="1" t="s">
        <v>21</v>
      </c>
      <c r="E44" s="1">
        <f>AVERAGE(E33:E43)</f>
        <v>0.17376687488152345</v>
      </c>
      <c r="F44" s="1"/>
      <c r="G44" s="1" t="s">
        <v>21</v>
      </c>
      <c r="H44" s="1">
        <f>AVERAGE(H33:H43)</f>
        <v>0.16213657641101975</v>
      </c>
    </row>
    <row r="50" spans="1:8" ht="15" thickBot="1" x14ac:dyDescent="0.4">
      <c r="B50" s="9" t="s">
        <v>25</v>
      </c>
      <c r="C50" s="10"/>
      <c r="D50" s="10"/>
      <c r="E50" s="10"/>
      <c r="F50" s="10"/>
      <c r="G50" s="10"/>
      <c r="H50" s="10"/>
    </row>
    <row r="51" spans="1:8" ht="47" thickBot="1" x14ac:dyDescent="0.4">
      <c r="A51" s="4" t="s">
        <v>0</v>
      </c>
      <c r="B51" s="4" t="s">
        <v>1</v>
      </c>
      <c r="C51" s="4" t="s">
        <v>2</v>
      </c>
      <c r="D51" s="4" t="s">
        <v>11</v>
      </c>
      <c r="E51" s="4" t="s">
        <v>12</v>
      </c>
      <c r="F51" s="4" t="s">
        <v>3</v>
      </c>
      <c r="G51" s="4" t="s">
        <v>18</v>
      </c>
      <c r="H51" s="4" t="s">
        <v>24</v>
      </c>
    </row>
    <row r="52" spans="1:8" ht="31.5" thickBot="1" x14ac:dyDescent="0.4">
      <c r="A52" s="4" t="s">
        <v>4</v>
      </c>
      <c r="B52" s="4">
        <v>5730</v>
      </c>
      <c r="C52" s="4">
        <v>495</v>
      </c>
      <c r="D52" s="4">
        <v>91.361256539999999</v>
      </c>
      <c r="E52" s="4">
        <v>4.2157618000000001E-2</v>
      </c>
      <c r="F52" s="4">
        <v>0</v>
      </c>
      <c r="G52" s="4">
        <v>100</v>
      </c>
      <c r="H52" s="4">
        <v>3.125E-2</v>
      </c>
    </row>
    <row r="53" spans="1:8" ht="31.5" thickBot="1" x14ac:dyDescent="0.4">
      <c r="A53" s="4" t="s">
        <v>5</v>
      </c>
      <c r="B53" s="4">
        <v>339</v>
      </c>
      <c r="C53" s="4">
        <v>776</v>
      </c>
      <c r="D53" s="4">
        <v>-128.9085546</v>
      </c>
      <c r="E53" s="5">
        <v>1.7335299999999999E-8</v>
      </c>
      <c r="F53" s="4">
        <v>0</v>
      </c>
      <c r="G53" s="4">
        <v>100</v>
      </c>
      <c r="H53" s="4">
        <v>3.125E-2</v>
      </c>
    </row>
    <row r="54" spans="1:8" ht="31.5" thickBot="1" x14ac:dyDescent="0.4">
      <c r="A54" s="4" t="s">
        <v>6</v>
      </c>
      <c r="B54" s="4">
        <v>1610</v>
      </c>
      <c r="C54" s="4">
        <v>2966</v>
      </c>
      <c r="D54" s="4">
        <v>-84.223602479999997</v>
      </c>
      <c r="E54" s="5">
        <v>8.4963800000000008E-6</v>
      </c>
      <c r="F54" s="4">
        <v>0</v>
      </c>
      <c r="G54" s="4">
        <v>100</v>
      </c>
      <c r="H54" s="4">
        <v>3.125E-2</v>
      </c>
    </row>
    <row r="55" spans="1:8" ht="31.5" thickBot="1" x14ac:dyDescent="0.4">
      <c r="A55" s="4" t="s">
        <v>7</v>
      </c>
      <c r="B55" s="4">
        <v>1460</v>
      </c>
      <c r="C55" s="4">
        <v>993</v>
      </c>
      <c r="D55" s="4">
        <v>31.98630137</v>
      </c>
      <c r="E55" s="4">
        <v>0.330033627</v>
      </c>
      <c r="F55" s="4">
        <v>0</v>
      </c>
      <c r="G55" s="4">
        <v>100</v>
      </c>
      <c r="H55" s="4">
        <v>3.125E-2</v>
      </c>
    </row>
    <row r="56" spans="1:8" ht="31.5" thickBot="1" x14ac:dyDescent="0.4">
      <c r="A56" s="4" t="s">
        <v>8</v>
      </c>
      <c r="B56" s="4">
        <v>7570</v>
      </c>
      <c r="C56" s="4">
        <v>2506</v>
      </c>
      <c r="D56" s="4">
        <v>66.895640689999993</v>
      </c>
      <c r="E56" s="4">
        <v>9.8428367000000003E-2</v>
      </c>
      <c r="F56" s="4">
        <v>742</v>
      </c>
      <c r="G56" s="4">
        <v>90.198150589999997</v>
      </c>
      <c r="H56" s="4">
        <v>4.3891715999999997E-2</v>
      </c>
    </row>
    <row r="57" spans="1:8" ht="31.5" thickBot="1" x14ac:dyDescent="0.4">
      <c r="A57" s="4" t="s">
        <v>9</v>
      </c>
      <c r="B57" s="4">
        <v>7530</v>
      </c>
      <c r="C57" s="4">
        <v>0</v>
      </c>
      <c r="D57" s="4">
        <v>100</v>
      </c>
      <c r="E57" s="4">
        <v>3.125E-2</v>
      </c>
      <c r="F57" s="4">
        <v>15</v>
      </c>
      <c r="G57" s="4">
        <v>99.800796809999994</v>
      </c>
      <c r="H57" s="4">
        <v>3.1466491999999999E-2</v>
      </c>
    </row>
    <row r="58" spans="1:8" ht="31.5" thickBot="1" x14ac:dyDescent="0.4">
      <c r="A58" s="4" t="s">
        <v>10</v>
      </c>
      <c r="B58" s="4">
        <v>1390</v>
      </c>
      <c r="C58" s="4">
        <v>0</v>
      </c>
      <c r="D58" s="4">
        <v>100</v>
      </c>
      <c r="E58" s="4">
        <v>3.125E-2</v>
      </c>
      <c r="F58" s="4">
        <v>561</v>
      </c>
      <c r="G58" s="4">
        <v>59.64028777</v>
      </c>
      <c r="H58" s="4">
        <v>0.12656808899999999</v>
      </c>
    </row>
    <row r="59" spans="1:8" ht="31.5" thickBot="1" x14ac:dyDescent="0.4">
      <c r="A59" s="4" t="s">
        <v>13</v>
      </c>
      <c r="B59" s="4">
        <v>3090</v>
      </c>
      <c r="C59" s="4">
        <v>0</v>
      </c>
      <c r="D59" s="4">
        <v>100</v>
      </c>
      <c r="E59" s="4">
        <v>3.125E-2</v>
      </c>
      <c r="F59" s="4">
        <v>25</v>
      </c>
      <c r="G59" s="4">
        <v>99.190938509999995</v>
      </c>
      <c r="H59" s="4">
        <v>3.2138648999999998E-2</v>
      </c>
    </row>
    <row r="60" spans="1:8" ht="31.5" thickBot="1" x14ac:dyDescent="0.4">
      <c r="A60" s="4" t="s">
        <v>14</v>
      </c>
      <c r="B60" s="4">
        <v>1290</v>
      </c>
      <c r="C60" s="4">
        <v>565</v>
      </c>
      <c r="D60" s="4">
        <v>56.201550390000001</v>
      </c>
      <c r="E60" s="4">
        <v>0.14258780300000001</v>
      </c>
      <c r="F60" s="4">
        <v>2086</v>
      </c>
      <c r="G60" s="4">
        <v>-61.705426359999997</v>
      </c>
      <c r="H60" s="4">
        <v>1.9273599999999999E-4</v>
      </c>
    </row>
    <row r="61" spans="1:8" ht="31.5" thickBot="1" x14ac:dyDescent="0.4">
      <c r="A61" s="4" t="s">
        <v>15</v>
      </c>
      <c r="B61" s="4">
        <v>580</v>
      </c>
      <c r="C61" s="4">
        <v>721</v>
      </c>
      <c r="D61" s="4">
        <v>-24.310344829999998</v>
      </c>
      <c r="E61" s="4">
        <v>3.4385187999999997E-2</v>
      </c>
      <c r="F61" s="4">
        <v>1301</v>
      </c>
      <c r="G61" s="4">
        <v>-124.3103448</v>
      </c>
      <c r="H61" s="5">
        <v>3.2792300000000003E-8</v>
      </c>
    </row>
    <row r="62" spans="1:8" ht="31.5" thickBot="1" x14ac:dyDescent="0.4">
      <c r="A62" s="4" t="s">
        <v>16</v>
      </c>
      <c r="B62" s="4">
        <v>820</v>
      </c>
      <c r="C62" s="4">
        <v>472</v>
      </c>
      <c r="D62" s="4">
        <v>42.43902439</v>
      </c>
      <c r="E62" s="4">
        <v>0.229735989</v>
      </c>
      <c r="F62" s="4">
        <v>1461</v>
      </c>
      <c r="G62" s="4">
        <v>-78.170731709999998</v>
      </c>
      <c r="H62" s="5">
        <v>1.9663100000000002E-5</v>
      </c>
    </row>
    <row r="63" spans="1:8" ht="16" thickBot="1" x14ac:dyDescent="0.4">
      <c r="A63" s="4"/>
      <c r="B63" s="4"/>
      <c r="C63" s="4"/>
      <c r="D63" s="4" t="s">
        <v>21</v>
      </c>
      <c r="E63" s="4">
        <v>8.8280646000000004E-2</v>
      </c>
      <c r="F63" s="4"/>
      <c r="G63" s="4"/>
      <c r="H63" s="4">
        <v>3.2661580000000003E-2</v>
      </c>
    </row>
  </sheetData>
  <mergeCells count="4">
    <mergeCell ref="A1:H1"/>
    <mergeCell ref="A16:H16"/>
    <mergeCell ref="A31:H31"/>
    <mergeCell ref="B50:H5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Borkar/TechnoPro India</dc:creator>
  <cp:lastModifiedBy>Ishan Borkar/TechnoPro India</cp:lastModifiedBy>
  <dcterms:created xsi:type="dcterms:W3CDTF">2021-09-14T08:48:42Z</dcterms:created>
  <dcterms:modified xsi:type="dcterms:W3CDTF">2021-09-17T10:32:42Z</dcterms:modified>
</cp:coreProperties>
</file>