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Bella\Desktop\Ishan Jain\_Driver behaviour + Optimization\Driver Behaviour\Aug 1 to Aug 30\"/>
    </mc:Choice>
  </mc:AlternateContent>
  <bookViews>
    <workbookView xWindow="0" yWindow="0" windowWidth="19620" windowHeight="11625" activeTab="4"/>
  </bookViews>
  <sheets>
    <sheet name="Summary" sheetId="2" r:id="rId1"/>
    <sheet name="Final_Detailed" sheetId="3" r:id="rId2"/>
    <sheet name="Detailed" sheetId="1" r:id="rId3"/>
    <sheet name="Shashi Shankar" sheetId="10" r:id="rId4"/>
    <sheet name="Shailesh" sheetId="9" r:id="rId5"/>
    <sheet name="Pramod" sheetId="8" r:id="rId6"/>
    <sheet name="Pappu" sheetId="7" r:id="rId7"/>
    <sheet name="Lovely" sheetId="6" r:id="rId8"/>
    <sheet name="Akhilesh" sheetId="5" r:id="rId9"/>
    <sheet name="Bhagwan das" sheetId="4" r:id="rId10"/>
  </sheets>
  <definedNames>
    <definedName name="_xlnm._FilterDatabase" localSheetId="1" hidden="1">Final_Detailed!$B$1:$B$86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J10" i="7" l="1"/>
  <c r="I4" i="2" l="1"/>
  <c r="I6" i="5"/>
  <c r="I5" i="5"/>
  <c r="I4" i="5"/>
  <c r="I8" i="4"/>
  <c r="I7" i="4"/>
  <c r="I6" i="4"/>
  <c r="I5" i="6"/>
  <c r="I4" i="6"/>
  <c r="I3" i="6"/>
  <c r="I12" i="7"/>
  <c r="I11" i="7"/>
  <c r="I10" i="7"/>
  <c r="I15" i="9"/>
  <c r="I13" i="9"/>
  <c r="J14" i="10" l="1"/>
  <c r="J13" i="10"/>
  <c r="J12" i="10"/>
  <c r="G86" i="3" l="1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2" i="1"/>
  <c r="I52" i="3" l="1"/>
  <c r="I36" i="3"/>
</calcChain>
</file>

<file path=xl/sharedStrings.xml><?xml version="1.0" encoding="utf-8"?>
<sst xmlns="http://purl.oclc.org/ooxml/spreadsheetml/main" count="602" uniqueCount="51">
  <si>
    <t>Driver</t>
  </si>
  <si>
    <t>List_of_Battery</t>
  </si>
  <si>
    <t>KM_Charging</t>
  </si>
  <si>
    <t>KM_Discharging</t>
  </si>
  <si>
    <t>KM_Idle</t>
  </si>
  <si>
    <t>AH_Charging</t>
  </si>
  <si>
    <t>AH_Discharging</t>
  </si>
  <si>
    <t>Average_Interval(s)</t>
  </si>
  <si>
    <t>Data_loss(%)</t>
  </si>
  <si>
    <t>B001</t>
  </si>
  <si>
    <t>Bhagwan Dass</t>
  </si>
  <si>
    <t>B005</t>
  </si>
  <si>
    <t>Shailesh</t>
  </si>
  <si>
    <t>B007</t>
  </si>
  <si>
    <t>Shashi Shankar</t>
  </si>
  <si>
    <t>B008</t>
  </si>
  <si>
    <t>Pramod Shukla</t>
  </si>
  <si>
    <t>B010</t>
  </si>
  <si>
    <t>Pappu</t>
  </si>
  <si>
    <t>B015</t>
  </si>
  <si>
    <t>Akhilesh</t>
  </si>
  <si>
    <t>B016</t>
  </si>
  <si>
    <t>Lovely Kumar</t>
  </si>
  <si>
    <t>B018</t>
  </si>
  <si>
    <t>B020</t>
  </si>
  <si>
    <t>KM/Ah</t>
  </si>
  <si>
    <t>Date</t>
  </si>
  <si>
    <t>Asset ID</t>
  </si>
  <si>
    <t xml:space="preserve">Parameters </t>
  </si>
  <si>
    <t xml:space="preserve">Duration </t>
  </si>
  <si>
    <t>Mileage (M) =</t>
  </si>
  <si>
    <t>KMs/A-h</t>
  </si>
  <si>
    <t xml:space="preserve">Current Definition =&gt; </t>
  </si>
  <si>
    <t>3. Mileage (M) = KMs/A-h</t>
  </si>
  <si>
    <t xml:space="preserve">5. Total KMs =&gt; Sum of KM Interval recorded during Idle+Discharge </t>
  </si>
  <si>
    <t>Bhagwan Das</t>
  </si>
  <si>
    <t xml:space="preserve">Pramod </t>
  </si>
  <si>
    <t xml:space="preserve">Lovely </t>
  </si>
  <si>
    <t>Aug 1 to Aug 28</t>
  </si>
  <si>
    <t xml:space="preserve">Shailesh </t>
  </si>
  <si>
    <t>AVG</t>
  </si>
  <si>
    <t>Max</t>
  </si>
  <si>
    <t>Min</t>
  </si>
  <si>
    <t xml:space="preserve">=&gt; it is wrong </t>
  </si>
  <si>
    <t>NOTES=&gt;</t>
  </si>
  <si>
    <t>1. Bhagwan das is not perfroming well on B008 battery =&gt; BMS NQ values are adjusted by Bagat sir.</t>
  </si>
  <si>
    <t xml:space="preserve">2. Lovely left after Aug 7th. </t>
  </si>
  <si>
    <t xml:space="preserve">4. Pappu used B015 battery for whole August. =&gt; Good data here. </t>
  </si>
  <si>
    <t>S. Shanker</t>
  </si>
  <si>
    <t>=&gt; Avg KM/Ah for all the drivers.</t>
  </si>
  <si>
    <t xml:space="preserve">3. Pramod left after Aug 2nd.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</si>
</sst>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B0F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0" fontId="16" fillId="0" borderId="0" xfId="0" applyFont="1" applyAlignment="1">
      <alignment vertical="top" wrapText="1"/>
    </xf>
    <xf numFmtId="2" fontId="0" fillId="0" borderId="0" xfId="0" applyNumberFormat="1" applyAlignment="1">
      <alignment vertical="top" wrapText="1"/>
    </xf>
    <xf numFmtId="0" fontId="16" fillId="33" borderId="0" xfId="0" applyFont="1" applyFill="1" applyAlignment="1">
      <alignment vertical="top" wrapText="1"/>
    </xf>
    <xf numFmtId="2" fontId="20" fillId="0" borderId="0" xfId="0" applyNumberFormat="1" applyFont="1" applyFill="1" applyBorder="1" applyAlignment="1">
      <alignment horizontal="center" vertical="top"/>
    </xf>
    <xf numFmtId="0" fontId="0" fillId="0" borderId="0" xfId="0" applyFill="1" applyAlignment="1">
      <alignment vertical="top" wrapText="1"/>
    </xf>
    <xf numFmtId="2" fontId="0" fillId="0" borderId="0" xfId="0" applyNumberFormat="1" applyFill="1" applyAlignment="1">
      <alignment vertical="top" wrapText="1"/>
    </xf>
    <xf numFmtId="2" fontId="0" fillId="0" borderId="0" xfId="0" applyNumberFormat="1"/>
    <xf numFmtId="16" fontId="0" fillId="33" borderId="0" xfId="0" applyNumberFormat="1" applyFill="1" applyAlignment="1">
      <alignment vertical="top" wrapText="1"/>
    </xf>
    <xf numFmtId="0" fontId="0" fillId="33" borderId="0" xfId="0" applyFill="1" applyAlignment="1">
      <alignment vertical="top"/>
    </xf>
    <xf numFmtId="2" fontId="0" fillId="33" borderId="0" xfId="0" applyNumberFormat="1" applyFill="1" applyAlignment="1">
      <alignment vertical="top" wrapText="1"/>
    </xf>
    <xf numFmtId="0" fontId="0" fillId="33" borderId="0" xfId="0" applyFill="1"/>
    <xf numFmtId="0" fontId="0" fillId="0" borderId="0" xfId="0" quotePrefix="1"/>
    <xf numFmtId="0" fontId="16" fillId="0" borderId="0" xfId="0" applyFont="1" applyAlignment="1">
      <alignment horizontal="left" vertical="top" wrapText="1"/>
    </xf>
    <xf numFmtId="0" fontId="16" fillId="3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19" fillId="0" borderId="16" xfId="0" applyFont="1" applyBorder="1" applyAlignment="1">
      <alignment vertical="top" wrapText="1"/>
    </xf>
    <xf numFmtId="2" fontId="0" fillId="33" borderId="0" xfId="0" applyNumberFormat="1" applyFill="1"/>
    <xf numFmtId="0" fontId="18" fillId="0" borderId="15" xfId="0" applyFont="1" applyBorder="1" applyAlignment="1">
      <alignment vertical="top"/>
    </xf>
    <xf numFmtId="0" fontId="19" fillId="0" borderId="16" xfId="0" applyFont="1" applyBorder="1" applyAlignment="1">
      <alignment vertical="top"/>
    </xf>
    <xf numFmtId="0" fontId="19" fillId="0" borderId="17" xfId="0" applyFont="1" applyBorder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Border="1" applyAlignment="1">
      <alignment vertical="top"/>
    </xf>
    <xf numFmtId="0" fontId="20" fillId="0" borderId="11" xfId="0" applyFont="1" applyBorder="1" applyAlignment="1">
      <alignment vertical="top"/>
    </xf>
    <xf numFmtId="2" fontId="20" fillId="0" borderId="0" xfId="0" applyNumberFormat="1" applyFont="1" applyBorder="1" applyAlignment="1">
      <alignment vertical="top"/>
    </xf>
    <xf numFmtId="2" fontId="20" fillId="0" borderId="11" xfId="0" applyNumberFormat="1" applyFont="1" applyBorder="1" applyAlignment="1">
      <alignment vertical="top"/>
    </xf>
    <xf numFmtId="10" fontId="20" fillId="0" borderId="10" xfId="0" applyNumberFormat="1" applyFont="1" applyFill="1" applyBorder="1" applyAlignment="1">
      <alignment horizontal="right" vertical="top"/>
    </xf>
    <xf numFmtId="2" fontId="20" fillId="0" borderId="0" xfId="0" applyNumberFormat="1" applyFont="1" applyBorder="1" applyAlignment="1">
      <alignment horizontal="center" vertical="top"/>
    </xf>
    <xf numFmtId="2" fontId="20" fillId="0" borderId="11" xfId="0" applyNumberFormat="1" applyFont="1" applyBorder="1" applyAlignment="1">
      <alignment horizontal="center" vertical="top"/>
    </xf>
    <xf numFmtId="2" fontId="23" fillId="0" borderId="0" xfId="0" applyNumberFormat="1" applyFont="1" applyBorder="1" applyAlignment="1">
      <alignment vertical="top"/>
    </xf>
    <xf numFmtId="0" fontId="20" fillId="0" borderId="0" xfId="0" quotePrefix="1" applyFont="1" applyBorder="1" applyAlignment="1">
      <alignment vertical="top"/>
    </xf>
    <xf numFmtId="0" fontId="20" fillId="0" borderId="10" xfId="0" applyFont="1" applyBorder="1" applyAlignment="1">
      <alignment horizontal="right" vertical="top"/>
    </xf>
    <xf numFmtId="2" fontId="20" fillId="34" borderId="0" xfId="0" applyNumberFormat="1" applyFont="1" applyFill="1" applyBorder="1" applyAlignment="1">
      <alignment horizontal="center" vertical="top"/>
    </xf>
    <xf numFmtId="0" fontId="20" fillId="0" borderId="12" xfId="0" applyFont="1" applyBorder="1" applyAlignment="1">
      <alignment horizontal="right" vertical="top"/>
    </xf>
    <xf numFmtId="2" fontId="20" fillId="0" borderId="13" xfId="0" applyNumberFormat="1" applyFont="1" applyBorder="1" applyAlignment="1">
      <alignment horizontal="center" vertical="top"/>
    </xf>
    <xf numFmtId="2" fontId="20" fillId="0" borderId="14" xfId="0" applyNumberFormat="1" applyFont="1" applyBorder="1" applyAlignment="1">
      <alignment horizontal="center" vertical="top"/>
    </xf>
    <xf numFmtId="0" fontId="19" fillId="0" borderId="0" xfId="0" applyFont="1" applyBorder="1" applyAlignment="1">
      <alignment vertical="top"/>
    </xf>
    <xf numFmtId="0" fontId="22" fillId="0" borderId="0" xfId="0" applyFont="1" applyBorder="1" applyAlignment="1">
      <alignment vertical="top"/>
    </xf>
    <xf numFmtId="0" fontId="21" fillId="0" borderId="0" xfId="0" applyFont="1" applyBorder="1" applyAlignment="1">
      <alignment vertical="top"/>
    </xf>
    <xf numFmtId="10" fontId="19" fillId="0" borderId="10" xfId="0" applyNumberFormat="1" applyFont="1" applyFill="1" applyBorder="1" applyAlignment="1">
      <alignment vertical="top"/>
    </xf>
    <xf numFmtId="10" fontId="19" fillId="0" borderId="0" xfId="0" applyNumberFormat="1" applyFont="1" applyFill="1" applyBorder="1" applyAlignment="1">
      <alignment vertical="top"/>
    </xf>
    <xf numFmtId="9" fontId="20" fillId="0" borderId="0" xfId="0" applyNumberFormat="1" applyFont="1" applyFill="1" applyBorder="1" applyAlignment="1">
      <alignment vertical="top"/>
    </xf>
    <xf numFmtId="2" fontId="20" fillId="0" borderId="0" xfId="0" applyNumberFormat="1" applyFont="1" applyFill="1" applyBorder="1" applyAlignment="1">
      <alignment vertical="top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7" tint="-0.249977111117893"/>
  </sheetPr>
  <dimension ref="A1:J18"/>
  <sheetViews>
    <sheetView zoomScale="200" zoomScaleNormal="200" workbookViewId="0">
      <selection activeCell="F11" sqref="F11"/>
    </sheetView>
  </sheetViews>
  <sheetFormatPr defaultColWidth="26.42578125" defaultRowHeight="12.75" x14ac:dyDescent="0.25"/>
  <cols>
    <col min="1" max="1" width="26.42578125" style="29"/>
    <col min="2" max="2" width="10.5703125" style="29" customWidth="1"/>
    <col min="3" max="3" width="12.7109375" style="29" customWidth="1"/>
    <col min="4" max="4" width="7.5703125" style="29" customWidth="1"/>
    <col min="5" max="5" width="6.85546875" style="29" bestFit="1" customWidth="1"/>
    <col min="6" max="6" width="7.140625" style="29" customWidth="1"/>
    <col min="7" max="7" width="8.85546875" style="29" customWidth="1"/>
    <col min="8" max="8" width="10.140625" style="29" customWidth="1"/>
    <col min="9" max="9" width="5.42578125" style="29" customWidth="1"/>
    <col min="10" max="10" width="31" style="29" customWidth="1"/>
    <col min="11" max="16384" width="26.42578125" style="29"/>
  </cols>
  <sheetData>
    <row r="1" spans="1:10" ht="13.5" thickBot="1" x14ac:dyDescent="0.3">
      <c r="A1" s="26" t="s">
        <v>28</v>
      </c>
      <c r="B1" s="24" t="s">
        <v>20</v>
      </c>
      <c r="C1" s="27" t="s">
        <v>35</v>
      </c>
      <c r="D1" s="27" t="s">
        <v>36</v>
      </c>
      <c r="E1" s="27" t="s">
        <v>18</v>
      </c>
      <c r="F1" s="27" t="s">
        <v>37</v>
      </c>
      <c r="G1" s="27" t="s">
        <v>39</v>
      </c>
      <c r="H1" s="28" t="s">
        <v>48</v>
      </c>
      <c r="J1" s="30"/>
    </row>
    <row r="2" spans="1:10" x14ac:dyDescent="0.25">
      <c r="A2" s="47" t="s">
        <v>30</v>
      </c>
      <c r="B2" s="48"/>
      <c r="C2" s="49"/>
      <c r="D2" s="49"/>
      <c r="E2" s="30"/>
      <c r="F2" s="30"/>
      <c r="G2" s="30"/>
      <c r="H2" s="31"/>
      <c r="I2" s="30"/>
      <c r="J2" s="30"/>
    </row>
    <row r="3" spans="1:10" x14ac:dyDescent="0.25">
      <c r="A3" s="47" t="s">
        <v>31</v>
      </c>
      <c r="B3" s="50"/>
      <c r="C3" s="50"/>
      <c r="D3" s="50"/>
      <c r="E3" s="50"/>
      <c r="F3" s="50"/>
      <c r="G3" s="32"/>
      <c r="H3" s="33"/>
      <c r="I3" s="30"/>
      <c r="J3" s="30"/>
    </row>
    <row r="4" spans="1:10" x14ac:dyDescent="0.25">
      <c r="A4" s="34" t="s">
        <v>40</v>
      </c>
      <c r="B4" s="8">
        <v>0.50282675010529299</v>
      </c>
      <c r="C4" s="8">
        <v>0.63</v>
      </c>
      <c r="D4" s="8">
        <v>0.72</v>
      </c>
      <c r="E4" s="8">
        <v>0.73690266180136277</v>
      </c>
      <c r="F4" s="8">
        <v>0.63898147681052442</v>
      </c>
      <c r="G4" s="35">
        <v>0.78589458649790533</v>
      </c>
      <c r="H4" s="36">
        <v>0.56172216295167832</v>
      </c>
      <c r="I4" s="37">
        <f>AVERAGE(B4:H4)</f>
        <v>0.65376109116668057</v>
      </c>
      <c r="J4" s="38" t="s">
        <v>49</v>
      </c>
    </row>
    <row r="5" spans="1:10" x14ac:dyDescent="0.25">
      <c r="A5" s="39" t="s">
        <v>41</v>
      </c>
      <c r="B5" s="35">
        <v>0.6683220322796295</v>
      </c>
      <c r="C5" s="8">
        <v>0.71</v>
      </c>
      <c r="D5" s="8"/>
      <c r="E5" s="40">
        <v>0.99662731871838117</v>
      </c>
      <c r="F5" s="8">
        <v>0.70920502092050208</v>
      </c>
      <c r="G5" s="40">
        <v>0.96</v>
      </c>
      <c r="H5" s="36">
        <v>0.86899822169531715</v>
      </c>
      <c r="I5" s="30"/>
      <c r="J5" s="30"/>
    </row>
    <row r="6" spans="1:10" ht="13.5" thickBot="1" x14ac:dyDescent="0.3">
      <c r="A6" s="41" t="s">
        <v>42</v>
      </c>
      <c r="B6" s="42">
        <v>0.21910022414345182</v>
      </c>
      <c r="C6" s="42"/>
      <c r="D6" s="42"/>
      <c r="E6" s="42">
        <v>0.40129788570232366</v>
      </c>
      <c r="F6" s="42">
        <v>0.58303571428571432</v>
      </c>
      <c r="G6" s="42">
        <v>0.42407621247113164</v>
      </c>
      <c r="H6" s="43"/>
      <c r="I6" s="30"/>
      <c r="J6" s="30"/>
    </row>
    <row r="8" spans="1:10" x14ac:dyDescent="0.25">
      <c r="A8" s="44" t="s">
        <v>29</v>
      </c>
      <c r="B8" s="30" t="s">
        <v>38</v>
      </c>
      <c r="C8" s="30"/>
      <c r="D8" s="30"/>
      <c r="E8" s="30"/>
      <c r="F8" s="30"/>
      <c r="G8" s="30"/>
      <c r="H8" s="30"/>
      <c r="I8" s="30"/>
      <c r="J8" s="30"/>
    </row>
    <row r="9" spans="1:10" x14ac:dyDescent="0.25">
      <c r="D9" s="45"/>
      <c r="E9" s="45"/>
      <c r="F9" s="30"/>
      <c r="G9" s="30"/>
      <c r="H9" s="30"/>
      <c r="I9" s="30"/>
      <c r="J9" s="30"/>
    </row>
    <row r="10" spans="1:10" x14ac:dyDescent="0.25">
      <c r="A10" s="46" t="s">
        <v>32</v>
      </c>
      <c r="B10" s="46"/>
      <c r="C10" s="45"/>
      <c r="D10" s="45"/>
      <c r="E10" s="45"/>
      <c r="F10" s="30"/>
      <c r="G10" s="30"/>
      <c r="H10" s="30"/>
      <c r="I10" s="30"/>
      <c r="J10" s="30"/>
    </row>
    <row r="11" spans="1:10" x14ac:dyDescent="0.25">
      <c r="A11" s="45" t="s">
        <v>33</v>
      </c>
      <c r="B11" s="45"/>
      <c r="C11" s="45"/>
      <c r="D11" s="45"/>
      <c r="E11" s="45"/>
      <c r="F11" s="30"/>
      <c r="G11" s="30"/>
      <c r="H11" s="30"/>
      <c r="I11" s="30"/>
      <c r="J11" s="30"/>
    </row>
    <row r="12" spans="1:10" x14ac:dyDescent="0.25">
      <c r="A12" s="45" t="s">
        <v>34</v>
      </c>
      <c r="B12" s="45"/>
      <c r="C12" s="45"/>
      <c r="D12" s="45"/>
      <c r="E12" s="45"/>
      <c r="F12" s="30"/>
      <c r="G12" s="30"/>
      <c r="H12" s="30"/>
      <c r="I12" s="30"/>
      <c r="J12" s="30"/>
    </row>
    <row r="13" spans="1:10" x14ac:dyDescent="0.25">
      <c r="A13" s="45"/>
      <c r="B13" s="45"/>
      <c r="C13" s="45"/>
      <c r="D13" s="45"/>
      <c r="E13" s="45"/>
      <c r="F13" s="30"/>
      <c r="G13" s="30"/>
      <c r="H13" s="30"/>
      <c r="I13" s="30"/>
      <c r="J13" s="30"/>
    </row>
    <row r="14" spans="1:10" x14ac:dyDescent="0.25">
      <c r="A14" s="46" t="s">
        <v>44</v>
      </c>
      <c r="B14" s="46"/>
      <c r="C14" s="45"/>
      <c r="D14" s="45"/>
      <c r="E14" s="45"/>
      <c r="F14" s="30"/>
      <c r="G14" s="30"/>
      <c r="H14" s="30"/>
      <c r="I14" s="30"/>
      <c r="J14" s="30"/>
    </row>
    <row r="15" spans="1:10" x14ac:dyDescent="0.25">
      <c r="A15" s="45" t="s">
        <v>45</v>
      </c>
      <c r="B15" s="45"/>
      <c r="C15" s="45"/>
      <c r="D15" s="45"/>
      <c r="E15" s="45"/>
      <c r="F15" s="30"/>
      <c r="G15" s="30"/>
      <c r="H15" s="30"/>
      <c r="I15" s="30"/>
      <c r="J15" s="30"/>
    </row>
    <row r="16" spans="1:10" x14ac:dyDescent="0.25">
      <c r="A16" s="45" t="s">
        <v>46</v>
      </c>
      <c r="B16" s="45"/>
      <c r="C16" s="45"/>
      <c r="D16" s="45"/>
      <c r="E16" s="45"/>
      <c r="F16" s="30"/>
      <c r="G16" s="30"/>
      <c r="H16" s="30"/>
      <c r="I16" s="30"/>
      <c r="J16" s="30"/>
    </row>
    <row r="17" spans="1:10" x14ac:dyDescent="0.25">
      <c r="A17" s="45" t="s">
        <v>50</v>
      </c>
      <c r="B17" s="45"/>
      <c r="C17" s="45"/>
      <c r="D17" s="30"/>
      <c r="E17" s="30"/>
      <c r="F17" s="30"/>
      <c r="G17" s="30"/>
      <c r="H17" s="30"/>
      <c r="I17" s="30"/>
      <c r="J17" s="30"/>
    </row>
    <row r="18" spans="1:10" x14ac:dyDescent="0.25">
      <c r="A18" s="29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4" tint="-0.249977111117893"/>
  </sheetPr>
  <dimension ref="A1:J111"/>
  <sheetViews>
    <sheetView workbookViewId="0">
      <selection activeCell="D38" sqref="D38"/>
    </sheetView>
  </sheetViews>
  <sheetFormatPr defaultRowHeight="15" x14ac:dyDescent="0.25"/>
  <cols>
    <col min="1" max="1" width="7.140625" style="3" bestFit="1" customWidth="1"/>
    <col min="2" max="2" width="15.42578125" style="3" bestFit="1" customWidth="1"/>
    <col min="3" max="3" width="8.140625" style="3" bestFit="1" customWidth="1"/>
    <col min="4" max="4" width="15.7109375" style="3" bestFit="1" customWidth="1"/>
    <col min="5" max="5" width="12.5703125" style="3" bestFit="1" customWidth="1"/>
    <col min="6" max="6" width="15.5703125" style="3" bestFit="1" customWidth="1"/>
    <col min="7" max="7" width="11.7109375" style="3" bestFit="1" customWidth="1"/>
    <col min="8" max="8" width="9.140625" style="3"/>
    <col min="9" max="9" width="11.5703125" style="3" bestFit="1" customWidth="1"/>
    <col min="10" max="16384" width="9.140625" style="3"/>
  </cols>
  <sheetData>
    <row r="1" spans="1:10" x14ac:dyDescent="0.25">
      <c r="A1" s="5" t="s">
        <v>26</v>
      </c>
      <c r="B1" s="5" t="s">
        <v>0</v>
      </c>
      <c r="C1" s="5" t="s">
        <v>27</v>
      </c>
      <c r="D1" s="5" t="s">
        <v>3</v>
      </c>
      <c r="E1" s="5" t="s">
        <v>5</v>
      </c>
      <c r="F1" s="5" t="s">
        <v>6</v>
      </c>
      <c r="G1" s="7" t="s">
        <v>25</v>
      </c>
    </row>
    <row r="2" spans="1:10" x14ac:dyDescent="0.25">
      <c r="A2" s="4" t="d">
        <v>2018-08-01</v>
      </c>
      <c r="B2" s="3" t="s">
        <v>10</v>
      </c>
      <c r="C2" s="3" t="s">
        <v>11</v>
      </c>
      <c r="D2" s="3">
        <v>59.55</v>
      </c>
      <c r="E2" s="3">
        <v>75.56</v>
      </c>
      <c r="F2" s="3">
        <v>98.21</v>
      </c>
      <c r="G2" s="6">
        <f t="shared" ref="G2:G33" si="0">D2/F2</f>
        <v>0.60635373179920582</v>
      </c>
      <c r="J2" s="6">
        <v>0.60635373179920582</v>
      </c>
    </row>
    <row r="3" spans="1:10" x14ac:dyDescent="0.25">
      <c r="A3" s="4" t="d">
        <v>2018-08-01</v>
      </c>
      <c r="B3" s="3" t="s">
        <v>12</v>
      </c>
      <c r="C3" s="3" t="s">
        <v>13</v>
      </c>
      <c r="D3" s="3">
        <v>49.44</v>
      </c>
      <c r="E3" s="3">
        <v>93.36</v>
      </c>
      <c r="F3" s="3">
        <v>64.709999999999994</v>
      </c>
      <c r="G3" s="6">
        <f t="shared" si="0"/>
        <v>0.76402410755679184</v>
      </c>
      <c r="J3" s="6">
        <v>0.65951178451178449</v>
      </c>
    </row>
    <row r="4" spans="1:10" x14ac:dyDescent="0.25">
      <c r="A4" s="4" t="d">
        <v>2018-08-01</v>
      </c>
      <c r="B4" s="3" t="s">
        <v>14</v>
      </c>
      <c r="C4" s="3" t="s">
        <v>15</v>
      </c>
      <c r="D4" s="3">
        <v>39.700000000000003</v>
      </c>
      <c r="E4" s="3">
        <v>65.09</v>
      </c>
      <c r="F4" s="3">
        <v>76.91</v>
      </c>
      <c r="G4" s="6">
        <f t="shared" si="0"/>
        <v>0.51618775191782607</v>
      </c>
      <c r="J4" s="6">
        <v>0.20664869721473494</v>
      </c>
    </row>
    <row r="5" spans="1:10" x14ac:dyDescent="0.25">
      <c r="A5" s="4" t="d">
        <v>2018-08-01</v>
      </c>
      <c r="B5" s="3" t="s">
        <v>16</v>
      </c>
      <c r="C5" s="3" t="s">
        <v>17</v>
      </c>
      <c r="D5" s="3">
        <v>2.73</v>
      </c>
      <c r="E5" s="3">
        <v>0.56999999999999995</v>
      </c>
      <c r="F5" s="3">
        <v>1.48</v>
      </c>
      <c r="G5" s="6">
        <f t="shared" si="0"/>
        <v>1.8445945945945945</v>
      </c>
      <c r="J5" s="6">
        <v>0.48569629992306079</v>
      </c>
    </row>
    <row r="6" spans="1:10" x14ac:dyDescent="0.25">
      <c r="A6" s="4" t="d">
        <v>2018-08-01</v>
      </c>
      <c r="B6" s="3" t="s">
        <v>18</v>
      </c>
      <c r="C6" s="3" t="s">
        <v>19</v>
      </c>
      <c r="D6" s="3">
        <v>35.76</v>
      </c>
      <c r="E6" s="3">
        <v>5.78</v>
      </c>
      <c r="F6" s="3">
        <v>39.119999999999997</v>
      </c>
      <c r="G6" s="6">
        <f t="shared" si="0"/>
        <v>0.91411042944785281</v>
      </c>
      <c r="J6" s="6">
        <v>0.70566112430720496</v>
      </c>
    </row>
    <row r="7" spans="1:10" x14ac:dyDescent="0.25">
      <c r="A7" s="4" t="d">
        <v>2018-08-01</v>
      </c>
      <c r="B7" s="3" t="s">
        <v>20</v>
      </c>
      <c r="C7" s="3" t="s">
        <v>21</v>
      </c>
      <c r="D7" s="3">
        <v>20.41</v>
      </c>
      <c r="E7" s="3">
        <v>40.799999999999997</v>
      </c>
      <c r="F7" s="3">
        <v>49.55</v>
      </c>
      <c r="G7" s="6">
        <f t="shared" si="0"/>
        <v>0.41190716448032294</v>
      </c>
      <c r="J7" s="6">
        <v>0.40463327534108601</v>
      </c>
    </row>
    <row r="8" spans="1:10" x14ac:dyDescent="0.25">
      <c r="A8" s="4" t="d">
        <v>2018-08-01</v>
      </c>
      <c r="B8" s="3" t="s">
        <v>22</v>
      </c>
      <c r="C8" s="3" t="s">
        <v>23</v>
      </c>
      <c r="D8" s="3">
        <v>47.46</v>
      </c>
      <c r="E8" s="3">
        <v>61.84</v>
      </c>
      <c r="F8" s="3">
        <v>66.92</v>
      </c>
      <c r="G8" s="6">
        <f t="shared" si="0"/>
        <v>0.70920502092050208</v>
      </c>
      <c r="J8" s="6">
        <v>1.2113503902005334E-2</v>
      </c>
    </row>
    <row r="9" spans="1:10" x14ac:dyDescent="0.25">
      <c r="A9" s="4" t="d">
        <v>2018-08-02</v>
      </c>
      <c r="B9" s="3" t="s">
        <v>10</v>
      </c>
      <c r="C9" s="3" t="s">
        <v>11</v>
      </c>
      <c r="D9" s="3">
        <v>31.34</v>
      </c>
      <c r="E9" s="3">
        <v>17.28</v>
      </c>
      <c r="F9" s="3">
        <v>47.52</v>
      </c>
      <c r="G9" s="6">
        <f t="shared" si="0"/>
        <v>0.65951178451178449</v>
      </c>
      <c r="J9" s="6">
        <v>0.3026175213675214</v>
      </c>
    </row>
    <row r="10" spans="1:10" x14ac:dyDescent="0.25">
      <c r="A10" s="4" t="d">
        <v>2018-08-02</v>
      </c>
      <c r="B10" s="3" t="s">
        <v>12</v>
      </c>
      <c r="C10" s="3" t="s">
        <v>13</v>
      </c>
      <c r="D10" s="3">
        <v>66.55</v>
      </c>
      <c r="E10" s="3">
        <v>66.95</v>
      </c>
      <c r="F10" s="3">
        <v>82.53</v>
      </c>
      <c r="G10" s="6">
        <f t="shared" si="0"/>
        <v>0.80637343996122612</v>
      </c>
      <c r="J10" s="6">
        <v>0.45710123816460302</v>
      </c>
    </row>
    <row r="11" spans="1:10" x14ac:dyDescent="0.25">
      <c r="A11" s="4" t="d">
        <v>2018-08-02</v>
      </c>
      <c r="B11" s="3" t="s">
        <v>14</v>
      </c>
      <c r="C11" s="3" t="s">
        <v>15</v>
      </c>
      <c r="D11" s="3">
        <v>49.81</v>
      </c>
      <c r="E11" s="3">
        <v>142.27000000000001</v>
      </c>
      <c r="F11" s="3">
        <v>105.4</v>
      </c>
      <c r="G11" s="6">
        <f t="shared" si="0"/>
        <v>0.47258064516129034</v>
      </c>
      <c r="J11" s="6">
        <v>0.3963941404782772</v>
      </c>
    </row>
    <row r="12" spans="1:10" x14ac:dyDescent="0.25">
      <c r="A12" s="4" t="d">
        <v>2018-08-02</v>
      </c>
      <c r="B12" s="3" t="s">
        <v>16</v>
      </c>
      <c r="C12" s="3" t="s">
        <v>17</v>
      </c>
      <c r="D12" s="3">
        <v>63.24</v>
      </c>
      <c r="E12" s="3">
        <v>46.02</v>
      </c>
      <c r="F12" s="3">
        <v>88.01</v>
      </c>
      <c r="G12" s="6">
        <f t="shared" si="0"/>
        <v>0.71855470969208046</v>
      </c>
      <c r="J12" s="6">
        <v>0.20760869565217394</v>
      </c>
    </row>
    <row r="13" spans="1:10" x14ac:dyDescent="0.25">
      <c r="A13" s="4" t="d">
        <v>2018-08-02</v>
      </c>
      <c r="B13" s="3" t="s">
        <v>18</v>
      </c>
      <c r="C13" s="3" t="s">
        <v>19</v>
      </c>
      <c r="D13" s="3">
        <v>47.28</v>
      </c>
      <c r="E13" s="3">
        <v>77.52</v>
      </c>
      <c r="F13" s="3">
        <v>47.44</v>
      </c>
      <c r="G13" s="6">
        <f t="shared" si="0"/>
        <v>0.99662731871838117</v>
      </c>
      <c r="J13" s="6">
        <v>0.32654145995747696</v>
      </c>
    </row>
    <row r="14" spans="1:10" x14ac:dyDescent="0.25">
      <c r="A14" s="4" t="d">
        <v>2018-08-02</v>
      </c>
      <c r="B14" s="3" t="s">
        <v>20</v>
      </c>
      <c r="C14" s="3" t="s">
        <v>21</v>
      </c>
      <c r="D14" s="3">
        <v>18.79</v>
      </c>
      <c r="E14" s="3">
        <v>31.54</v>
      </c>
      <c r="F14" s="3">
        <v>60.44</v>
      </c>
      <c r="G14" s="6">
        <f t="shared" si="0"/>
        <v>0.31088682991396427</v>
      </c>
      <c r="J14" s="6">
        <v>0.3493812254753999</v>
      </c>
    </row>
    <row r="15" spans="1:10" x14ac:dyDescent="0.25">
      <c r="A15" s="4" t="d">
        <v>2018-08-02</v>
      </c>
      <c r="B15" s="3" t="s">
        <v>22</v>
      </c>
      <c r="C15" s="3" t="s">
        <v>23</v>
      </c>
      <c r="D15" s="3">
        <v>53.16</v>
      </c>
      <c r="E15" s="3">
        <v>147.4</v>
      </c>
      <c r="F15" s="3">
        <v>78.66</v>
      </c>
      <c r="G15" s="6">
        <f t="shared" si="0"/>
        <v>0.6758199847444698</v>
      </c>
    </row>
    <row r="16" spans="1:10" x14ac:dyDescent="0.25">
      <c r="A16" s="4" t="d">
        <v>2018-08-05</v>
      </c>
      <c r="B16" s="3" t="s">
        <v>22</v>
      </c>
      <c r="C16" s="3" t="s">
        <v>9</v>
      </c>
      <c r="D16" s="3">
        <v>37.840000000000003</v>
      </c>
      <c r="E16" s="3">
        <v>122.32</v>
      </c>
      <c r="F16" s="3">
        <v>60.75</v>
      </c>
      <c r="G16" s="6">
        <f t="shared" si="0"/>
        <v>0.6228806584362141</v>
      </c>
    </row>
    <row r="17" spans="1:7" x14ac:dyDescent="0.25">
      <c r="A17" s="4" t="d">
        <v>2018-08-05</v>
      </c>
      <c r="B17" s="3" t="s">
        <v>12</v>
      </c>
      <c r="C17" s="3" t="s">
        <v>13</v>
      </c>
      <c r="D17" s="3">
        <v>61.7</v>
      </c>
      <c r="E17" s="3">
        <v>57.71</v>
      </c>
      <c r="F17" s="3">
        <v>74.88</v>
      </c>
      <c r="G17" s="6">
        <f t="shared" si="0"/>
        <v>0.82398504273504281</v>
      </c>
    </row>
    <row r="18" spans="1:7" x14ac:dyDescent="0.25">
      <c r="A18" s="4" t="d">
        <v>2018-08-05</v>
      </c>
      <c r="B18" s="3" t="s">
        <v>14</v>
      </c>
      <c r="C18" s="3" t="s">
        <v>15</v>
      </c>
      <c r="D18" s="3">
        <v>8.09</v>
      </c>
      <c r="E18" s="3">
        <v>141.28</v>
      </c>
      <c r="F18" s="3">
        <v>39.229999999999997</v>
      </c>
      <c r="G18" s="6">
        <f t="shared" si="0"/>
        <v>0.20621972979862352</v>
      </c>
    </row>
    <row r="19" spans="1:7" x14ac:dyDescent="0.25">
      <c r="A19" s="4" t="d">
        <v>2018-08-05</v>
      </c>
      <c r="B19" s="3" t="s">
        <v>18</v>
      </c>
      <c r="C19" s="3" t="s">
        <v>19</v>
      </c>
      <c r="D19" s="3">
        <v>81.790000000000006</v>
      </c>
      <c r="E19" s="3">
        <v>91.76</v>
      </c>
      <c r="F19" s="3">
        <v>99.45</v>
      </c>
      <c r="G19" s="6">
        <f t="shared" si="0"/>
        <v>0.82242332830568132</v>
      </c>
    </row>
    <row r="20" spans="1:7" x14ac:dyDescent="0.25">
      <c r="A20" s="4" t="d">
        <v>2018-08-05</v>
      </c>
      <c r="B20" s="3" t="s">
        <v>20</v>
      </c>
      <c r="C20" s="3" t="s">
        <v>21</v>
      </c>
      <c r="D20" s="3">
        <v>29.83</v>
      </c>
      <c r="E20" s="3">
        <v>48.66</v>
      </c>
      <c r="F20" s="3">
        <v>47.69</v>
      </c>
      <c r="G20" s="6">
        <f t="shared" si="0"/>
        <v>0.62549800796812749</v>
      </c>
    </row>
    <row r="21" spans="1:7" x14ac:dyDescent="0.25">
      <c r="A21" s="4" t="d">
        <v>2018-08-06</v>
      </c>
      <c r="B21" s="3" t="s">
        <v>22</v>
      </c>
      <c r="C21" s="3" t="s">
        <v>9</v>
      </c>
      <c r="D21" s="3">
        <v>42.64</v>
      </c>
      <c r="E21" s="3">
        <v>0</v>
      </c>
      <c r="F21" s="3">
        <v>70.599999999999994</v>
      </c>
      <c r="G21" s="6">
        <f t="shared" si="0"/>
        <v>0.60396600566572245</v>
      </c>
    </row>
    <row r="22" spans="1:7" x14ac:dyDescent="0.25">
      <c r="A22" s="4" t="d">
        <v>2018-08-06</v>
      </c>
      <c r="B22" s="3" t="s">
        <v>12</v>
      </c>
      <c r="C22" s="3" t="s">
        <v>13</v>
      </c>
      <c r="D22" s="3">
        <v>67.98</v>
      </c>
      <c r="E22" s="3">
        <v>46.88</v>
      </c>
      <c r="F22" s="3">
        <v>77.42</v>
      </c>
      <c r="G22" s="6">
        <f t="shared" si="0"/>
        <v>0.87806768276931024</v>
      </c>
    </row>
    <row r="23" spans="1:7" x14ac:dyDescent="0.25">
      <c r="A23" s="4" t="d">
        <v>2018-08-06</v>
      </c>
      <c r="B23" s="3" t="s">
        <v>14</v>
      </c>
      <c r="C23" s="3" t="s">
        <v>15</v>
      </c>
      <c r="D23" s="3">
        <v>46.47</v>
      </c>
      <c r="E23" s="3">
        <v>7.55</v>
      </c>
      <c r="F23" s="3">
        <v>105.77</v>
      </c>
      <c r="G23" s="6">
        <f t="shared" si="0"/>
        <v>0.4393495320034036</v>
      </c>
    </row>
    <row r="24" spans="1:7" x14ac:dyDescent="0.25">
      <c r="A24" s="4" t="d">
        <v>2018-08-06</v>
      </c>
      <c r="B24" s="3" t="s">
        <v>18</v>
      </c>
      <c r="C24" s="3" t="s">
        <v>19</v>
      </c>
      <c r="D24" s="3">
        <v>43.11</v>
      </c>
      <c r="E24" s="3">
        <v>66.89</v>
      </c>
      <c r="F24" s="3">
        <v>61.18</v>
      </c>
      <c r="G24" s="6">
        <f t="shared" si="0"/>
        <v>0.70464203988231444</v>
      </c>
    </row>
    <row r="25" spans="1:7" x14ac:dyDescent="0.25">
      <c r="A25" s="4" t="d">
        <v>2018-08-06</v>
      </c>
      <c r="B25" s="3" t="s">
        <v>20</v>
      </c>
      <c r="C25" s="3" t="s">
        <v>21</v>
      </c>
      <c r="D25" s="3">
        <v>62.84</v>
      </c>
      <c r="E25" s="3">
        <v>83.35</v>
      </c>
      <c r="F25" s="3">
        <v>107.49</v>
      </c>
      <c r="G25" s="6">
        <f t="shared" si="0"/>
        <v>0.58461252209507863</v>
      </c>
    </row>
    <row r="26" spans="1:7" x14ac:dyDescent="0.25">
      <c r="A26" s="4" t="d">
        <v>2018-08-06</v>
      </c>
      <c r="B26" s="3" t="s">
        <v>10</v>
      </c>
      <c r="C26" s="3" t="s">
        <v>24</v>
      </c>
      <c r="D26" s="3">
        <v>11.5</v>
      </c>
      <c r="E26" s="3">
        <v>18.64</v>
      </c>
      <c r="F26" s="3">
        <v>55.65</v>
      </c>
      <c r="G26" s="6">
        <f t="shared" si="0"/>
        <v>0.20664869721473494</v>
      </c>
    </row>
    <row r="27" spans="1:7" x14ac:dyDescent="0.25">
      <c r="A27" s="4" t="d">
        <v>2018-08-07</v>
      </c>
      <c r="B27" s="3" t="s">
        <v>22</v>
      </c>
      <c r="C27" s="3" t="s">
        <v>9</v>
      </c>
      <c r="D27" s="3">
        <v>6.53</v>
      </c>
      <c r="E27" s="3">
        <v>11.31</v>
      </c>
      <c r="F27" s="3">
        <v>11.2</v>
      </c>
      <c r="G27" s="6">
        <f t="shared" si="0"/>
        <v>0.58303571428571432</v>
      </c>
    </row>
    <row r="28" spans="1:7" x14ac:dyDescent="0.25">
      <c r="A28" s="4" t="d">
        <v>2018-08-07</v>
      </c>
      <c r="B28" s="3" t="s">
        <v>12</v>
      </c>
      <c r="C28" s="3" t="s">
        <v>13</v>
      </c>
      <c r="D28" s="3">
        <v>53.57</v>
      </c>
      <c r="E28" s="3">
        <v>50.75</v>
      </c>
      <c r="F28" s="3">
        <v>67.36</v>
      </c>
      <c r="G28" s="6">
        <f t="shared" si="0"/>
        <v>0.79527909738717339</v>
      </c>
    </row>
    <row r="29" spans="1:7" x14ac:dyDescent="0.25">
      <c r="A29" s="4" t="d">
        <v>2018-08-07</v>
      </c>
      <c r="B29" s="3" t="s">
        <v>14</v>
      </c>
      <c r="C29" s="3" t="s">
        <v>15</v>
      </c>
      <c r="D29" s="3">
        <v>60.67</v>
      </c>
      <c r="E29" s="3">
        <v>163.65</v>
      </c>
      <c r="F29" s="3">
        <v>118.19</v>
      </c>
      <c r="G29" s="6">
        <f t="shared" si="0"/>
        <v>0.5133260005076572</v>
      </c>
    </row>
    <row r="30" spans="1:7" x14ac:dyDescent="0.25">
      <c r="A30" s="4" t="d">
        <v>2018-08-07</v>
      </c>
      <c r="B30" s="3" t="s">
        <v>18</v>
      </c>
      <c r="C30" s="3" t="s">
        <v>19</v>
      </c>
      <c r="D30" s="3">
        <v>34.5</v>
      </c>
      <c r="E30" s="3">
        <v>7.55</v>
      </c>
      <c r="F30" s="3">
        <v>52.3</v>
      </c>
      <c r="G30" s="6">
        <f t="shared" si="0"/>
        <v>0.65965583173996178</v>
      </c>
    </row>
    <row r="31" spans="1:7" x14ac:dyDescent="0.25">
      <c r="A31" s="4" t="d">
        <v>2018-08-07</v>
      </c>
      <c r="B31" s="3" t="s">
        <v>20</v>
      </c>
      <c r="C31" s="3" t="s">
        <v>21</v>
      </c>
      <c r="D31" s="3">
        <v>69.98</v>
      </c>
      <c r="E31" s="3">
        <v>103.09</v>
      </c>
      <c r="F31" s="3">
        <v>104.71</v>
      </c>
      <c r="G31" s="6">
        <f t="shared" si="0"/>
        <v>0.6683220322796295</v>
      </c>
    </row>
    <row r="32" spans="1:7" x14ac:dyDescent="0.25">
      <c r="A32" s="4" t="d">
        <v>2018-08-07</v>
      </c>
      <c r="B32" s="3" t="s">
        <v>10</v>
      </c>
      <c r="C32" s="3" t="s">
        <v>24</v>
      </c>
      <c r="D32" s="3">
        <v>69.44</v>
      </c>
      <c r="E32" s="3">
        <v>69.64</v>
      </c>
      <c r="F32" s="3">
        <v>142.97</v>
      </c>
      <c r="G32" s="6">
        <f t="shared" si="0"/>
        <v>0.48569629992306079</v>
      </c>
    </row>
    <row r="33" spans="1:9" x14ac:dyDescent="0.25">
      <c r="A33" s="4" t="d">
        <v>2018-08-08</v>
      </c>
      <c r="B33" s="3" t="s">
        <v>12</v>
      </c>
      <c r="C33" s="3" t="s">
        <v>11</v>
      </c>
      <c r="D33" s="3">
        <v>14.69</v>
      </c>
      <c r="E33" s="3">
        <v>49.3</v>
      </c>
      <c r="F33" s="3">
        <v>34.64</v>
      </c>
      <c r="G33" s="6">
        <f t="shared" si="0"/>
        <v>0.42407621247113164</v>
      </c>
    </row>
    <row r="34" spans="1:9" x14ac:dyDescent="0.25">
      <c r="A34" s="4" t="d">
        <v>2018-08-08</v>
      </c>
      <c r="B34" s="3" t="s">
        <v>14</v>
      </c>
      <c r="C34" s="3" t="s">
        <v>15</v>
      </c>
      <c r="D34" s="3">
        <v>28.09</v>
      </c>
      <c r="E34" s="3">
        <v>74.36</v>
      </c>
      <c r="F34" s="3">
        <v>102.6</v>
      </c>
      <c r="G34" s="6">
        <f t="shared" ref="G34:G65" si="1">D34/F34</f>
        <v>0.27378167641325535</v>
      </c>
    </row>
    <row r="35" spans="1:9" x14ac:dyDescent="0.25">
      <c r="A35" s="4" t="d">
        <v>2018-08-08</v>
      </c>
      <c r="B35" s="3" t="s">
        <v>18</v>
      </c>
      <c r="C35" s="3" t="s">
        <v>19</v>
      </c>
      <c r="D35" s="3">
        <v>38.450000000000003</v>
      </c>
      <c r="E35" s="3">
        <v>77.010000000000005</v>
      </c>
      <c r="F35" s="3">
        <v>54.81</v>
      </c>
      <c r="G35" s="6">
        <f t="shared" si="1"/>
        <v>0.70151432220397736</v>
      </c>
    </row>
    <row r="36" spans="1:9" x14ac:dyDescent="0.25">
      <c r="A36" s="4" t="d">
        <v>2018-08-08</v>
      </c>
      <c r="B36" s="3" t="s">
        <v>20</v>
      </c>
      <c r="C36" s="3" t="s">
        <v>21</v>
      </c>
      <c r="D36" s="3">
        <v>50.32</v>
      </c>
      <c r="E36" s="3">
        <v>9.33</v>
      </c>
      <c r="F36" s="3">
        <v>76.5</v>
      </c>
      <c r="G36" s="6">
        <f t="shared" si="1"/>
        <v>0.65777777777777779</v>
      </c>
      <c r="I36" s="3">
        <f>AVERAGE(G7:G50)</f>
        <v>0.59262835111669532</v>
      </c>
    </row>
    <row r="37" spans="1:9" x14ac:dyDescent="0.25">
      <c r="A37" s="4" t="d">
        <v>2018-08-08</v>
      </c>
      <c r="B37" s="3" t="s">
        <v>10</v>
      </c>
      <c r="C37" s="3" t="s">
        <v>24</v>
      </c>
      <c r="D37" s="3">
        <v>71.3</v>
      </c>
      <c r="E37" s="3">
        <v>107.91</v>
      </c>
      <c r="F37" s="3">
        <v>101.04</v>
      </c>
      <c r="G37" s="6">
        <f t="shared" si="1"/>
        <v>0.70566112430720496</v>
      </c>
    </row>
    <row r="38" spans="1:9" x14ac:dyDescent="0.25">
      <c r="A38" s="4" t="d">
        <v>2018-08-09</v>
      </c>
      <c r="B38" s="1" t="s">
        <v>12</v>
      </c>
      <c r="C38" s="1" t="s">
        <v>11</v>
      </c>
      <c r="D38" s="1">
        <v>37.24</v>
      </c>
      <c r="E38" s="1">
        <v>82.71</v>
      </c>
      <c r="F38" s="1">
        <v>54.38</v>
      </c>
      <c r="G38" s="6">
        <f t="shared" si="1"/>
        <v>0.68481059212945938</v>
      </c>
    </row>
    <row r="39" spans="1:9" x14ac:dyDescent="0.25">
      <c r="A39" s="4" t="d">
        <v>2018-08-09</v>
      </c>
      <c r="B39" s="1" t="s">
        <v>14</v>
      </c>
      <c r="C39" s="1" t="s">
        <v>15</v>
      </c>
      <c r="D39" s="1">
        <v>14.05</v>
      </c>
      <c r="E39" s="1">
        <v>9.9</v>
      </c>
      <c r="F39" s="1">
        <v>588.34</v>
      </c>
      <c r="G39" s="6">
        <f t="shared" si="1"/>
        <v>2.388074922663766E-2</v>
      </c>
    </row>
    <row r="40" spans="1:9" x14ac:dyDescent="0.25">
      <c r="A40" s="4" t="d">
        <v>2018-08-09</v>
      </c>
      <c r="B40" s="1" t="s">
        <v>18</v>
      </c>
      <c r="C40" s="1" t="s">
        <v>19</v>
      </c>
      <c r="D40" s="1">
        <v>19.170000000000002</v>
      </c>
      <c r="E40" s="1">
        <v>32.99</v>
      </c>
      <c r="F40" s="1">
        <v>47.77</v>
      </c>
      <c r="G40" s="6">
        <f t="shared" si="1"/>
        <v>0.40129788570232366</v>
      </c>
    </row>
    <row r="41" spans="1:9" x14ac:dyDescent="0.25">
      <c r="A41" s="4" t="d">
        <v>2018-08-09</v>
      </c>
      <c r="B41" s="1" t="s">
        <v>20</v>
      </c>
      <c r="C41" s="1" t="s">
        <v>23</v>
      </c>
      <c r="D41" s="1">
        <v>22.93</v>
      </c>
      <c r="E41" s="1">
        <v>88.9</v>
      </c>
      <c r="F41" s="1">
        <v>56.52</v>
      </c>
      <c r="G41" s="6">
        <f t="shared" si="1"/>
        <v>0.40569709837225759</v>
      </c>
      <c r="I41" s="6">
        <v>0.67</v>
      </c>
    </row>
    <row r="42" spans="1:9" x14ac:dyDescent="0.25">
      <c r="A42" s="4" t="d">
        <v>2018-08-09</v>
      </c>
      <c r="B42" s="1" t="s">
        <v>10</v>
      </c>
      <c r="C42" s="1" t="s">
        <v>24</v>
      </c>
      <c r="D42" s="1">
        <v>44.19</v>
      </c>
      <c r="E42" s="1">
        <v>51.27</v>
      </c>
      <c r="F42" s="1">
        <v>109.21</v>
      </c>
      <c r="G42" s="6">
        <f t="shared" si="1"/>
        <v>0.40463327534108601</v>
      </c>
    </row>
    <row r="43" spans="1:9" x14ac:dyDescent="0.25">
      <c r="A43" s="4" t="d">
        <v>2018-08-10</v>
      </c>
      <c r="B43" s="1" t="s">
        <v>12</v>
      </c>
      <c r="C43" s="1" t="s">
        <v>11</v>
      </c>
      <c r="D43" s="1">
        <v>73.33</v>
      </c>
      <c r="E43" s="1">
        <v>103.92</v>
      </c>
      <c r="F43" s="1">
        <v>84.75</v>
      </c>
      <c r="G43" s="6">
        <f t="shared" si="1"/>
        <v>0.86525073746312686</v>
      </c>
    </row>
    <row r="44" spans="1:9" x14ac:dyDescent="0.25">
      <c r="A44" s="4" t="d">
        <v>2018-08-10</v>
      </c>
      <c r="B44" s="1" t="s">
        <v>18</v>
      </c>
      <c r="C44" s="1" t="s">
        <v>19</v>
      </c>
      <c r="D44" s="1">
        <v>72.94</v>
      </c>
      <c r="E44" s="1">
        <v>97.25</v>
      </c>
      <c r="F44" s="1">
        <v>102.67</v>
      </c>
      <c r="G44" s="6">
        <f t="shared" si="1"/>
        <v>0.71043147949741892</v>
      </c>
    </row>
    <row r="45" spans="1:9" x14ac:dyDescent="0.25">
      <c r="A45" s="4" t="d">
        <v>2018-08-10</v>
      </c>
      <c r="B45" s="1" t="s">
        <v>14</v>
      </c>
      <c r="C45" s="1" t="s">
        <v>21</v>
      </c>
      <c r="D45" s="1">
        <v>69.7</v>
      </c>
      <c r="E45" s="1">
        <v>0</v>
      </c>
      <c r="F45" s="1">
        <v>99.04</v>
      </c>
      <c r="G45" s="6">
        <f t="shared" si="1"/>
        <v>0.70375605815831987</v>
      </c>
    </row>
    <row r="46" spans="1:9" x14ac:dyDescent="0.25">
      <c r="A46" s="4" t="d">
        <v>2018-08-10</v>
      </c>
      <c r="B46" s="1" t="s">
        <v>20</v>
      </c>
      <c r="C46" s="1" t="s">
        <v>23</v>
      </c>
      <c r="D46" s="1">
        <v>27.37</v>
      </c>
      <c r="E46" s="1">
        <v>91.64</v>
      </c>
      <c r="F46" s="1">
        <v>124.92</v>
      </c>
      <c r="G46" s="6">
        <f t="shared" si="1"/>
        <v>0.21910022414345182</v>
      </c>
      <c r="I46" s="6">
        <v>0.22</v>
      </c>
    </row>
    <row r="47" spans="1:9" x14ac:dyDescent="0.25">
      <c r="A47" s="2" t="d">
        <v>2018-08-13</v>
      </c>
      <c r="B47" s="1" t="s">
        <v>12</v>
      </c>
      <c r="C47" s="1" t="s">
        <v>11</v>
      </c>
      <c r="D47" s="1">
        <v>41.53</v>
      </c>
      <c r="E47" s="1">
        <v>44.21</v>
      </c>
      <c r="F47" s="1">
        <v>52.06</v>
      </c>
      <c r="G47" s="6">
        <f t="shared" si="1"/>
        <v>0.79773338455628118</v>
      </c>
    </row>
    <row r="48" spans="1:9" x14ac:dyDescent="0.25">
      <c r="A48" s="2" t="d">
        <v>2018-08-13</v>
      </c>
      <c r="B48" s="1" t="s">
        <v>18</v>
      </c>
      <c r="C48" s="1" t="s">
        <v>19</v>
      </c>
      <c r="D48" s="1">
        <v>38.35</v>
      </c>
      <c r="E48" s="1">
        <v>18.239999999999998</v>
      </c>
      <c r="F48" s="1">
        <v>63.86</v>
      </c>
      <c r="G48" s="6">
        <f t="shared" si="1"/>
        <v>0.60053241465706231</v>
      </c>
    </row>
    <row r="49" spans="1:9" x14ac:dyDescent="0.25">
      <c r="A49" s="2" t="d">
        <v>2018-08-13</v>
      </c>
      <c r="B49" s="1" t="s">
        <v>14</v>
      </c>
      <c r="C49" s="1" t="s">
        <v>21</v>
      </c>
      <c r="D49" s="1">
        <v>73.3</v>
      </c>
      <c r="E49" s="1">
        <v>80.709999999999994</v>
      </c>
      <c r="F49" s="1">
        <v>84.35</v>
      </c>
      <c r="G49" s="6">
        <f t="shared" si="1"/>
        <v>0.86899822169531715</v>
      </c>
    </row>
    <row r="50" spans="1:9" x14ac:dyDescent="0.25">
      <c r="A50" s="2" t="d">
        <v>2018-08-13</v>
      </c>
      <c r="B50" s="1" t="s">
        <v>20</v>
      </c>
      <c r="C50" s="1" t="s">
        <v>23</v>
      </c>
      <c r="D50" s="1">
        <v>25.21</v>
      </c>
      <c r="E50" s="1">
        <v>81.91</v>
      </c>
      <c r="F50" s="1">
        <v>39.29</v>
      </c>
      <c r="G50" s="6">
        <f t="shared" si="1"/>
        <v>0.64163909391702723</v>
      </c>
    </row>
    <row r="51" spans="1:9" x14ac:dyDescent="0.25">
      <c r="A51" s="2" t="d">
        <v>2018-08-14</v>
      </c>
      <c r="B51" s="1" t="s">
        <v>12</v>
      </c>
      <c r="C51" s="1" t="s">
        <v>11</v>
      </c>
      <c r="D51" s="1">
        <v>82.91</v>
      </c>
      <c r="E51" s="1">
        <v>54.01</v>
      </c>
      <c r="F51" s="1">
        <v>96.17</v>
      </c>
      <c r="G51" s="6">
        <f t="shared" si="1"/>
        <v>0.86211916398045119</v>
      </c>
    </row>
    <row r="52" spans="1:9" x14ac:dyDescent="0.25">
      <c r="A52" s="2" t="d">
        <v>2018-08-14</v>
      </c>
      <c r="B52" s="1" t="s">
        <v>10</v>
      </c>
      <c r="C52" s="1" t="s">
        <v>15</v>
      </c>
      <c r="D52" s="1">
        <v>9.81</v>
      </c>
      <c r="E52" s="1">
        <v>64.260000000000005</v>
      </c>
      <c r="F52" s="1">
        <v>809.84</v>
      </c>
      <c r="G52" s="6">
        <f t="shared" si="1"/>
        <v>1.2113503902005334E-2</v>
      </c>
      <c r="I52" s="6">
        <f>MIN(G2:G85)</f>
        <v>1.2113503902005334E-2</v>
      </c>
    </row>
    <row r="53" spans="1:9" x14ac:dyDescent="0.25">
      <c r="A53" s="2" t="d">
        <v>2018-08-14</v>
      </c>
      <c r="B53" s="1" t="s">
        <v>18</v>
      </c>
      <c r="C53" s="1" t="s">
        <v>19</v>
      </c>
      <c r="D53" s="1">
        <v>35.67</v>
      </c>
      <c r="E53" s="1">
        <v>79.599999999999994</v>
      </c>
      <c r="F53" s="1">
        <v>50.91</v>
      </c>
      <c r="G53" s="6">
        <f t="shared" si="1"/>
        <v>0.70064820271066597</v>
      </c>
    </row>
    <row r="54" spans="1:9" x14ac:dyDescent="0.25">
      <c r="A54" s="2" t="d">
        <v>2018-08-14</v>
      </c>
      <c r="B54" s="1" t="s">
        <v>14</v>
      </c>
      <c r="C54" s="1" t="s">
        <v>21</v>
      </c>
      <c r="D54" s="1">
        <v>58.35</v>
      </c>
      <c r="E54" s="1">
        <v>75.42</v>
      </c>
      <c r="F54" s="1">
        <v>84.75</v>
      </c>
      <c r="G54" s="6">
        <f t="shared" si="1"/>
        <v>0.68849557522123894</v>
      </c>
    </row>
    <row r="55" spans="1:9" x14ac:dyDescent="0.25">
      <c r="A55" s="2" t="d">
        <v>2018-08-15</v>
      </c>
      <c r="B55" s="1" t="s">
        <v>12</v>
      </c>
      <c r="C55" s="1" t="s">
        <v>11</v>
      </c>
      <c r="D55" s="1">
        <v>77.92</v>
      </c>
      <c r="E55" s="1">
        <v>101.89</v>
      </c>
      <c r="F55" s="1">
        <v>90.94</v>
      </c>
      <c r="G55" s="6">
        <f t="shared" si="1"/>
        <v>0.85682867824939524</v>
      </c>
      <c r="H55" s="1"/>
    </row>
    <row r="56" spans="1:9" x14ac:dyDescent="0.25">
      <c r="A56" s="2" t="d">
        <v>2018-08-15</v>
      </c>
      <c r="B56" s="1" t="s">
        <v>14</v>
      </c>
      <c r="C56" s="1" t="s">
        <v>21</v>
      </c>
      <c r="D56" s="1">
        <v>0.45</v>
      </c>
      <c r="E56" s="1">
        <v>74.69</v>
      </c>
      <c r="F56" s="1">
        <v>0.52</v>
      </c>
      <c r="G56" s="6">
        <f t="shared" si="1"/>
        <v>0.86538461538461542</v>
      </c>
      <c r="H56" s="1"/>
    </row>
    <row r="57" spans="1:9" x14ac:dyDescent="0.25">
      <c r="A57" s="2" t="d">
        <v>2018-08-16</v>
      </c>
      <c r="B57" s="1" t="s">
        <v>12</v>
      </c>
      <c r="C57" s="1" t="s">
        <v>11</v>
      </c>
      <c r="D57" s="1">
        <v>95.58</v>
      </c>
      <c r="E57" s="1">
        <v>97.69</v>
      </c>
      <c r="F57" s="1">
        <v>99.66</v>
      </c>
      <c r="G57" s="6">
        <f t="shared" si="1"/>
        <v>0.95906080674292593</v>
      </c>
    </row>
    <row r="58" spans="1:9" x14ac:dyDescent="0.25">
      <c r="A58" s="2" t="d">
        <v>2018-08-16</v>
      </c>
      <c r="B58" s="1" t="s">
        <v>10</v>
      </c>
      <c r="C58" s="1" t="s">
        <v>15</v>
      </c>
      <c r="D58" s="1">
        <v>33.99</v>
      </c>
      <c r="E58" s="1">
        <v>0.75</v>
      </c>
      <c r="F58" s="1">
        <v>112.32</v>
      </c>
      <c r="G58" s="6">
        <f t="shared" si="1"/>
        <v>0.3026175213675214</v>
      </c>
    </row>
    <row r="59" spans="1:9" x14ac:dyDescent="0.25">
      <c r="A59" s="2" t="d">
        <v>2018-08-16</v>
      </c>
      <c r="B59" s="1" t="s">
        <v>18</v>
      </c>
      <c r="C59" s="1" t="s">
        <v>19</v>
      </c>
      <c r="D59" s="1">
        <v>44.53</v>
      </c>
      <c r="E59" s="1">
        <v>81.17</v>
      </c>
      <c r="F59" s="1">
        <v>58.59</v>
      </c>
      <c r="G59" s="6">
        <f t="shared" si="1"/>
        <v>0.76002730841440513</v>
      </c>
    </row>
    <row r="60" spans="1:9" x14ac:dyDescent="0.25">
      <c r="A60" s="2" t="d">
        <v>2018-08-16</v>
      </c>
      <c r="B60" s="1" t="s">
        <v>14</v>
      </c>
      <c r="C60" s="1" t="s">
        <v>21</v>
      </c>
      <c r="D60" s="1">
        <v>59.69</v>
      </c>
      <c r="E60" s="1">
        <v>7.16</v>
      </c>
      <c r="F60" s="1">
        <v>75.930000000000007</v>
      </c>
      <c r="G60" s="6">
        <f t="shared" si="1"/>
        <v>0.7861187936257078</v>
      </c>
    </row>
    <row r="61" spans="1:9" x14ac:dyDescent="0.25">
      <c r="A61" s="2" t="d">
        <v>2018-08-17</v>
      </c>
      <c r="B61" s="1" t="s">
        <v>12</v>
      </c>
      <c r="C61" s="1" t="s">
        <v>11</v>
      </c>
      <c r="D61" s="1">
        <v>40.380000000000003</v>
      </c>
      <c r="E61" s="1">
        <v>92.44</v>
      </c>
      <c r="F61" s="1">
        <v>51.61</v>
      </c>
      <c r="G61" s="6">
        <f t="shared" si="1"/>
        <v>0.78240651036620812</v>
      </c>
    </row>
    <row r="62" spans="1:9" x14ac:dyDescent="0.25">
      <c r="A62" s="2" t="d">
        <v>2018-08-17</v>
      </c>
      <c r="B62" s="1" t="s">
        <v>10</v>
      </c>
      <c r="C62" s="1" t="s">
        <v>15</v>
      </c>
      <c r="D62" s="1">
        <v>31.38</v>
      </c>
      <c r="E62" s="1">
        <v>77.05</v>
      </c>
      <c r="F62" s="1">
        <v>68.650000000000006</v>
      </c>
      <c r="G62" s="6">
        <f t="shared" si="1"/>
        <v>0.45710123816460302</v>
      </c>
    </row>
    <row r="63" spans="1:9" x14ac:dyDescent="0.25">
      <c r="A63" s="2" t="d">
        <v>2018-08-17</v>
      </c>
      <c r="B63" s="1" t="s">
        <v>18</v>
      </c>
      <c r="C63" s="1" t="s">
        <v>19</v>
      </c>
      <c r="D63" s="1">
        <v>75.86</v>
      </c>
      <c r="E63" s="1">
        <v>71.47</v>
      </c>
      <c r="F63" s="1">
        <v>113.35</v>
      </c>
      <c r="G63" s="6">
        <f t="shared" si="1"/>
        <v>0.66925452139391273</v>
      </c>
    </row>
    <row r="64" spans="1:9" x14ac:dyDescent="0.25">
      <c r="A64" s="2" t="d">
        <v>2018-08-17</v>
      </c>
      <c r="B64" s="1" t="s">
        <v>14</v>
      </c>
      <c r="C64" s="1" t="s">
        <v>21</v>
      </c>
      <c r="D64" s="1">
        <v>56.43</v>
      </c>
      <c r="E64" s="1">
        <v>69.09</v>
      </c>
      <c r="F64" s="1">
        <v>90.25</v>
      </c>
      <c r="G64" s="6">
        <f t="shared" si="1"/>
        <v>0.62526315789473685</v>
      </c>
    </row>
    <row r="65" spans="1:7" x14ac:dyDescent="0.25">
      <c r="A65" s="2" t="d">
        <v>2018-08-20</v>
      </c>
      <c r="B65" s="1" t="s">
        <v>12</v>
      </c>
      <c r="C65" s="1" t="s">
        <v>11</v>
      </c>
      <c r="D65" s="1">
        <v>68.88</v>
      </c>
      <c r="E65" s="1">
        <v>89.11</v>
      </c>
      <c r="F65" s="1">
        <v>108.94</v>
      </c>
      <c r="G65" s="6">
        <f t="shared" si="1"/>
        <v>0.63227464659445565</v>
      </c>
    </row>
    <row r="66" spans="1:7" x14ac:dyDescent="0.25">
      <c r="A66" s="2" t="d">
        <v>2018-08-20</v>
      </c>
      <c r="B66" s="1" t="s">
        <v>10</v>
      </c>
      <c r="C66" s="1" t="s">
        <v>15</v>
      </c>
      <c r="D66" s="1">
        <v>31.66</v>
      </c>
      <c r="E66" s="1">
        <v>50.19</v>
      </c>
      <c r="F66" s="1">
        <v>79.87</v>
      </c>
      <c r="G66" s="6">
        <f t="shared" ref="G66:G86" si="2">D66/F66</f>
        <v>0.3963941404782772</v>
      </c>
    </row>
    <row r="67" spans="1:7" x14ac:dyDescent="0.25">
      <c r="A67" s="2" t="d">
        <v>2018-08-20</v>
      </c>
      <c r="B67" s="1" t="s">
        <v>18</v>
      </c>
      <c r="C67" s="1" t="s">
        <v>19</v>
      </c>
      <c r="D67" s="1">
        <v>66.430000000000007</v>
      </c>
      <c r="E67" s="1">
        <v>66.08</v>
      </c>
      <c r="F67" s="1">
        <v>99.83</v>
      </c>
      <c r="G67" s="6">
        <f t="shared" si="2"/>
        <v>0.66543123309626373</v>
      </c>
    </row>
    <row r="68" spans="1:7" x14ac:dyDescent="0.25">
      <c r="A68" s="2" t="d">
        <v>2018-08-20</v>
      </c>
      <c r="B68" s="1" t="s">
        <v>14</v>
      </c>
      <c r="C68" s="1" t="s">
        <v>21</v>
      </c>
      <c r="D68" s="1">
        <v>47.05</v>
      </c>
      <c r="E68" s="1">
        <v>39.92</v>
      </c>
      <c r="F68" s="1">
        <v>60.03</v>
      </c>
      <c r="G68" s="6">
        <f t="shared" si="2"/>
        <v>0.7837747792770281</v>
      </c>
    </row>
    <row r="69" spans="1:7" x14ac:dyDescent="0.25">
      <c r="A69" s="2" t="d">
        <v>2018-08-21</v>
      </c>
      <c r="B69" s="1" t="s">
        <v>12</v>
      </c>
      <c r="C69" s="1" t="s">
        <v>11</v>
      </c>
      <c r="D69" s="1">
        <v>43.86</v>
      </c>
      <c r="E69" s="1">
        <v>112</v>
      </c>
      <c r="F69" s="1">
        <v>87.76</v>
      </c>
      <c r="G69" s="6">
        <f t="shared" si="2"/>
        <v>0.49977210574293524</v>
      </c>
    </row>
    <row r="70" spans="1:7" x14ac:dyDescent="0.25">
      <c r="A70" s="2" t="d">
        <v>2018-08-21</v>
      </c>
      <c r="B70" s="1" t="s">
        <v>18</v>
      </c>
      <c r="C70" s="1" t="s">
        <v>19</v>
      </c>
      <c r="D70" s="1">
        <v>79.52</v>
      </c>
      <c r="E70" s="1">
        <v>100.78</v>
      </c>
      <c r="F70" s="1">
        <v>91.98</v>
      </c>
      <c r="G70" s="6">
        <f t="shared" si="2"/>
        <v>0.86453576864535764</v>
      </c>
    </row>
    <row r="71" spans="1:7" x14ac:dyDescent="0.25">
      <c r="A71" s="2" t="d">
        <v>2018-08-21</v>
      </c>
      <c r="B71" s="1" t="s">
        <v>14</v>
      </c>
      <c r="C71" s="1" t="s">
        <v>21</v>
      </c>
      <c r="D71" s="1">
        <v>89.92</v>
      </c>
      <c r="E71" s="1">
        <v>34.270000000000003</v>
      </c>
      <c r="F71" s="1">
        <v>123.99</v>
      </c>
      <c r="G71" s="6">
        <f t="shared" si="2"/>
        <v>0.72521977578837005</v>
      </c>
    </row>
    <row r="72" spans="1:7" x14ac:dyDescent="0.25">
      <c r="A72" s="2" t="d">
        <v>2018-08-22</v>
      </c>
      <c r="B72" s="1" t="s">
        <v>12</v>
      </c>
      <c r="C72" s="1" t="s">
        <v>11</v>
      </c>
      <c r="D72" s="1">
        <v>61.92</v>
      </c>
      <c r="E72" s="1">
        <v>76.64</v>
      </c>
      <c r="F72" s="1">
        <v>82.7</v>
      </c>
      <c r="G72" s="6">
        <f t="shared" si="2"/>
        <v>0.74873035066505444</v>
      </c>
    </row>
    <row r="73" spans="1:7" x14ac:dyDescent="0.25">
      <c r="A73" s="2" t="d">
        <v>2018-08-22</v>
      </c>
      <c r="B73" s="1" t="s">
        <v>18</v>
      </c>
      <c r="C73" s="1" t="s">
        <v>19</v>
      </c>
      <c r="D73" s="1">
        <v>77.44</v>
      </c>
      <c r="E73" s="1">
        <v>75.319999999999993</v>
      </c>
      <c r="F73" s="1">
        <v>95.86</v>
      </c>
      <c r="G73" s="6">
        <f t="shared" si="2"/>
        <v>0.80784477362820784</v>
      </c>
    </row>
    <row r="74" spans="1:7" x14ac:dyDescent="0.25">
      <c r="A74" s="2" t="d">
        <v>2018-08-22</v>
      </c>
      <c r="B74" s="1" t="s">
        <v>14</v>
      </c>
      <c r="C74" s="1" t="s">
        <v>21</v>
      </c>
      <c r="D74" s="1">
        <v>54.67</v>
      </c>
      <c r="E74" s="1">
        <v>78.62</v>
      </c>
      <c r="F74" s="1">
        <v>82.35</v>
      </c>
      <c r="G74" s="6">
        <f t="shared" si="2"/>
        <v>0.66387370977534921</v>
      </c>
    </row>
    <row r="75" spans="1:7" x14ac:dyDescent="0.25">
      <c r="A75" s="2" t="d">
        <v>2018-08-24</v>
      </c>
      <c r="B75" s="1" t="s">
        <v>12</v>
      </c>
      <c r="C75" s="1" t="s">
        <v>11</v>
      </c>
      <c r="D75" s="1">
        <v>37.57</v>
      </c>
      <c r="E75" s="1">
        <v>68.64</v>
      </c>
      <c r="F75" s="1">
        <v>44.51</v>
      </c>
      <c r="G75" s="6">
        <f t="shared" si="2"/>
        <v>0.84407998202651091</v>
      </c>
    </row>
    <row r="76" spans="1:7" x14ac:dyDescent="0.25">
      <c r="A76" s="2" t="d">
        <v>2018-08-24</v>
      </c>
      <c r="B76" s="1" t="s">
        <v>10</v>
      </c>
      <c r="C76" s="1" t="s">
        <v>15</v>
      </c>
      <c r="D76" s="1">
        <v>9.5500000000000007</v>
      </c>
      <c r="E76" s="1">
        <v>16.55</v>
      </c>
      <c r="F76" s="1">
        <v>46</v>
      </c>
      <c r="G76" s="6">
        <f t="shared" si="2"/>
        <v>0.20760869565217394</v>
      </c>
    </row>
    <row r="77" spans="1:7" x14ac:dyDescent="0.25">
      <c r="A77" s="2" t="d">
        <v>2018-08-24</v>
      </c>
      <c r="B77" s="1" t="s">
        <v>18</v>
      </c>
      <c r="C77" s="1" t="s">
        <v>19</v>
      </c>
      <c r="D77" s="1">
        <v>76.72</v>
      </c>
      <c r="E77" s="1">
        <v>72.260000000000005</v>
      </c>
      <c r="F77" s="1">
        <v>102.61</v>
      </c>
      <c r="G77" s="6">
        <f t="shared" si="2"/>
        <v>0.74768541077867656</v>
      </c>
    </row>
    <row r="78" spans="1:7" x14ac:dyDescent="0.25">
      <c r="A78" s="2" t="d">
        <v>2018-08-24</v>
      </c>
      <c r="B78" s="1" t="s">
        <v>14</v>
      </c>
      <c r="C78" s="1" t="s">
        <v>21</v>
      </c>
      <c r="D78" s="1">
        <v>28.23</v>
      </c>
      <c r="E78" s="1">
        <v>41.11</v>
      </c>
      <c r="F78" s="1">
        <v>71.819999999999993</v>
      </c>
      <c r="G78" s="6">
        <f t="shared" si="2"/>
        <v>0.39306599832915629</v>
      </c>
    </row>
    <row r="79" spans="1:7" x14ac:dyDescent="0.25">
      <c r="A79" s="2" t="d">
        <v>2018-08-26</v>
      </c>
      <c r="B79" s="1" t="s">
        <v>12</v>
      </c>
      <c r="C79" s="1" t="s">
        <v>11</v>
      </c>
      <c r="D79" s="1">
        <v>1.78</v>
      </c>
      <c r="E79" s="1">
        <v>62.88</v>
      </c>
      <c r="F79" s="1">
        <v>1.44</v>
      </c>
      <c r="G79" s="6">
        <f t="shared" si="2"/>
        <v>1.2361111111111112</v>
      </c>
    </row>
    <row r="80" spans="1:7" x14ac:dyDescent="0.25">
      <c r="A80" s="2" t="d">
        <v>2018-08-26</v>
      </c>
      <c r="B80" s="1" t="s">
        <v>10</v>
      </c>
      <c r="C80" s="1" t="s">
        <v>15</v>
      </c>
      <c r="D80" s="1">
        <v>18.43</v>
      </c>
      <c r="E80" s="1">
        <v>36.72</v>
      </c>
      <c r="F80" s="1">
        <v>56.44</v>
      </c>
      <c r="G80" s="6">
        <f t="shared" si="2"/>
        <v>0.32654145995747696</v>
      </c>
    </row>
    <row r="81" spans="1:7" x14ac:dyDescent="0.25">
      <c r="A81" s="2" t="d">
        <v>2018-08-26</v>
      </c>
      <c r="B81" s="1" t="s">
        <v>18</v>
      </c>
      <c r="C81" s="1" t="s">
        <v>19</v>
      </c>
      <c r="D81" s="1">
        <v>21.04</v>
      </c>
      <c r="E81" s="1">
        <v>54.85</v>
      </c>
      <c r="F81" s="1">
        <v>35.15</v>
      </c>
      <c r="G81" s="6">
        <f t="shared" si="2"/>
        <v>0.59857752489331439</v>
      </c>
    </row>
    <row r="82" spans="1:7" x14ac:dyDescent="0.25">
      <c r="A82" s="2" t="d">
        <v>2018-08-27</v>
      </c>
      <c r="B82" s="1" t="s">
        <v>12</v>
      </c>
      <c r="C82" s="1" t="s">
        <v>11</v>
      </c>
      <c r="D82" s="1">
        <v>71.98</v>
      </c>
      <c r="E82" s="1">
        <v>47.34</v>
      </c>
      <c r="F82" s="1">
        <v>114.49</v>
      </c>
      <c r="G82" s="6">
        <f t="shared" si="2"/>
        <v>0.62870119661105783</v>
      </c>
    </row>
    <row r="83" spans="1:7" x14ac:dyDescent="0.25">
      <c r="A83" s="2" t="d">
        <v>2018-08-27</v>
      </c>
      <c r="B83" s="1" t="s">
        <v>18</v>
      </c>
      <c r="C83" s="1" t="s">
        <v>19</v>
      </c>
      <c r="D83" s="1">
        <v>42.92</v>
      </c>
      <c r="E83" s="1">
        <v>51.7</v>
      </c>
      <c r="F83" s="1">
        <v>49.19</v>
      </c>
      <c r="G83" s="6">
        <f t="shared" si="2"/>
        <v>0.87253506810327308</v>
      </c>
    </row>
    <row r="84" spans="1:7" x14ac:dyDescent="0.25">
      <c r="A84" s="2" t="d">
        <v>2018-08-28</v>
      </c>
      <c r="B84" s="1" t="s">
        <v>12</v>
      </c>
      <c r="C84" s="1" t="s">
        <v>11</v>
      </c>
      <c r="D84" s="1">
        <v>36.35</v>
      </c>
      <c r="E84" s="1">
        <v>58.96</v>
      </c>
      <c r="F84" s="1">
        <v>43.89</v>
      </c>
      <c r="G84" s="6">
        <f t="shared" si="2"/>
        <v>0.82820688083845984</v>
      </c>
    </row>
    <row r="85" spans="1:7" x14ac:dyDescent="0.25">
      <c r="A85" s="2" t="d">
        <v>2018-08-28</v>
      </c>
      <c r="B85" s="1" t="s">
        <v>10</v>
      </c>
      <c r="C85" s="1" t="s">
        <v>15</v>
      </c>
      <c r="D85" s="1">
        <v>23.15</v>
      </c>
      <c r="E85" s="1">
        <v>31.64</v>
      </c>
      <c r="F85" s="1">
        <v>66.260000000000005</v>
      </c>
      <c r="G85" s="6">
        <f t="shared" si="2"/>
        <v>0.3493812254753999</v>
      </c>
    </row>
    <row r="86" spans="1:7" x14ac:dyDescent="0.25">
      <c r="A86" s="2" t="d">
        <v>2018-08-28</v>
      </c>
      <c r="B86" s="1" t="s">
        <v>18</v>
      </c>
      <c r="C86" s="1" t="s">
        <v>19</v>
      </c>
      <c r="D86" s="1">
        <v>73.3</v>
      </c>
      <c r="E86" s="1">
        <v>47.82</v>
      </c>
      <c r="F86" s="1">
        <v>91.24</v>
      </c>
      <c r="G86" s="6">
        <f t="shared" si="2"/>
        <v>0.80337571240683914</v>
      </c>
    </row>
    <row r="95" spans="1:7" x14ac:dyDescent="0.25">
      <c r="D95" s="9"/>
      <c r="E95" s="9"/>
    </row>
    <row r="96" spans="1:7" x14ac:dyDescent="0.25">
      <c r="D96" s="9"/>
      <c r="E96" s="9"/>
    </row>
    <row r="97" spans="4:5" x14ac:dyDescent="0.25">
      <c r="D97" s="10"/>
      <c r="E97" s="9"/>
    </row>
    <row r="98" spans="4:5" x14ac:dyDescent="0.25">
      <c r="D98" s="10"/>
      <c r="E98" s="9"/>
    </row>
    <row r="99" spans="4:5" x14ac:dyDescent="0.25">
      <c r="D99" s="10"/>
      <c r="E99" s="9"/>
    </row>
    <row r="100" spans="4:5" x14ac:dyDescent="0.25">
      <c r="D100" s="10"/>
      <c r="E100" s="9"/>
    </row>
    <row r="101" spans="4:5" x14ac:dyDescent="0.25">
      <c r="D101" s="10"/>
      <c r="E101" s="9"/>
    </row>
    <row r="102" spans="4:5" x14ac:dyDescent="0.25">
      <c r="D102" s="10"/>
      <c r="E102" s="9"/>
    </row>
    <row r="103" spans="4:5" x14ac:dyDescent="0.25">
      <c r="D103" s="10"/>
      <c r="E103" s="9"/>
    </row>
    <row r="104" spans="4:5" x14ac:dyDescent="0.25">
      <c r="D104" s="10"/>
      <c r="E104" s="9"/>
    </row>
    <row r="105" spans="4:5" x14ac:dyDescent="0.25">
      <c r="D105" s="10"/>
      <c r="E105" s="9"/>
    </row>
    <row r="106" spans="4:5" x14ac:dyDescent="0.25">
      <c r="D106" s="10"/>
      <c r="E106" s="9"/>
    </row>
    <row r="107" spans="4:5" x14ac:dyDescent="0.25">
      <c r="D107" s="10"/>
      <c r="E107" s="9"/>
    </row>
    <row r="108" spans="4:5" x14ac:dyDescent="0.25">
      <c r="D108" s="10"/>
      <c r="E108" s="9"/>
    </row>
    <row r="109" spans="4:5" x14ac:dyDescent="0.25">
      <c r="D109" s="10"/>
      <c r="E109" s="9"/>
    </row>
    <row r="110" spans="4:5" x14ac:dyDescent="0.25">
      <c r="D110" s="9"/>
      <c r="E110" s="9"/>
    </row>
    <row r="111" spans="4:5" x14ac:dyDescent="0.25">
      <c r="D111" s="9"/>
      <c r="E111" s="9"/>
    </row>
  </sheetData>
  <autoFilter ref="B1:B86"/>
  <conditionalFormatting sqref="G2:G86">
    <cfRule type="cellIs" dxfId="19" priority="5" operator="greaterThan">
      <formula>1</formula>
    </cfRule>
    <cfRule type="cellIs" dxfId="18" priority="6" operator="lessThan">
      <formula>0.4</formula>
    </cfRule>
  </conditionalFormatting>
  <conditionalFormatting sqref="J2:J14">
    <cfRule type="cellIs" dxfId="17" priority="3" operator="greaterThan">
      <formula>1</formula>
    </cfRule>
    <cfRule type="cellIs" dxfId="16" priority="4" operator="lessThan">
      <formula>0.4</formula>
    </cfRule>
  </conditionalFormatting>
  <conditionalFormatting sqref="D97:D109">
    <cfRule type="cellIs" dxfId="15" priority="1" operator="greaterThan">
      <formula>1</formula>
    </cfRule>
    <cfRule type="cellIs" dxfId="14" priority="2" operator="lessThan">
      <formula>0.4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6"/>
  <sheetViews>
    <sheetView topLeftCell="A49" zoomScale="115" zoomScaleNormal="115" workbookViewId="0">
      <selection activeCell="G71" sqref="G71"/>
    </sheetView>
  </sheetViews>
  <sheetFormatPr defaultRowHeight="15" x14ac:dyDescent="0.25"/>
  <cols>
    <col min="1" max="1" width="7.140625" style="3" bestFit="1" customWidth="1"/>
    <col min="2" max="2" width="15.42578125" style="3" bestFit="1" customWidth="1"/>
    <col min="3" max="3" width="8.140625" style="3" bestFit="1" customWidth="1"/>
    <col min="4" max="4" width="12.7109375" style="3" bestFit="1" customWidth="1"/>
    <col min="5" max="5" width="15.7109375" style="3" bestFit="1" customWidth="1"/>
    <col min="6" max="6" width="8.5703125" style="3" bestFit="1" customWidth="1"/>
    <col min="7" max="7" width="12.5703125" style="3" bestFit="1" customWidth="1"/>
    <col min="8" max="8" width="15.5703125" style="3" bestFit="1" customWidth="1"/>
    <col min="9" max="9" width="19.140625" style="3" bestFit="1" customWidth="1"/>
    <col min="10" max="10" width="13.42578125" style="3" bestFit="1" customWidth="1"/>
    <col min="11" max="11" width="11.7109375" style="3" bestFit="1" customWidth="1"/>
    <col min="12" max="16384" width="9.140625" style="3"/>
  </cols>
  <sheetData>
    <row r="1" spans="1:11" ht="30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25</v>
      </c>
    </row>
    <row r="2" spans="1:11" x14ac:dyDescent="0.25">
      <c r="A2" s="4" t="d">
        <v>2018-08-01</v>
      </c>
      <c r="B2" s="3" t="s">
        <v>10</v>
      </c>
      <c r="C2" s="3" t="s">
        <v>11</v>
      </c>
      <c r="D2" s="3">
        <v>0.8</v>
      </c>
      <c r="E2" s="3">
        <v>59.55</v>
      </c>
      <c r="F2" s="3">
        <v>5.61</v>
      </c>
      <c r="G2" s="3">
        <v>75.56</v>
      </c>
      <c r="H2" s="3">
        <v>98.21</v>
      </c>
      <c r="I2" s="3">
        <v>27</v>
      </c>
      <c r="J2" s="3">
        <v>34.96</v>
      </c>
      <c r="K2" s="6">
        <f>E2/H2</f>
        <v>0.60635373179920582</v>
      </c>
    </row>
    <row r="3" spans="1:11" x14ac:dyDescent="0.25">
      <c r="A3" s="4" t="d">
        <v>2018-08-01</v>
      </c>
      <c r="B3" s="3" t="s">
        <v>12</v>
      </c>
      <c r="C3" s="3" t="s">
        <v>13</v>
      </c>
      <c r="D3" s="3">
        <v>0</v>
      </c>
      <c r="E3" s="3">
        <v>49.44</v>
      </c>
      <c r="F3" s="3">
        <v>0.93</v>
      </c>
      <c r="G3" s="3">
        <v>93.36</v>
      </c>
      <c r="H3" s="3">
        <v>64.709999999999994</v>
      </c>
      <c r="I3" s="3">
        <v>27</v>
      </c>
      <c r="J3" s="3">
        <v>8.2899999999999991</v>
      </c>
      <c r="K3" s="6">
        <f t="shared" ref="K3:K55" si="0">E3/H3</f>
        <v>0.76402410755679184</v>
      </c>
    </row>
    <row r="4" spans="1:11" x14ac:dyDescent="0.25">
      <c r="A4" s="4" t="d">
        <v>2018-08-01</v>
      </c>
      <c r="B4" s="3" t="s">
        <v>14</v>
      </c>
      <c r="C4" s="3" t="s">
        <v>15</v>
      </c>
      <c r="D4" s="3">
        <v>0</v>
      </c>
      <c r="E4" s="3">
        <v>39.700000000000003</v>
      </c>
      <c r="F4" s="3">
        <v>30.21</v>
      </c>
      <c r="G4" s="3">
        <v>65.09</v>
      </c>
      <c r="H4" s="3">
        <v>76.91</v>
      </c>
      <c r="I4" s="3">
        <v>35</v>
      </c>
      <c r="J4" s="3">
        <v>37.36</v>
      </c>
      <c r="K4" s="6">
        <f t="shared" si="0"/>
        <v>0.51618775191782607</v>
      </c>
    </row>
    <row r="5" spans="1:11" x14ac:dyDescent="0.25">
      <c r="A5" s="4" t="d">
        <v>2018-08-01</v>
      </c>
      <c r="B5" s="3" t="s">
        <v>16</v>
      </c>
      <c r="C5" s="3" t="s">
        <v>17</v>
      </c>
      <c r="D5" s="3">
        <v>0</v>
      </c>
      <c r="E5" s="3">
        <v>2.73</v>
      </c>
      <c r="F5" s="3">
        <v>13.45</v>
      </c>
      <c r="G5" s="3">
        <v>0.56999999999999995</v>
      </c>
      <c r="H5" s="3">
        <v>1.48</v>
      </c>
      <c r="I5" s="3">
        <v>26</v>
      </c>
      <c r="J5" s="3">
        <v>15.08</v>
      </c>
      <c r="K5" s="6">
        <f t="shared" si="0"/>
        <v>1.8445945945945945</v>
      </c>
    </row>
    <row r="6" spans="1:11" x14ac:dyDescent="0.25">
      <c r="A6" s="4" t="d">
        <v>2018-08-01</v>
      </c>
      <c r="B6" s="3" t="s">
        <v>18</v>
      </c>
      <c r="C6" s="3" t="s">
        <v>19</v>
      </c>
      <c r="D6" s="3">
        <v>0</v>
      </c>
      <c r="E6" s="3">
        <v>35.76</v>
      </c>
      <c r="F6" s="3">
        <v>0.16</v>
      </c>
      <c r="G6" s="3">
        <v>5.78</v>
      </c>
      <c r="H6" s="3">
        <v>39.119999999999997</v>
      </c>
      <c r="I6" s="3">
        <v>27</v>
      </c>
      <c r="J6" s="3">
        <v>41.08</v>
      </c>
      <c r="K6" s="6">
        <f t="shared" si="0"/>
        <v>0.91411042944785281</v>
      </c>
    </row>
    <row r="7" spans="1:11" x14ac:dyDescent="0.25">
      <c r="A7" s="4" t="d">
        <v>2018-08-01</v>
      </c>
      <c r="B7" s="3" t="s">
        <v>20</v>
      </c>
      <c r="C7" s="3" t="s">
        <v>21</v>
      </c>
      <c r="D7" s="3">
        <v>0</v>
      </c>
      <c r="E7" s="3">
        <v>20.41</v>
      </c>
      <c r="F7" s="3">
        <v>4.7300000000000004</v>
      </c>
      <c r="G7" s="3">
        <v>40.799999999999997</v>
      </c>
      <c r="H7" s="3">
        <v>49.55</v>
      </c>
      <c r="I7" s="3">
        <v>27</v>
      </c>
      <c r="J7" s="3">
        <v>2.81</v>
      </c>
      <c r="K7" s="6">
        <f t="shared" si="0"/>
        <v>0.41190716448032294</v>
      </c>
    </row>
    <row r="8" spans="1:11" x14ac:dyDescent="0.25">
      <c r="A8" s="4" t="d">
        <v>2018-08-01</v>
      </c>
      <c r="B8" s="3" t="s">
        <v>22</v>
      </c>
      <c r="C8" s="3" t="s">
        <v>23</v>
      </c>
      <c r="D8" s="3">
        <v>1.02</v>
      </c>
      <c r="E8" s="3">
        <v>47.46</v>
      </c>
      <c r="F8" s="3">
        <v>39.9</v>
      </c>
      <c r="G8" s="3">
        <v>61.84</v>
      </c>
      <c r="H8" s="3">
        <v>66.92</v>
      </c>
      <c r="I8" s="3">
        <v>26</v>
      </c>
      <c r="J8" s="3">
        <v>23.82</v>
      </c>
      <c r="K8" s="6">
        <f t="shared" si="0"/>
        <v>0.70920502092050208</v>
      </c>
    </row>
    <row r="9" spans="1:11" x14ac:dyDescent="0.25">
      <c r="A9" s="4" t="d">
        <v>2018-08-02</v>
      </c>
      <c r="B9" s="3" t="s">
        <v>10</v>
      </c>
      <c r="C9" s="3" t="s">
        <v>11</v>
      </c>
      <c r="D9" s="3">
        <v>0.47</v>
      </c>
      <c r="E9" s="3">
        <v>31.34</v>
      </c>
      <c r="F9" s="3">
        <v>1.33</v>
      </c>
      <c r="G9" s="3">
        <v>17.28</v>
      </c>
      <c r="H9" s="3">
        <v>47.52</v>
      </c>
      <c r="I9" s="3">
        <v>26</v>
      </c>
      <c r="J9" s="3">
        <v>28.99</v>
      </c>
      <c r="K9" s="6">
        <f t="shared" si="0"/>
        <v>0.65951178451178449</v>
      </c>
    </row>
    <row r="10" spans="1:11" x14ac:dyDescent="0.25">
      <c r="A10" s="4" t="d">
        <v>2018-08-02</v>
      </c>
      <c r="B10" s="3" t="s">
        <v>12</v>
      </c>
      <c r="C10" s="3" t="s">
        <v>13</v>
      </c>
      <c r="D10" s="3">
        <v>0.75</v>
      </c>
      <c r="E10" s="3">
        <v>66.55</v>
      </c>
      <c r="F10" s="3">
        <v>2.0299999999999998</v>
      </c>
      <c r="G10" s="3">
        <v>66.95</v>
      </c>
      <c r="H10" s="3">
        <v>82.53</v>
      </c>
      <c r="I10" s="3">
        <v>26</v>
      </c>
      <c r="J10" s="3">
        <v>7.49</v>
      </c>
      <c r="K10" s="6">
        <f t="shared" si="0"/>
        <v>0.80637343996122612</v>
      </c>
    </row>
    <row r="11" spans="1:11" x14ac:dyDescent="0.25">
      <c r="A11" s="4" t="d">
        <v>2018-08-02</v>
      </c>
      <c r="B11" s="3" t="s">
        <v>14</v>
      </c>
      <c r="C11" s="3" t="s">
        <v>15</v>
      </c>
      <c r="D11" s="3">
        <v>0</v>
      </c>
      <c r="E11" s="3">
        <v>49.81</v>
      </c>
      <c r="F11" s="3">
        <v>40.9</v>
      </c>
      <c r="G11" s="3">
        <v>142.27000000000001</v>
      </c>
      <c r="H11" s="3">
        <v>105.4</v>
      </c>
      <c r="I11" s="3">
        <v>35</v>
      </c>
      <c r="J11" s="3">
        <v>14.65</v>
      </c>
      <c r="K11" s="6">
        <f t="shared" si="0"/>
        <v>0.47258064516129034</v>
      </c>
    </row>
    <row r="12" spans="1:11" x14ac:dyDescent="0.25">
      <c r="A12" s="4" t="d">
        <v>2018-08-02</v>
      </c>
      <c r="B12" s="3" t="s">
        <v>16</v>
      </c>
      <c r="C12" s="3" t="s">
        <v>17</v>
      </c>
      <c r="D12" s="3">
        <v>2.11</v>
      </c>
      <c r="E12" s="3">
        <v>63.24</v>
      </c>
      <c r="F12" s="3">
        <v>11.71</v>
      </c>
      <c r="G12" s="3">
        <v>46.02</v>
      </c>
      <c r="H12" s="3">
        <v>88.01</v>
      </c>
      <c r="I12" s="3">
        <v>26</v>
      </c>
      <c r="J12" s="3">
        <v>13.49</v>
      </c>
      <c r="K12" s="6">
        <f t="shared" si="0"/>
        <v>0.71855470969208046</v>
      </c>
    </row>
    <row r="13" spans="1:11" x14ac:dyDescent="0.25">
      <c r="A13" s="4" t="d">
        <v>2018-08-02</v>
      </c>
      <c r="B13" s="3" t="s">
        <v>18</v>
      </c>
      <c r="C13" s="3" t="s">
        <v>19</v>
      </c>
      <c r="D13" s="3">
        <v>0</v>
      </c>
      <c r="E13" s="3">
        <v>47.28</v>
      </c>
      <c r="F13" s="3">
        <v>0</v>
      </c>
      <c r="G13" s="3">
        <v>77.52</v>
      </c>
      <c r="H13" s="3">
        <v>47.44</v>
      </c>
      <c r="I13" s="3">
        <v>27</v>
      </c>
      <c r="J13" s="3">
        <v>76.91</v>
      </c>
      <c r="K13" s="6">
        <f t="shared" si="0"/>
        <v>0.99662731871838117</v>
      </c>
    </row>
    <row r="14" spans="1:11" x14ac:dyDescent="0.25">
      <c r="A14" s="4" t="d">
        <v>2018-08-02</v>
      </c>
      <c r="B14" s="3" t="s">
        <v>20</v>
      </c>
      <c r="C14" s="3" t="s">
        <v>21</v>
      </c>
      <c r="D14" s="3">
        <v>0</v>
      </c>
      <c r="E14" s="3">
        <v>18.79</v>
      </c>
      <c r="F14" s="3">
        <v>3</v>
      </c>
      <c r="G14" s="3">
        <v>31.54</v>
      </c>
      <c r="H14" s="3">
        <v>60.44</v>
      </c>
      <c r="I14" s="3">
        <v>26</v>
      </c>
      <c r="J14" s="3">
        <v>6.05</v>
      </c>
      <c r="K14" s="6">
        <f t="shared" si="0"/>
        <v>0.31088682991396427</v>
      </c>
    </row>
    <row r="15" spans="1:11" x14ac:dyDescent="0.25">
      <c r="A15" s="4" t="d">
        <v>2018-08-02</v>
      </c>
      <c r="B15" s="3" t="s">
        <v>22</v>
      </c>
      <c r="C15" s="3" t="s">
        <v>23</v>
      </c>
      <c r="D15" s="3">
        <v>8.27</v>
      </c>
      <c r="E15" s="3">
        <v>53.16</v>
      </c>
      <c r="F15" s="3">
        <v>45.3</v>
      </c>
      <c r="G15" s="3">
        <v>147.4</v>
      </c>
      <c r="H15" s="3">
        <v>78.66</v>
      </c>
      <c r="I15" s="3">
        <v>26</v>
      </c>
      <c r="J15" s="3">
        <v>15.9</v>
      </c>
      <c r="K15" s="6">
        <f t="shared" si="0"/>
        <v>0.6758199847444698</v>
      </c>
    </row>
    <row r="16" spans="1:11" x14ac:dyDescent="0.25">
      <c r="A16" s="4" t="d">
        <v>2018-08-05</v>
      </c>
      <c r="B16" s="3" t="s">
        <v>22</v>
      </c>
      <c r="C16" s="3" t="s">
        <v>9</v>
      </c>
      <c r="D16" s="3">
        <v>2.4300000000000002</v>
      </c>
      <c r="E16" s="3">
        <v>37.840000000000003</v>
      </c>
      <c r="F16" s="3">
        <v>26.66</v>
      </c>
      <c r="G16" s="3">
        <v>122.32</v>
      </c>
      <c r="H16" s="3">
        <v>60.75</v>
      </c>
      <c r="I16" s="3">
        <v>26</v>
      </c>
      <c r="J16" s="3">
        <v>14.55</v>
      </c>
      <c r="K16" s="6">
        <f t="shared" si="0"/>
        <v>0.6228806584362141</v>
      </c>
    </row>
    <row r="17" spans="1:11" x14ac:dyDescent="0.25">
      <c r="A17" s="4" t="d">
        <v>2018-08-05</v>
      </c>
      <c r="B17" s="3" t="s">
        <v>12</v>
      </c>
      <c r="C17" s="3" t="s">
        <v>13</v>
      </c>
      <c r="D17" s="3">
        <v>1.66</v>
      </c>
      <c r="E17" s="3">
        <v>61.7</v>
      </c>
      <c r="F17" s="3">
        <v>7.07</v>
      </c>
      <c r="G17" s="3">
        <v>57.71</v>
      </c>
      <c r="H17" s="3">
        <v>74.88</v>
      </c>
      <c r="I17" s="3">
        <v>26</v>
      </c>
      <c r="J17" s="3">
        <v>4.9800000000000004</v>
      </c>
      <c r="K17" s="6">
        <f t="shared" si="0"/>
        <v>0.82398504273504281</v>
      </c>
    </row>
    <row r="18" spans="1:11" x14ac:dyDescent="0.25">
      <c r="A18" s="4" t="d">
        <v>2018-08-05</v>
      </c>
      <c r="B18" s="3" t="s">
        <v>14</v>
      </c>
      <c r="C18" s="3" t="s">
        <v>15</v>
      </c>
      <c r="D18" s="3">
        <v>0</v>
      </c>
      <c r="E18" s="3">
        <v>8.09</v>
      </c>
      <c r="F18" s="3">
        <v>33.25</v>
      </c>
      <c r="G18" s="3">
        <v>141.28</v>
      </c>
      <c r="H18" s="3">
        <v>39.229999999999997</v>
      </c>
      <c r="I18" s="3">
        <v>34</v>
      </c>
      <c r="J18" s="3">
        <v>23.04</v>
      </c>
      <c r="K18" s="6">
        <f t="shared" si="0"/>
        <v>0.20621972979862352</v>
      </c>
    </row>
    <row r="19" spans="1:11" x14ac:dyDescent="0.25">
      <c r="A19" s="4" t="d">
        <v>2018-08-05</v>
      </c>
      <c r="B19" s="3" t="s">
        <v>18</v>
      </c>
      <c r="C19" s="3" t="s">
        <v>19</v>
      </c>
      <c r="D19" s="3">
        <v>0.6</v>
      </c>
      <c r="E19" s="3">
        <v>81.790000000000006</v>
      </c>
      <c r="F19" s="3">
        <v>4.57</v>
      </c>
      <c r="G19" s="3">
        <v>91.76</v>
      </c>
      <c r="H19" s="3">
        <v>99.45</v>
      </c>
      <c r="I19" s="3">
        <v>26</v>
      </c>
      <c r="J19" s="3">
        <v>28.3</v>
      </c>
      <c r="K19" s="6">
        <f t="shared" si="0"/>
        <v>0.82242332830568132</v>
      </c>
    </row>
    <row r="20" spans="1:11" x14ac:dyDescent="0.25">
      <c r="A20" s="4" t="d">
        <v>2018-08-05</v>
      </c>
      <c r="B20" s="3" t="s">
        <v>20</v>
      </c>
      <c r="C20" s="3" t="s">
        <v>21</v>
      </c>
      <c r="D20" s="3">
        <v>0.41</v>
      </c>
      <c r="E20" s="3">
        <v>29.83</v>
      </c>
      <c r="F20" s="3">
        <v>4.04</v>
      </c>
      <c r="G20" s="3">
        <v>48.66</v>
      </c>
      <c r="H20" s="3">
        <v>47.69</v>
      </c>
      <c r="I20" s="3">
        <v>25</v>
      </c>
      <c r="J20" s="3">
        <v>5.42</v>
      </c>
      <c r="K20" s="6">
        <f t="shared" si="0"/>
        <v>0.62549800796812749</v>
      </c>
    </row>
    <row r="21" spans="1:11" x14ac:dyDescent="0.25">
      <c r="A21" s="4" t="d">
        <v>2018-08-06</v>
      </c>
      <c r="B21" s="3" t="s">
        <v>22</v>
      </c>
      <c r="C21" s="3" t="s">
        <v>9</v>
      </c>
      <c r="D21" s="3">
        <v>0</v>
      </c>
      <c r="E21" s="3">
        <v>42.64</v>
      </c>
      <c r="F21" s="3">
        <v>65.28</v>
      </c>
      <c r="G21" s="3">
        <v>0</v>
      </c>
      <c r="H21" s="3">
        <v>70.599999999999994</v>
      </c>
      <c r="I21" s="3">
        <v>26</v>
      </c>
      <c r="J21" s="3">
        <v>19</v>
      </c>
      <c r="K21" s="6">
        <f t="shared" si="0"/>
        <v>0.60396600566572245</v>
      </c>
    </row>
    <row r="22" spans="1:11" x14ac:dyDescent="0.25">
      <c r="A22" s="4" t="d">
        <v>2018-08-06</v>
      </c>
      <c r="B22" s="3" t="s">
        <v>12</v>
      </c>
      <c r="C22" s="3" t="s">
        <v>13</v>
      </c>
      <c r="D22" s="3">
        <v>1.07</v>
      </c>
      <c r="E22" s="3">
        <v>67.98</v>
      </c>
      <c r="F22" s="3">
        <v>3.89</v>
      </c>
      <c r="G22" s="3">
        <v>46.88</v>
      </c>
      <c r="H22" s="3">
        <v>77.42</v>
      </c>
      <c r="I22" s="3">
        <v>26</v>
      </c>
      <c r="J22" s="3">
        <v>6.55</v>
      </c>
      <c r="K22" s="6">
        <f t="shared" si="0"/>
        <v>0.87806768276931024</v>
      </c>
    </row>
    <row r="23" spans="1:11" x14ac:dyDescent="0.25">
      <c r="A23" s="4" t="d">
        <v>2018-08-06</v>
      </c>
      <c r="B23" s="3" t="s">
        <v>14</v>
      </c>
      <c r="C23" s="3" t="s">
        <v>15</v>
      </c>
      <c r="D23" s="3">
        <v>7.0000000000000007E-2</v>
      </c>
      <c r="E23" s="3">
        <v>46.47</v>
      </c>
      <c r="F23" s="3">
        <v>28.52</v>
      </c>
      <c r="G23" s="3">
        <v>7.55</v>
      </c>
      <c r="H23" s="3">
        <v>105.77</v>
      </c>
      <c r="I23" s="3">
        <v>34</v>
      </c>
      <c r="J23" s="3">
        <v>9</v>
      </c>
      <c r="K23" s="6">
        <f t="shared" si="0"/>
        <v>0.4393495320034036</v>
      </c>
    </row>
    <row r="24" spans="1:11" x14ac:dyDescent="0.25">
      <c r="A24" s="4" t="d">
        <v>2018-08-06</v>
      </c>
      <c r="B24" s="3" t="s">
        <v>18</v>
      </c>
      <c r="C24" s="3" t="s">
        <v>19</v>
      </c>
      <c r="D24" s="3">
        <v>0.96</v>
      </c>
      <c r="E24" s="3">
        <v>43.11</v>
      </c>
      <c r="F24" s="3">
        <v>4.43</v>
      </c>
      <c r="G24" s="3">
        <v>66.89</v>
      </c>
      <c r="H24" s="3">
        <v>61.18</v>
      </c>
      <c r="I24" s="3">
        <v>26</v>
      </c>
      <c r="J24" s="3">
        <v>34.81</v>
      </c>
      <c r="K24" s="6">
        <f t="shared" si="0"/>
        <v>0.70464203988231444</v>
      </c>
    </row>
    <row r="25" spans="1:11" x14ac:dyDescent="0.25">
      <c r="A25" s="4" t="d">
        <v>2018-08-06</v>
      </c>
      <c r="B25" s="3" t="s">
        <v>20</v>
      </c>
      <c r="C25" s="3" t="s">
        <v>21</v>
      </c>
      <c r="D25" s="3">
        <v>2.0299999999999998</v>
      </c>
      <c r="E25" s="3">
        <v>62.84</v>
      </c>
      <c r="F25" s="3">
        <v>7.35</v>
      </c>
      <c r="G25" s="3">
        <v>83.35</v>
      </c>
      <c r="H25" s="3">
        <v>107.49</v>
      </c>
      <c r="I25" s="3">
        <v>26</v>
      </c>
      <c r="J25" s="3">
        <v>6.1</v>
      </c>
      <c r="K25" s="6">
        <f t="shared" si="0"/>
        <v>0.58461252209507863</v>
      </c>
    </row>
    <row r="26" spans="1:11" x14ac:dyDescent="0.25">
      <c r="A26" s="4" t="d">
        <v>2018-08-06</v>
      </c>
      <c r="B26" s="3" t="s">
        <v>10</v>
      </c>
      <c r="C26" s="3" t="s">
        <v>24</v>
      </c>
      <c r="D26" s="3">
        <v>0</v>
      </c>
      <c r="E26" s="3">
        <v>11.5</v>
      </c>
      <c r="F26" s="3">
        <v>1.91</v>
      </c>
      <c r="G26" s="3">
        <v>18.64</v>
      </c>
      <c r="H26" s="3">
        <v>55.65</v>
      </c>
      <c r="I26" s="3">
        <v>24</v>
      </c>
      <c r="J26" s="3">
        <v>25.96</v>
      </c>
      <c r="K26" s="6">
        <f t="shared" si="0"/>
        <v>0.20664869721473494</v>
      </c>
    </row>
    <row r="27" spans="1:11" x14ac:dyDescent="0.25">
      <c r="A27" s="4" t="d">
        <v>2018-08-07</v>
      </c>
      <c r="B27" s="3" t="s">
        <v>22</v>
      </c>
      <c r="C27" s="3" t="s">
        <v>9</v>
      </c>
      <c r="D27" s="3">
        <v>0</v>
      </c>
      <c r="E27" s="3">
        <v>6.53</v>
      </c>
      <c r="F27" s="3">
        <v>47.71</v>
      </c>
      <c r="G27" s="3">
        <v>11.31</v>
      </c>
      <c r="H27" s="3">
        <v>11.2</v>
      </c>
      <c r="I27" s="3">
        <v>26</v>
      </c>
      <c r="J27" s="3">
        <v>16.13</v>
      </c>
      <c r="K27" s="6">
        <f t="shared" si="0"/>
        <v>0.58303571428571432</v>
      </c>
    </row>
    <row r="28" spans="1:11" x14ac:dyDescent="0.25">
      <c r="A28" s="4" t="d">
        <v>2018-08-07</v>
      </c>
      <c r="B28" s="3" t="s">
        <v>12</v>
      </c>
      <c r="C28" s="3" t="s">
        <v>13</v>
      </c>
      <c r="D28" s="3">
        <v>2.08</v>
      </c>
      <c r="E28" s="3">
        <v>53.57</v>
      </c>
      <c r="F28" s="3">
        <v>18.190000000000001</v>
      </c>
      <c r="G28" s="3">
        <v>50.75</v>
      </c>
      <c r="H28" s="3">
        <v>67.36</v>
      </c>
      <c r="I28" s="3">
        <v>26</v>
      </c>
      <c r="J28" s="3">
        <v>7.08</v>
      </c>
      <c r="K28" s="6">
        <f t="shared" si="0"/>
        <v>0.79527909738717339</v>
      </c>
    </row>
    <row r="29" spans="1:11" x14ac:dyDescent="0.25">
      <c r="A29" s="4" t="d">
        <v>2018-08-07</v>
      </c>
      <c r="B29" s="3" t="s">
        <v>14</v>
      </c>
      <c r="C29" s="3" t="s">
        <v>15</v>
      </c>
      <c r="D29" s="3">
        <v>0.62</v>
      </c>
      <c r="E29" s="3">
        <v>60.67</v>
      </c>
      <c r="F29" s="3">
        <v>18.77</v>
      </c>
      <c r="G29" s="3">
        <v>163.65</v>
      </c>
      <c r="H29" s="3">
        <v>118.19</v>
      </c>
      <c r="I29" s="3">
        <v>34</v>
      </c>
      <c r="J29" s="3">
        <v>18.22</v>
      </c>
      <c r="K29" s="6">
        <f t="shared" si="0"/>
        <v>0.5133260005076572</v>
      </c>
    </row>
    <row r="30" spans="1:11" x14ac:dyDescent="0.25">
      <c r="A30" s="4" t="d">
        <v>2018-08-07</v>
      </c>
      <c r="B30" s="3" t="s">
        <v>18</v>
      </c>
      <c r="C30" s="3" t="s">
        <v>19</v>
      </c>
      <c r="D30" s="3">
        <v>0.01</v>
      </c>
      <c r="E30" s="3">
        <v>34.5</v>
      </c>
      <c r="F30" s="3">
        <v>3.03</v>
      </c>
      <c r="G30" s="3">
        <v>7.55</v>
      </c>
      <c r="H30" s="3">
        <v>52.3</v>
      </c>
      <c r="I30" s="3">
        <v>26</v>
      </c>
      <c r="J30" s="3">
        <v>70.040000000000006</v>
      </c>
      <c r="K30" s="6">
        <f t="shared" si="0"/>
        <v>0.65965583173996178</v>
      </c>
    </row>
    <row r="31" spans="1:11" x14ac:dyDescent="0.25">
      <c r="A31" s="4" t="d">
        <v>2018-08-07</v>
      </c>
      <c r="B31" s="3" t="s">
        <v>20</v>
      </c>
      <c r="C31" s="3" t="s">
        <v>21</v>
      </c>
      <c r="D31" s="3">
        <v>0.94</v>
      </c>
      <c r="E31" s="3">
        <v>69.98</v>
      </c>
      <c r="F31" s="3">
        <v>5.23</v>
      </c>
      <c r="G31" s="3">
        <v>103.09</v>
      </c>
      <c r="H31" s="3">
        <v>104.71</v>
      </c>
      <c r="I31" s="3">
        <v>26</v>
      </c>
      <c r="J31" s="3">
        <v>7.49</v>
      </c>
      <c r="K31" s="6">
        <f t="shared" si="0"/>
        <v>0.6683220322796295</v>
      </c>
    </row>
    <row r="32" spans="1:11" x14ac:dyDescent="0.25">
      <c r="A32" s="4" t="d">
        <v>2018-08-07</v>
      </c>
      <c r="B32" s="3" t="s">
        <v>10</v>
      </c>
      <c r="C32" s="3" t="s">
        <v>24</v>
      </c>
      <c r="D32" s="3">
        <v>0.9</v>
      </c>
      <c r="E32" s="3">
        <v>69.44</v>
      </c>
      <c r="F32" s="3">
        <v>13.06</v>
      </c>
      <c r="G32" s="3">
        <v>69.64</v>
      </c>
      <c r="H32" s="3">
        <v>142.97</v>
      </c>
      <c r="I32" s="3">
        <v>25</v>
      </c>
      <c r="J32" s="3">
        <v>14.63</v>
      </c>
      <c r="K32" s="6">
        <f t="shared" si="0"/>
        <v>0.48569629992306079</v>
      </c>
    </row>
    <row r="33" spans="1:11" x14ac:dyDescent="0.25">
      <c r="A33" s="4" t="d">
        <v>2018-08-08</v>
      </c>
      <c r="B33" s="3" t="s">
        <v>12</v>
      </c>
      <c r="C33" s="3" t="s">
        <v>11</v>
      </c>
      <c r="D33" s="3">
        <v>2.09</v>
      </c>
      <c r="E33" s="3">
        <v>14.69</v>
      </c>
      <c r="F33" s="3">
        <v>8.0399999999999991</v>
      </c>
      <c r="G33" s="3">
        <v>49.3</v>
      </c>
      <c r="H33" s="3">
        <v>34.64</v>
      </c>
      <c r="I33" s="3">
        <v>26</v>
      </c>
      <c r="J33" s="3">
        <v>36.64</v>
      </c>
      <c r="K33" s="6">
        <f t="shared" si="0"/>
        <v>0.42407621247113164</v>
      </c>
    </row>
    <row r="34" spans="1:11" x14ac:dyDescent="0.25">
      <c r="A34" s="4" t="d">
        <v>2018-08-08</v>
      </c>
      <c r="B34" s="3" t="s">
        <v>14</v>
      </c>
      <c r="C34" s="3" t="s">
        <v>15</v>
      </c>
      <c r="D34" s="3">
        <v>0</v>
      </c>
      <c r="E34" s="3">
        <v>28.09</v>
      </c>
      <c r="F34" s="3">
        <v>27.79</v>
      </c>
      <c r="G34" s="3">
        <v>74.36</v>
      </c>
      <c r="H34" s="3">
        <v>102.6</v>
      </c>
      <c r="I34" s="3">
        <v>34</v>
      </c>
      <c r="J34" s="3">
        <v>20.309999999999999</v>
      </c>
      <c r="K34" s="6">
        <f t="shared" si="0"/>
        <v>0.27378167641325535</v>
      </c>
    </row>
    <row r="35" spans="1:11" x14ac:dyDescent="0.25">
      <c r="A35" s="4" t="d">
        <v>2018-08-08</v>
      </c>
      <c r="B35" s="3" t="s">
        <v>18</v>
      </c>
      <c r="C35" s="3" t="s">
        <v>19</v>
      </c>
      <c r="D35" s="3">
        <v>0.86</v>
      </c>
      <c r="E35" s="3">
        <v>38.450000000000003</v>
      </c>
      <c r="F35" s="3">
        <v>5.16</v>
      </c>
      <c r="G35" s="3">
        <v>77.010000000000005</v>
      </c>
      <c r="H35" s="3">
        <v>54.81</v>
      </c>
      <c r="I35" s="3">
        <v>26</v>
      </c>
      <c r="J35" s="3">
        <v>43.43</v>
      </c>
      <c r="K35" s="6">
        <f t="shared" si="0"/>
        <v>0.70151432220397736</v>
      </c>
    </row>
    <row r="36" spans="1:11" x14ac:dyDescent="0.25">
      <c r="A36" s="4" t="d">
        <v>2018-08-08</v>
      </c>
      <c r="B36" s="3" t="s">
        <v>20</v>
      </c>
      <c r="C36" s="3" t="s">
        <v>21</v>
      </c>
      <c r="D36" s="3">
        <v>0.15</v>
      </c>
      <c r="E36" s="3">
        <v>50.32</v>
      </c>
      <c r="F36" s="3">
        <v>3.82</v>
      </c>
      <c r="G36" s="3">
        <v>9.33</v>
      </c>
      <c r="H36" s="3">
        <v>76.5</v>
      </c>
      <c r="I36" s="3">
        <v>26</v>
      </c>
      <c r="J36" s="3">
        <v>20.16</v>
      </c>
      <c r="K36" s="6">
        <f t="shared" si="0"/>
        <v>0.65777777777777779</v>
      </c>
    </row>
    <row r="37" spans="1:11" x14ac:dyDescent="0.25">
      <c r="A37" s="4" t="d">
        <v>2018-08-08</v>
      </c>
      <c r="B37" s="3" t="s">
        <v>10</v>
      </c>
      <c r="C37" s="3" t="s">
        <v>24</v>
      </c>
      <c r="D37" s="3">
        <v>2.89</v>
      </c>
      <c r="E37" s="3">
        <v>71.3</v>
      </c>
      <c r="F37" s="3">
        <v>11.14</v>
      </c>
      <c r="G37" s="3">
        <v>107.91</v>
      </c>
      <c r="H37" s="3">
        <v>101.04</v>
      </c>
      <c r="I37" s="3">
        <v>25</v>
      </c>
      <c r="J37" s="3">
        <v>14.4</v>
      </c>
      <c r="K37" s="6">
        <f t="shared" si="0"/>
        <v>0.70566112430720496</v>
      </c>
    </row>
    <row r="38" spans="1:11" x14ac:dyDescent="0.25">
      <c r="A38" s="4" t="d">
        <v>2018-08-09</v>
      </c>
      <c r="B38" s="1" t="s">
        <v>12</v>
      </c>
      <c r="C38" s="1" t="s">
        <v>11</v>
      </c>
      <c r="D38" s="1">
        <v>2.78</v>
      </c>
      <c r="E38" s="1">
        <v>37.24</v>
      </c>
      <c r="F38" s="1">
        <v>6.85</v>
      </c>
      <c r="G38" s="1">
        <v>82.71</v>
      </c>
      <c r="H38" s="1">
        <v>54.38</v>
      </c>
      <c r="I38" s="1">
        <v>26</v>
      </c>
      <c r="J38" s="1">
        <v>13.81</v>
      </c>
      <c r="K38" s="6">
        <f t="shared" si="0"/>
        <v>0.68481059212945938</v>
      </c>
    </row>
    <row r="39" spans="1:11" x14ac:dyDescent="0.25">
      <c r="A39" s="4" t="d">
        <v>2018-08-09</v>
      </c>
      <c r="B39" s="1" t="s">
        <v>14</v>
      </c>
      <c r="C39" s="1" t="s">
        <v>15</v>
      </c>
      <c r="D39" s="1">
        <v>0</v>
      </c>
      <c r="E39" s="1">
        <v>14.05</v>
      </c>
      <c r="F39" s="1">
        <v>4.34</v>
      </c>
      <c r="G39" s="1">
        <v>9.9</v>
      </c>
      <c r="H39" s="1">
        <v>588.34</v>
      </c>
      <c r="I39" s="1">
        <v>34</v>
      </c>
      <c r="J39" s="1">
        <v>59.48</v>
      </c>
      <c r="K39" s="6">
        <f t="shared" si="0"/>
        <v>2.388074922663766E-2</v>
      </c>
    </row>
    <row r="40" spans="1:11" x14ac:dyDescent="0.25">
      <c r="A40" s="4" t="d">
        <v>2018-08-09</v>
      </c>
      <c r="B40" s="1" t="s">
        <v>18</v>
      </c>
      <c r="C40" s="1" t="s">
        <v>19</v>
      </c>
      <c r="D40" s="1">
        <v>0.01</v>
      </c>
      <c r="E40" s="1">
        <v>19.170000000000002</v>
      </c>
      <c r="F40" s="1">
        <v>2.31</v>
      </c>
      <c r="G40" s="1">
        <v>32.99</v>
      </c>
      <c r="H40" s="1">
        <v>47.77</v>
      </c>
      <c r="I40" s="1">
        <v>26</v>
      </c>
      <c r="J40" s="1">
        <v>46.54</v>
      </c>
      <c r="K40" s="6">
        <f t="shared" si="0"/>
        <v>0.40129788570232366</v>
      </c>
    </row>
    <row r="41" spans="1:11" x14ac:dyDescent="0.25">
      <c r="A41" s="4" t="d">
        <v>2018-08-09</v>
      </c>
      <c r="B41" s="1" t="s">
        <v>20</v>
      </c>
      <c r="C41" s="1" t="s">
        <v>23</v>
      </c>
      <c r="D41" s="1">
        <v>2.0699999999999998</v>
      </c>
      <c r="E41" s="1">
        <v>22.93</v>
      </c>
      <c r="F41" s="1">
        <v>8.73</v>
      </c>
      <c r="G41" s="1">
        <v>88.9</v>
      </c>
      <c r="H41" s="1">
        <v>56.52</v>
      </c>
      <c r="I41" s="1">
        <v>26</v>
      </c>
      <c r="J41" s="1">
        <v>58.17</v>
      </c>
      <c r="K41" s="6">
        <f t="shared" si="0"/>
        <v>0.40569709837225759</v>
      </c>
    </row>
    <row r="42" spans="1:11" x14ac:dyDescent="0.25">
      <c r="A42" s="4" t="d">
        <v>2018-08-09</v>
      </c>
      <c r="B42" s="1" t="s">
        <v>10</v>
      </c>
      <c r="C42" s="1" t="s">
        <v>24</v>
      </c>
      <c r="D42" s="1">
        <v>1.83</v>
      </c>
      <c r="E42" s="1">
        <v>44.19</v>
      </c>
      <c r="F42" s="1">
        <v>10.83</v>
      </c>
      <c r="G42" s="1">
        <v>51.27</v>
      </c>
      <c r="H42" s="1">
        <v>109.21</v>
      </c>
      <c r="I42" s="1">
        <v>25</v>
      </c>
      <c r="J42" s="1">
        <v>21.2</v>
      </c>
      <c r="K42" s="6">
        <f t="shared" si="0"/>
        <v>0.40463327534108601</v>
      </c>
    </row>
    <row r="43" spans="1:11" x14ac:dyDescent="0.25">
      <c r="A43" s="4" t="d">
        <v>2018-08-10</v>
      </c>
      <c r="B43" s="1" t="s">
        <v>12</v>
      </c>
      <c r="C43" s="1" t="s">
        <v>11</v>
      </c>
      <c r="D43" s="1">
        <v>4.3499999999999996</v>
      </c>
      <c r="E43" s="1">
        <v>73.33</v>
      </c>
      <c r="F43" s="1">
        <v>5.03</v>
      </c>
      <c r="G43" s="1">
        <v>103.92</v>
      </c>
      <c r="H43" s="1">
        <v>84.75</v>
      </c>
      <c r="I43" s="1">
        <v>26</v>
      </c>
      <c r="J43" s="1">
        <v>15.12</v>
      </c>
      <c r="K43" s="6">
        <f t="shared" si="0"/>
        <v>0.86525073746312686</v>
      </c>
    </row>
    <row r="44" spans="1:11" x14ac:dyDescent="0.25">
      <c r="A44" s="4" t="d">
        <v>2018-08-10</v>
      </c>
      <c r="B44" s="1" t="s">
        <v>18</v>
      </c>
      <c r="C44" s="1" t="s">
        <v>19</v>
      </c>
      <c r="D44" s="1">
        <v>0</v>
      </c>
      <c r="E44" s="1">
        <v>72.94</v>
      </c>
      <c r="F44" s="1">
        <v>7.0000000000000007E-2</v>
      </c>
      <c r="G44" s="1">
        <v>97.25</v>
      </c>
      <c r="H44" s="1">
        <v>102.67</v>
      </c>
      <c r="I44" s="1">
        <v>26</v>
      </c>
      <c r="J44" s="1">
        <v>25.83</v>
      </c>
      <c r="K44" s="6">
        <f t="shared" si="0"/>
        <v>0.71043147949741892</v>
      </c>
    </row>
    <row r="45" spans="1:11" x14ac:dyDescent="0.25">
      <c r="A45" s="4" t="d">
        <v>2018-08-10</v>
      </c>
      <c r="B45" s="1" t="s">
        <v>14</v>
      </c>
      <c r="C45" s="1" t="s">
        <v>21</v>
      </c>
      <c r="D45" s="1">
        <v>0</v>
      </c>
      <c r="E45" s="1">
        <v>69.7</v>
      </c>
      <c r="F45" s="1">
        <v>22.32</v>
      </c>
      <c r="G45" s="1">
        <v>0</v>
      </c>
      <c r="H45" s="1">
        <v>99.04</v>
      </c>
      <c r="I45" s="1">
        <v>27</v>
      </c>
      <c r="J45" s="1">
        <v>50.31</v>
      </c>
      <c r="K45" s="6">
        <f t="shared" si="0"/>
        <v>0.70375605815831987</v>
      </c>
    </row>
    <row r="46" spans="1:11" x14ac:dyDescent="0.25">
      <c r="A46" s="4" t="d">
        <v>2018-08-10</v>
      </c>
      <c r="B46" s="1" t="s">
        <v>20</v>
      </c>
      <c r="C46" s="1" t="s">
        <v>23</v>
      </c>
      <c r="D46" s="1">
        <v>4.17</v>
      </c>
      <c r="E46" s="1">
        <v>27.37</v>
      </c>
      <c r="F46" s="1">
        <v>7.07</v>
      </c>
      <c r="G46" s="1">
        <v>91.64</v>
      </c>
      <c r="H46" s="1">
        <v>124.92</v>
      </c>
      <c r="I46" s="1">
        <v>27</v>
      </c>
      <c r="J46" s="1">
        <v>45.04</v>
      </c>
      <c r="K46" s="6">
        <f t="shared" si="0"/>
        <v>0.21910022414345182</v>
      </c>
    </row>
    <row r="47" spans="1:11" x14ac:dyDescent="0.25">
      <c r="A47" s="2" t="d">
        <v>2018-08-13</v>
      </c>
      <c r="B47" s="1" t="s">
        <v>12</v>
      </c>
      <c r="C47" s="1" t="s">
        <v>11</v>
      </c>
      <c r="D47" s="1">
        <v>2.4900000000000002</v>
      </c>
      <c r="E47" s="1">
        <v>41.53</v>
      </c>
      <c r="F47" s="1">
        <v>10.88</v>
      </c>
      <c r="G47" s="1">
        <v>44.21</v>
      </c>
      <c r="H47" s="1">
        <v>52.06</v>
      </c>
      <c r="I47" s="1">
        <v>27</v>
      </c>
      <c r="J47" s="1">
        <v>7.45</v>
      </c>
      <c r="K47" s="6">
        <f t="shared" si="0"/>
        <v>0.79773338455628118</v>
      </c>
    </row>
    <row r="48" spans="1:11" x14ac:dyDescent="0.25">
      <c r="A48" s="2" t="d">
        <v>2018-08-13</v>
      </c>
      <c r="B48" s="1" t="s">
        <v>18</v>
      </c>
      <c r="C48" s="1" t="s">
        <v>19</v>
      </c>
      <c r="D48" s="1">
        <v>0.43</v>
      </c>
      <c r="E48" s="1">
        <v>38.35</v>
      </c>
      <c r="F48" s="1">
        <v>0.79</v>
      </c>
      <c r="G48" s="1">
        <v>18.239999999999998</v>
      </c>
      <c r="H48" s="1">
        <v>63.86</v>
      </c>
      <c r="I48" s="1">
        <v>26</v>
      </c>
      <c r="J48" s="1">
        <v>10.37</v>
      </c>
      <c r="K48" s="6">
        <f t="shared" si="0"/>
        <v>0.60053241465706231</v>
      </c>
    </row>
    <row r="49" spans="1:12" x14ac:dyDescent="0.25">
      <c r="A49" s="2" t="d">
        <v>2018-08-13</v>
      </c>
      <c r="B49" s="1" t="s">
        <v>14</v>
      </c>
      <c r="C49" s="1" t="s">
        <v>21</v>
      </c>
      <c r="D49" s="1">
        <v>1.73</v>
      </c>
      <c r="E49" s="1">
        <v>73.3</v>
      </c>
      <c r="F49" s="1">
        <v>18.87</v>
      </c>
      <c r="G49" s="1">
        <v>80.709999999999994</v>
      </c>
      <c r="H49" s="1">
        <v>84.35</v>
      </c>
      <c r="I49" s="1">
        <v>26</v>
      </c>
      <c r="J49" s="1">
        <v>10.98</v>
      </c>
      <c r="K49" s="6">
        <f t="shared" si="0"/>
        <v>0.86899822169531715</v>
      </c>
    </row>
    <row r="50" spans="1:12" x14ac:dyDescent="0.25">
      <c r="A50" s="2" t="d">
        <v>2018-08-13</v>
      </c>
      <c r="B50" s="1" t="s">
        <v>20</v>
      </c>
      <c r="C50" s="1" t="s">
        <v>23</v>
      </c>
      <c r="D50" s="1">
        <v>5.46</v>
      </c>
      <c r="E50" s="1">
        <v>25.21</v>
      </c>
      <c r="F50" s="1">
        <v>12.58</v>
      </c>
      <c r="G50" s="1">
        <v>81.91</v>
      </c>
      <c r="H50" s="1">
        <v>39.29</v>
      </c>
      <c r="I50" s="1">
        <v>26</v>
      </c>
      <c r="J50" s="1">
        <v>30.63</v>
      </c>
      <c r="K50" s="6">
        <f t="shared" si="0"/>
        <v>0.64163909391702723</v>
      </c>
    </row>
    <row r="51" spans="1:12" x14ac:dyDescent="0.25">
      <c r="A51" s="2" t="d">
        <v>2018-08-14</v>
      </c>
      <c r="B51" s="1" t="s">
        <v>12</v>
      </c>
      <c r="C51" s="1" t="s">
        <v>11</v>
      </c>
      <c r="D51" s="1">
        <v>2.0699999999999998</v>
      </c>
      <c r="E51" s="1">
        <v>82.91</v>
      </c>
      <c r="F51" s="1">
        <v>5.62</v>
      </c>
      <c r="G51" s="1">
        <v>54.01</v>
      </c>
      <c r="H51" s="1">
        <v>96.17</v>
      </c>
      <c r="I51" s="1">
        <v>27</v>
      </c>
      <c r="J51" s="1">
        <v>36.94</v>
      </c>
      <c r="K51" s="6">
        <f t="shared" si="0"/>
        <v>0.86211916398045119</v>
      </c>
    </row>
    <row r="52" spans="1:12" x14ac:dyDescent="0.25">
      <c r="A52" s="2" t="d">
        <v>2018-08-14</v>
      </c>
      <c r="B52" s="1" t="s">
        <v>10</v>
      </c>
      <c r="C52" s="1" t="s">
        <v>15</v>
      </c>
      <c r="D52" s="1">
        <v>1.88</v>
      </c>
      <c r="E52" s="1">
        <v>9.81</v>
      </c>
      <c r="F52" s="1">
        <v>2.63</v>
      </c>
      <c r="G52" s="1">
        <v>64.260000000000005</v>
      </c>
      <c r="H52" s="1">
        <v>809.84</v>
      </c>
      <c r="I52" s="1">
        <v>24</v>
      </c>
      <c r="J52" s="1">
        <v>38.1</v>
      </c>
      <c r="K52" s="6">
        <f t="shared" si="0"/>
        <v>1.2113503902005334E-2</v>
      </c>
    </row>
    <row r="53" spans="1:12" x14ac:dyDescent="0.25">
      <c r="A53" s="2" t="d">
        <v>2018-08-14</v>
      </c>
      <c r="B53" s="1" t="s">
        <v>18</v>
      </c>
      <c r="C53" s="1" t="s">
        <v>19</v>
      </c>
      <c r="D53" s="1">
        <v>1.19</v>
      </c>
      <c r="E53" s="1">
        <v>35.67</v>
      </c>
      <c r="F53" s="1">
        <v>2.94</v>
      </c>
      <c r="G53" s="1">
        <v>79.599999999999994</v>
      </c>
      <c r="H53" s="1">
        <v>50.91</v>
      </c>
      <c r="I53" s="1">
        <v>26</v>
      </c>
      <c r="J53" s="1">
        <v>44.47</v>
      </c>
      <c r="K53" s="6">
        <f t="shared" si="0"/>
        <v>0.70064820271066597</v>
      </c>
    </row>
    <row r="54" spans="1:12" x14ac:dyDescent="0.25">
      <c r="A54" s="2" t="d">
        <v>2018-08-14</v>
      </c>
      <c r="B54" s="1" t="s">
        <v>14</v>
      </c>
      <c r="C54" s="1" t="s">
        <v>21</v>
      </c>
      <c r="D54" s="1">
        <v>0</v>
      </c>
      <c r="E54" s="1">
        <v>58.35</v>
      </c>
      <c r="F54" s="1">
        <v>29.57</v>
      </c>
      <c r="G54" s="1">
        <v>75.42</v>
      </c>
      <c r="H54" s="1">
        <v>84.75</v>
      </c>
      <c r="I54" s="1">
        <v>26</v>
      </c>
      <c r="J54" s="1">
        <v>29.76</v>
      </c>
      <c r="K54" s="6">
        <f t="shared" si="0"/>
        <v>0.68849557522123894</v>
      </c>
    </row>
    <row r="55" spans="1:12" x14ac:dyDescent="0.25">
      <c r="A55" s="2" t="d">
        <v>2018-08-15</v>
      </c>
      <c r="B55" s="1" t="s">
        <v>12</v>
      </c>
      <c r="C55" s="1" t="s">
        <v>11</v>
      </c>
      <c r="D55" s="1">
        <v>3.97</v>
      </c>
      <c r="E55" s="1">
        <v>77.92</v>
      </c>
      <c r="F55" s="1">
        <v>4.78</v>
      </c>
      <c r="G55" s="1">
        <v>101.89</v>
      </c>
      <c r="H55" s="1">
        <v>90.94</v>
      </c>
      <c r="I55" s="1">
        <v>27</v>
      </c>
      <c r="J55" s="1">
        <v>11.37</v>
      </c>
      <c r="K55" s="6">
        <f t="shared" si="0"/>
        <v>0.85682867824939524</v>
      </c>
      <c r="L55" s="1"/>
    </row>
    <row r="56" spans="1:12" x14ac:dyDescent="0.25">
      <c r="A56" s="2" t="d">
        <v>2018-08-15</v>
      </c>
      <c r="B56" s="1" t="s">
        <v>14</v>
      </c>
      <c r="C56" s="1" t="s">
        <v>21</v>
      </c>
      <c r="D56" s="1">
        <v>2.4700000000000002</v>
      </c>
      <c r="E56" s="1">
        <v>0.45</v>
      </c>
      <c r="F56" s="1">
        <v>2.44</v>
      </c>
      <c r="G56" s="1">
        <v>74.69</v>
      </c>
      <c r="H56" s="1">
        <v>0.52</v>
      </c>
      <c r="I56" s="1">
        <v>27</v>
      </c>
      <c r="J56" s="1">
        <v>36.119999999999997</v>
      </c>
      <c r="K56" s="6">
        <f t="shared" ref="K56:K86" si="1">E56/H56</f>
        <v>0.86538461538461542</v>
      </c>
      <c r="L56" s="1"/>
    </row>
    <row r="57" spans="1:12" x14ac:dyDescent="0.25">
      <c r="A57" s="2" t="d">
        <v>2018-08-16</v>
      </c>
      <c r="B57" s="1" t="s">
        <v>12</v>
      </c>
      <c r="C57" s="1" t="s">
        <v>11</v>
      </c>
      <c r="D57" s="1">
        <v>4.24</v>
      </c>
      <c r="E57" s="1">
        <v>95.58</v>
      </c>
      <c r="F57" s="1">
        <v>3.33</v>
      </c>
      <c r="G57" s="1">
        <v>97.69</v>
      </c>
      <c r="H57" s="1">
        <v>99.66</v>
      </c>
      <c r="I57" s="1">
        <v>27</v>
      </c>
      <c r="J57" s="1">
        <v>17.29</v>
      </c>
      <c r="K57" s="6">
        <f t="shared" si="1"/>
        <v>0.95906080674292593</v>
      </c>
    </row>
    <row r="58" spans="1:12" x14ac:dyDescent="0.25">
      <c r="A58" s="2" t="d">
        <v>2018-08-16</v>
      </c>
      <c r="B58" s="1" t="s">
        <v>10</v>
      </c>
      <c r="C58" s="1" t="s">
        <v>15</v>
      </c>
      <c r="D58" s="1">
        <v>0.15</v>
      </c>
      <c r="E58" s="1">
        <v>33.99</v>
      </c>
      <c r="F58" s="1">
        <v>35.729999999999997</v>
      </c>
      <c r="G58" s="1">
        <v>0.75</v>
      </c>
      <c r="H58" s="1">
        <v>112.32</v>
      </c>
      <c r="I58" s="1">
        <v>23</v>
      </c>
      <c r="J58" s="1">
        <v>18.149999999999999</v>
      </c>
      <c r="K58" s="6">
        <f t="shared" si="1"/>
        <v>0.3026175213675214</v>
      </c>
    </row>
    <row r="59" spans="1:12" x14ac:dyDescent="0.25">
      <c r="A59" s="2" t="d">
        <v>2018-08-16</v>
      </c>
      <c r="B59" s="1" t="s">
        <v>18</v>
      </c>
      <c r="C59" s="1" t="s">
        <v>19</v>
      </c>
      <c r="D59" s="1">
        <v>0.4</v>
      </c>
      <c r="E59" s="1">
        <v>44.53</v>
      </c>
      <c r="F59" s="1">
        <v>0.08</v>
      </c>
      <c r="G59" s="1">
        <v>81.17</v>
      </c>
      <c r="H59" s="1">
        <v>58.59</v>
      </c>
      <c r="I59" s="1">
        <v>26</v>
      </c>
      <c r="J59" s="1">
        <v>70.17</v>
      </c>
      <c r="K59" s="6">
        <f t="shared" si="1"/>
        <v>0.76002730841440513</v>
      </c>
    </row>
    <row r="60" spans="1:12" x14ac:dyDescent="0.25">
      <c r="A60" s="2" t="d">
        <v>2018-08-16</v>
      </c>
      <c r="B60" s="1" t="s">
        <v>14</v>
      </c>
      <c r="C60" s="1" t="s">
        <v>21</v>
      </c>
      <c r="D60" s="1">
        <v>0.25</v>
      </c>
      <c r="E60" s="1">
        <v>59.69</v>
      </c>
      <c r="F60" s="1">
        <v>27.93</v>
      </c>
      <c r="G60" s="1">
        <v>7.16</v>
      </c>
      <c r="H60" s="1">
        <v>75.930000000000007</v>
      </c>
      <c r="I60" s="1">
        <v>26</v>
      </c>
      <c r="J60" s="1">
        <v>17.53</v>
      </c>
      <c r="K60" s="6">
        <f t="shared" si="1"/>
        <v>0.7861187936257078</v>
      </c>
    </row>
    <row r="61" spans="1:12" x14ac:dyDescent="0.25">
      <c r="A61" s="2" t="d">
        <v>2018-08-17</v>
      </c>
      <c r="B61" s="1" t="s">
        <v>12</v>
      </c>
      <c r="C61" s="1" t="s">
        <v>11</v>
      </c>
      <c r="D61" s="1">
        <v>4.7699999999999996</v>
      </c>
      <c r="E61" s="1">
        <v>40.380000000000003</v>
      </c>
      <c r="F61" s="1">
        <v>6.34</v>
      </c>
      <c r="G61" s="1">
        <v>92.44</v>
      </c>
      <c r="H61" s="1">
        <v>51.61</v>
      </c>
      <c r="I61" s="1">
        <v>26</v>
      </c>
      <c r="J61" s="1">
        <v>14.51</v>
      </c>
      <c r="K61" s="6">
        <f t="shared" si="1"/>
        <v>0.78240651036620812</v>
      </c>
    </row>
    <row r="62" spans="1:12" x14ac:dyDescent="0.25">
      <c r="A62" s="2" t="d">
        <v>2018-08-17</v>
      </c>
      <c r="B62" s="1" t="s">
        <v>10</v>
      </c>
      <c r="C62" s="1" t="s">
        <v>15</v>
      </c>
      <c r="D62" s="1">
        <v>2.46</v>
      </c>
      <c r="E62" s="1">
        <v>31.38</v>
      </c>
      <c r="F62" s="1">
        <v>20.09</v>
      </c>
      <c r="G62" s="1">
        <v>77.05</v>
      </c>
      <c r="H62" s="1">
        <v>68.650000000000006</v>
      </c>
      <c r="I62" s="1">
        <v>24</v>
      </c>
      <c r="J62" s="1">
        <v>33.909999999999997</v>
      </c>
      <c r="K62" s="6">
        <f t="shared" si="1"/>
        <v>0.45710123816460302</v>
      </c>
    </row>
    <row r="63" spans="1:12" x14ac:dyDescent="0.25">
      <c r="A63" s="2" t="d">
        <v>2018-08-17</v>
      </c>
      <c r="B63" s="1" t="s">
        <v>18</v>
      </c>
      <c r="C63" s="1" t="s">
        <v>19</v>
      </c>
      <c r="D63" s="1">
        <v>0</v>
      </c>
      <c r="E63" s="1">
        <v>75.86</v>
      </c>
      <c r="F63" s="1">
        <v>0.99</v>
      </c>
      <c r="G63" s="1">
        <v>71.47</v>
      </c>
      <c r="H63" s="1">
        <v>113.35</v>
      </c>
      <c r="I63" s="1">
        <v>26</v>
      </c>
      <c r="J63" s="1">
        <v>40.299999999999997</v>
      </c>
      <c r="K63" s="6">
        <f t="shared" si="1"/>
        <v>0.66925452139391273</v>
      </c>
    </row>
    <row r="64" spans="1:12" x14ac:dyDescent="0.25">
      <c r="A64" s="2" t="d">
        <v>2018-08-17</v>
      </c>
      <c r="B64" s="1" t="s">
        <v>14</v>
      </c>
      <c r="C64" s="1" t="s">
        <v>21</v>
      </c>
      <c r="D64" s="1">
        <v>1.44</v>
      </c>
      <c r="E64" s="1">
        <v>56.43</v>
      </c>
      <c r="F64" s="1">
        <v>17.22</v>
      </c>
      <c r="G64" s="1">
        <v>69.09</v>
      </c>
      <c r="H64" s="1">
        <v>90.25</v>
      </c>
      <c r="I64" s="1">
        <v>27</v>
      </c>
      <c r="J64" s="1">
        <v>33.01</v>
      </c>
      <c r="K64" s="6">
        <f t="shared" si="1"/>
        <v>0.62526315789473685</v>
      </c>
    </row>
    <row r="65" spans="1:11" x14ac:dyDescent="0.25">
      <c r="A65" s="2" t="d">
        <v>2018-08-20</v>
      </c>
      <c r="B65" s="1" t="s">
        <v>12</v>
      </c>
      <c r="C65" s="1" t="s">
        <v>11</v>
      </c>
      <c r="D65" s="1">
        <v>4.04</v>
      </c>
      <c r="E65" s="1">
        <v>68.88</v>
      </c>
      <c r="F65" s="1">
        <v>6.03</v>
      </c>
      <c r="G65" s="1">
        <v>89.11</v>
      </c>
      <c r="H65" s="1">
        <v>108.94</v>
      </c>
      <c r="I65" s="1">
        <v>27</v>
      </c>
      <c r="J65" s="1">
        <v>28.89</v>
      </c>
      <c r="K65" s="6">
        <f t="shared" si="1"/>
        <v>0.63227464659445565</v>
      </c>
    </row>
    <row r="66" spans="1:11" x14ac:dyDescent="0.25">
      <c r="A66" s="2" t="d">
        <v>2018-08-20</v>
      </c>
      <c r="B66" s="1" t="s">
        <v>10</v>
      </c>
      <c r="C66" s="1" t="s">
        <v>15</v>
      </c>
      <c r="D66" s="1">
        <v>1.98</v>
      </c>
      <c r="E66" s="1">
        <v>31.66</v>
      </c>
      <c r="F66" s="1">
        <v>12.54</v>
      </c>
      <c r="G66" s="1">
        <v>50.19</v>
      </c>
      <c r="H66" s="1">
        <v>79.87</v>
      </c>
      <c r="I66" s="1">
        <v>24</v>
      </c>
      <c r="J66" s="1">
        <v>33.76</v>
      </c>
      <c r="K66" s="6">
        <f t="shared" si="1"/>
        <v>0.3963941404782772</v>
      </c>
    </row>
    <row r="67" spans="1:11" x14ac:dyDescent="0.25">
      <c r="A67" s="2" t="d">
        <v>2018-08-20</v>
      </c>
      <c r="B67" s="1" t="s">
        <v>18</v>
      </c>
      <c r="C67" s="1" t="s">
        <v>19</v>
      </c>
      <c r="D67" s="1">
        <v>4.5199999999999996</v>
      </c>
      <c r="E67" s="1">
        <v>66.430000000000007</v>
      </c>
      <c r="F67" s="1">
        <v>0.98</v>
      </c>
      <c r="G67" s="1">
        <v>66.08</v>
      </c>
      <c r="H67" s="1">
        <v>99.83</v>
      </c>
      <c r="I67" s="1">
        <v>26</v>
      </c>
      <c r="J67" s="1">
        <v>32.94</v>
      </c>
      <c r="K67" s="6">
        <f t="shared" si="1"/>
        <v>0.66543123309626373</v>
      </c>
    </row>
    <row r="68" spans="1:11" x14ac:dyDescent="0.25">
      <c r="A68" s="2" t="d">
        <v>2018-08-20</v>
      </c>
      <c r="B68" s="1" t="s">
        <v>14</v>
      </c>
      <c r="C68" s="1" t="s">
        <v>21</v>
      </c>
      <c r="D68" s="1">
        <v>0.44</v>
      </c>
      <c r="E68" s="1">
        <v>47.05</v>
      </c>
      <c r="F68" s="1">
        <v>1.75</v>
      </c>
      <c r="G68" s="1">
        <v>39.92</v>
      </c>
      <c r="H68" s="1">
        <v>60.03</v>
      </c>
      <c r="I68" s="1">
        <v>27</v>
      </c>
      <c r="J68" s="1">
        <v>50.98</v>
      </c>
      <c r="K68" s="6">
        <f t="shared" si="1"/>
        <v>0.7837747792770281</v>
      </c>
    </row>
    <row r="69" spans="1:11" x14ac:dyDescent="0.25">
      <c r="A69" s="2" t="d">
        <v>2018-08-21</v>
      </c>
      <c r="B69" s="1" t="s">
        <v>12</v>
      </c>
      <c r="C69" s="1" t="s">
        <v>11</v>
      </c>
      <c r="D69" s="1">
        <v>4.53</v>
      </c>
      <c r="E69" s="1">
        <v>43.86</v>
      </c>
      <c r="F69" s="1">
        <v>2.15</v>
      </c>
      <c r="G69" s="1">
        <v>112</v>
      </c>
      <c r="H69" s="1">
        <v>87.76</v>
      </c>
      <c r="I69" s="1">
        <v>27</v>
      </c>
      <c r="J69" s="1">
        <v>31.99</v>
      </c>
      <c r="K69" s="6">
        <f t="shared" si="1"/>
        <v>0.49977210574293524</v>
      </c>
    </row>
    <row r="70" spans="1:11" x14ac:dyDescent="0.25">
      <c r="A70" s="2" t="d">
        <v>2018-08-21</v>
      </c>
      <c r="B70" s="1" t="s">
        <v>18</v>
      </c>
      <c r="C70" s="1" t="s">
        <v>19</v>
      </c>
      <c r="D70" s="1">
        <v>0.77</v>
      </c>
      <c r="E70" s="1">
        <v>79.52</v>
      </c>
      <c r="F70" s="1">
        <v>0.93</v>
      </c>
      <c r="G70" s="1">
        <v>100.78</v>
      </c>
      <c r="H70" s="1">
        <v>91.98</v>
      </c>
      <c r="I70" s="1">
        <v>26</v>
      </c>
      <c r="J70" s="1">
        <v>28.54</v>
      </c>
      <c r="K70" s="6">
        <f t="shared" si="1"/>
        <v>0.86453576864535764</v>
      </c>
    </row>
    <row r="71" spans="1:11" x14ac:dyDescent="0.25">
      <c r="A71" s="2" t="d">
        <v>2018-08-21</v>
      </c>
      <c r="B71" s="1" t="s">
        <v>14</v>
      </c>
      <c r="C71" s="1" t="s">
        <v>21</v>
      </c>
      <c r="D71" s="1">
        <v>0.03</v>
      </c>
      <c r="E71" s="1">
        <v>89.92</v>
      </c>
      <c r="F71" s="1">
        <v>0.64</v>
      </c>
      <c r="G71" s="1">
        <v>34.270000000000003</v>
      </c>
      <c r="H71" s="1">
        <v>123.99</v>
      </c>
      <c r="I71" s="1">
        <v>27</v>
      </c>
      <c r="J71" s="1">
        <v>29.62</v>
      </c>
      <c r="K71" s="6">
        <f t="shared" si="1"/>
        <v>0.72521977578837005</v>
      </c>
    </row>
    <row r="72" spans="1:11" x14ac:dyDescent="0.25">
      <c r="A72" s="2" t="d">
        <v>2018-08-22</v>
      </c>
      <c r="B72" s="1" t="s">
        <v>12</v>
      </c>
      <c r="C72" s="1" t="s">
        <v>11</v>
      </c>
      <c r="D72" s="1">
        <v>2.2000000000000002</v>
      </c>
      <c r="E72" s="1">
        <v>61.92</v>
      </c>
      <c r="F72" s="1">
        <v>4.9400000000000004</v>
      </c>
      <c r="G72" s="1">
        <v>76.64</v>
      </c>
      <c r="H72" s="1">
        <v>82.7</v>
      </c>
      <c r="I72" s="1">
        <v>27</v>
      </c>
      <c r="J72" s="1">
        <v>29.81</v>
      </c>
      <c r="K72" s="6">
        <f t="shared" si="1"/>
        <v>0.74873035066505444</v>
      </c>
    </row>
    <row r="73" spans="1:11" x14ac:dyDescent="0.25">
      <c r="A73" s="2" t="d">
        <v>2018-08-22</v>
      </c>
      <c r="B73" s="1" t="s">
        <v>18</v>
      </c>
      <c r="C73" s="1" t="s">
        <v>19</v>
      </c>
      <c r="D73" s="1">
        <v>0.33</v>
      </c>
      <c r="E73" s="1">
        <v>77.44</v>
      </c>
      <c r="F73" s="1">
        <v>0.88</v>
      </c>
      <c r="G73" s="1">
        <v>75.319999999999993</v>
      </c>
      <c r="H73" s="1">
        <v>95.86</v>
      </c>
      <c r="I73" s="1">
        <v>26</v>
      </c>
      <c r="J73" s="1">
        <v>17.88</v>
      </c>
      <c r="K73" s="6">
        <f t="shared" si="1"/>
        <v>0.80784477362820784</v>
      </c>
    </row>
    <row r="74" spans="1:11" x14ac:dyDescent="0.25">
      <c r="A74" s="2" t="d">
        <v>2018-08-22</v>
      </c>
      <c r="B74" s="1" t="s">
        <v>14</v>
      </c>
      <c r="C74" s="1" t="s">
        <v>21</v>
      </c>
      <c r="D74" s="1">
        <v>3.1</v>
      </c>
      <c r="E74" s="1">
        <v>54.67</v>
      </c>
      <c r="F74" s="1">
        <v>3.87</v>
      </c>
      <c r="G74" s="1">
        <v>78.62</v>
      </c>
      <c r="H74" s="1">
        <v>82.35</v>
      </c>
      <c r="I74" s="1">
        <v>26</v>
      </c>
      <c r="J74" s="1">
        <v>19.02</v>
      </c>
      <c r="K74" s="6">
        <f t="shared" si="1"/>
        <v>0.66387370977534921</v>
      </c>
    </row>
    <row r="75" spans="1:11" x14ac:dyDescent="0.25">
      <c r="A75" s="2" t="d">
        <v>2018-08-24</v>
      </c>
      <c r="B75" s="1" t="s">
        <v>12</v>
      </c>
      <c r="C75" s="1" t="s">
        <v>11</v>
      </c>
      <c r="D75" s="1">
        <v>2.0499999999999998</v>
      </c>
      <c r="E75" s="1">
        <v>37.57</v>
      </c>
      <c r="F75" s="1">
        <v>7.83</v>
      </c>
      <c r="G75" s="1">
        <v>68.64</v>
      </c>
      <c r="H75" s="1">
        <v>44.51</v>
      </c>
      <c r="I75" s="1">
        <v>27</v>
      </c>
      <c r="J75" s="1">
        <v>38.47</v>
      </c>
      <c r="K75" s="6">
        <f t="shared" si="1"/>
        <v>0.84407998202651091</v>
      </c>
    </row>
    <row r="76" spans="1:11" x14ac:dyDescent="0.25">
      <c r="A76" s="2" t="d">
        <v>2018-08-24</v>
      </c>
      <c r="B76" s="1" t="s">
        <v>10</v>
      </c>
      <c r="C76" s="1" t="s">
        <v>15</v>
      </c>
      <c r="D76" s="1">
        <v>0</v>
      </c>
      <c r="E76" s="1">
        <v>9.5500000000000007</v>
      </c>
      <c r="F76" s="1">
        <v>5.14</v>
      </c>
      <c r="G76" s="1">
        <v>16.55</v>
      </c>
      <c r="H76" s="1">
        <v>46</v>
      </c>
      <c r="I76" s="1">
        <v>27</v>
      </c>
      <c r="J76" s="1">
        <v>92.39</v>
      </c>
      <c r="K76" s="6">
        <f t="shared" si="1"/>
        <v>0.20760869565217394</v>
      </c>
    </row>
    <row r="77" spans="1:11" x14ac:dyDescent="0.25">
      <c r="A77" s="2" t="d">
        <v>2018-08-24</v>
      </c>
      <c r="B77" s="1" t="s">
        <v>18</v>
      </c>
      <c r="C77" s="1" t="s">
        <v>19</v>
      </c>
      <c r="D77" s="1">
        <v>1.68</v>
      </c>
      <c r="E77" s="1">
        <v>76.72</v>
      </c>
      <c r="F77" s="1">
        <v>0.68</v>
      </c>
      <c r="G77" s="1">
        <v>72.260000000000005</v>
      </c>
      <c r="H77" s="1">
        <v>102.61</v>
      </c>
      <c r="I77" s="1">
        <v>26</v>
      </c>
      <c r="J77" s="1">
        <v>27.83</v>
      </c>
      <c r="K77" s="6">
        <f t="shared" si="1"/>
        <v>0.74768541077867656</v>
      </c>
    </row>
    <row r="78" spans="1:11" x14ac:dyDescent="0.25">
      <c r="A78" s="2" t="d">
        <v>2018-08-24</v>
      </c>
      <c r="B78" s="1" t="s">
        <v>14</v>
      </c>
      <c r="C78" s="1" t="s">
        <v>21</v>
      </c>
      <c r="D78" s="1">
        <v>0.32</v>
      </c>
      <c r="E78" s="1">
        <v>28.23</v>
      </c>
      <c r="F78" s="1">
        <v>15.54</v>
      </c>
      <c r="G78" s="1">
        <v>41.11</v>
      </c>
      <c r="H78" s="1">
        <v>71.819999999999993</v>
      </c>
      <c r="I78" s="1">
        <v>26</v>
      </c>
      <c r="J78" s="1">
        <v>26.64</v>
      </c>
      <c r="K78" s="6">
        <f t="shared" si="1"/>
        <v>0.39306599832915629</v>
      </c>
    </row>
    <row r="79" spans="1:11" x14ac:dyDescent="0.25">
      <c r="A79" s="2" t="d">
        <v>2018-08-26</v>
      </c>
      <c r="B79" s="1" t="s">
        <v>12</v>
      </c>
      <c r="C79" s="1" t="s">
        <v>11</v>
      </c>
      <c r="D79" s="1">
        <v>0.96</v>
      </c>
      <c r="E79" s="1">
        <v>1.78</v>
      </c>
      <c r="F79" s="1">
        <v>6.27</v>
      </c>
      <c r="G79" s="1">
        <v>62.88</v>
      </c>
      <c r="H79" s="1">
        <v>1.44</v>
      </c>
      <c r="I79" s="1">
        <v>27</v>
      </c>
      <c r="J79" s="1">
        <v>28.38</v>
      </c>
      <c r="K79" s="6">
        <f t="shared" si="1"/>
        <v>1.2361111111111112</v>
      </c>
    </row>
    <row r="80" spans="1:11" x14ac:dyDescent="0.25">
      <c r="A80" s="2" t="d">
        <v>2018-08-26</v>
      </c>
      <c r="B80" s="1" t="s">
        <v>10</v>
      </c>
      <c r="C80" s="1" t="s">
        <v>15</v>
      </c>
      <c r="D80" s="1">
        <v>0.54</v>
      </c>
      <c r="E80" s="1">
        <v>18.43</v>
      </c>
      <c r="F80" s="1">
        <v>14.7</v>
      </c>
      <c r="G80" s="1">
        <v>36.72</v>
      </c>
      <c r="H80" s="1">
        <v>56.44</v>
      </c>
      <c r="I80" s="1">
        <v>26</v>
      </c>
      <c r="J80" s="1">
        <v>52.17</v>
      </c>
      <c r="K80" s="6">
        <f t="shared" si="1"/>
        <v>0.32654145995747696</v>
      </c>
    </row>
    <row r="81" spans="1:11" x14ac:dyDescent="0.25">
      <c r="A81" s="2" t="d">
        <v>2018-08-26</v>
      </c>
      <c r="B81" s="1" t="s">
        <v>18</v>
      </c>
      <c r="C81" s="1" t="s">
        <v>19</v>
      </c>
      <c r="D81" s="1">
        <v>1.9</v>
      </c>
      <c r="E81" s="1">
        <v>21.04</v>
      </c>
      <c r="F81" s="1">
        <v>5.17</v>
      </c>
      <c r="G81" s="1">
        <v>54.85</v>
      </c>
      <c r="H81" s="1">
        <v>35.15</v>
      </c>
      <c r="I81" s="1">
        <v>26</v>
      </c>
      <c r="J81" s="1">
        <v>49.08</v>
      </c>
      <c r="K81" s="6">
        <f t="shared" si="1"/>
        <v>0.59857752489331439</v>
      </c>
    </row>
    <row r="82" spans="1:11" x14ac:dyDescent="0.25">
      <c r="A82" s="2" t="d">
        <v>2018-08-27</v>
      </c>
      <c r="B82" s="1" t="s">
        <v>12</v>
      </c>
      <c r="C82" s="1" t="s">
        <v>11</v>
      </c>
      <c r="D82" s="1">
        <v>2.02</v>
      </c>
      <c r="E82" s="1">
        <v>71.98</v>
      </c>
      <c r="F82" s="1">
        <v>5.15</v>
      </c>
      <c r="G82" s="1">
        <v>47.34</v>
      </c>
      <c r="H82" s="1">
        <v>114.49</v>
      </c>
      <c r="I82" s="1">
        <v>27</v>
      </c>
      <c r="J82" s="1">
        <v>38.799999999999997</v>
      </c>
      <c r="K82" s="6">
        <f t="shared" si="1"/>
        <v>0.62870119661105783</v>
      </c>
    </row>
    <row r="83" spans="1:11" x14ac:dyDescent="0.25">
      <c r="A83" s="2" t="d">
        <v>2018-08-27</v>
      </c>
      <c r="B83" s="1" t="s">
        <v>18</v>
      </c>
      <c r="C83" s="1" t="s">
        <v>19</v>
      </c>
      <c r="D83" s="1">
        <v>0.2</v>
      </c>
      <c r="E83" s="1">
        <v>42.92</v>
      </c>
      <c r="F83" s="1">
        <v>3.16</v>
      </c>
      <c r="G83" s="1">
        <v>51.7</v>
      </c>
      <c r="H83" s="1">
        <v>49.19</v>
      </c>
      <c r="I83" s="1">
        <v>26</v>
      </c>
      <c r="J83" s="1">
        <v>13.78</v>
      </c>
      <c r="K83" s="6">
        <f t="shared" si="1"/>
        <v>0.87253506810327308</v>
      </c>
    </row>
    <row r="84" spans="1:11" x14ac:dyDescent="0.25">
      <c r="A84" s="2" t="d">
        <v>2018-08-28</v>
      </c>
      <c r="B84" s="1" t="s">
        <v>12</v>
      </c>
      <c r="C84" s="1" t="s">
        <v>11</v>
      </c>
      <c r="D84" s="1">
        <v>1.88</v>
      </c>
      <c r="E84" s="1">
        <v>36.35</v>
      </c>
      <c r="F84" s="1">
        <v>8.14</v>
      </c>
      <c r="G84" s="1">
        <v>58.96</v>
      </c>
      <c r="H84" s="1">
        <v>43.89</v>
      </c>
      <c r="I84" s="1">
        <v>28</v>
      </c>
      <c r="J84" s="1">
        <v>46.26</v>
      </c>
      <c r="K84" s="6">
        <f t="shared" si="1"/>
        <v>0.82820688083845984</v>
      </c>
    </row>
    <row r="85" spans="1:11" x14ac:dyDescent="0.25">
      <c r="A85" s="2" t="d">
        <v>2018-08-28</v>
      </c>
      <c r="B85" s="1" t="s">
        <v>10</v>
      </c>
      <c r="C85" s="1" t="s">
        <v>15</v>
      </c>
      <c r="D85" s="1">
        <v>0.43</v>
      </c>
      <c r="E85" s="1">
        <v>23.15</v>
      </c>
      <c r="F85" s="1">
        <v>10.52</v>
      </c>
      <c r="G85" s="1">
        <v>31.64</v>
      </c>
      <c r="H85" s="1">
        <v>66.260000000000005</v>
      </c>
      <c r="I85" s="1">
        <v>27</v>
      </c>
      <c r="J85" s="1">
        <v>79.8</v>
      </c>
      <c r="K85" s="6">
        <f t="shared" si="1"/>
        <v>0.3493812254753999</v>
      </c>
    </row>
    <row r="86" spans="1:11" x14ac:dyDescent="0.25">
      <c r="A86" s="2" t="d">
        <v>2018-08-28</v>
      </c>
      <c r="B86" s="1" t="s">
        <v>18</v>
      </c>
      <c r="C86" s="1" t="s">
        <v>19</v>
      </c>
      <c r="D86" s="1">
        <v>0.75</v>
      </c>
      <c r="E86" s="1">
        <v>73.3</v>
      </c>
      <c r="F86" s="1">
        <v>1.3</v>
      </c>
      <c r="G86" s="1">
        <v>47.82</v>
      </c>
      <c r="H86" s="1">
        <v>91.24</v>
      </c>
      <c r="I86" s="1">
        <v>27</v>
      </c>
      <c r="J86" s="1">
        <v>44.48</v>
      </c>
      <c r="K86" s="6">
        <f t="shared" si="1"/>
        <v>0.80337571240683914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9"/>
  <sheetViews>
    <sheetView zoomScale="220" zoomScaleNormal="220" workbookViewId="0">
      <selection activeCell="F8" sqref="F8"/>
    </sheetView>
  </sheetViews>
  <sheetFormatPr defaultRowHeight="15" x14ac:dyDescent="0.25"/>
  <cols>
    <col min="1" max="1" width="7.140625" bestFit="1" customWidth="1"/>
    <col min="2" max="2" width="14.28515625" bestFit="1" customWidth="1"/>
    <col min="3" max="3" width="8.140625" bestFit="1" customWidth="1"/>
    <col min="4" max="5" width="8.5703125" bestFit="1" customWidth="1"/>
    <col min="6" max="6" width="8.140625" bestFit="1" customWidth="1"/>
    <col min="7" max="7" width="7.28515625" bestFit="1" customWidth="1"/>
  </cols>
  <sheetData>
    <row r="1" spans="1:10" ht="30" x14ac:dyDescent="0.25">
      <c r="A1" s="5" t="s">
        <v>26</v>
      </c>
      <c r="B1" s="5" t="s">
        <v>0</v>
      </c>
      <c r="C1" s="5" t="s">
        <v>27</v>
      </c>
      <c r="D1" s="5" t="s">
        <v>3</v>
      </c>
      <c r="E1" s="5" t="s">
        <v>5</v>
      </c>
      <c r="F1" s="5" t="s">
        <v>6</v>
      </c>
      <c r="G1" s="7" t="s">
        <v>25</v>
      </c>
    </row>
    <row r="2" spans="1:10" x14ac:dyDescent="0.25">
      <c r="A2" s="4" t="d">
        <v>2018-08-01</v>
      </c>
      <c r="B2" s="3" t="s">
        <v>14</v>
      </c>
      <c r="C2" s="3" t="s">
        <v>15</v>
      </c>
      <c r="D2" s="3">
        <v>39.700000000000003</v>
      </c>
      <c r="E2" s="3">
        <v>65.09</v>
      </c>
      <c r="F2" s="3">
        <v>76.91</v>
      </c>
      <c r="G2" s="6">
        <v>0.51618775191782607</v>
      </c>
    </row>
    <row r="3" spans="1:10" x14ac:dyDescent="0.25">
      <c r="A3" s="4" t="d">
        <v>2018-08-02</v>
      </c>
      <c r="B3" s="3" t="s">
        <v>14</v>
      </c>
      <c r="C3" s="3" t="s">
        <v>15</v>
      </c>
      <c r="D3" s="3">
        <v>49.81</v>
      </c>
      <c r="E3" s="3">
        <v>142.27000000000001</v>
      </c>
      <c r="F3" s="3">
        <v>105.4</v>
      </c>
      <c r="G3" s="6">
        <v>0.47258064516129034</v>
      </c>
    </row>
    <row r="4" spans="1:10" x14ac:dyDescent="0.25">
      <c r="A4" s="4" t="d">
        <v>2018-08-05</v>
      </c>
      <c r="B4" s="3" t="s">
        <v>14</v>
      </c>
      <c r="C4" s="3" t="s">
        <v>15</v>
      </c>
      <c r="D4" s="3">
        <v>8.09</v>
      </c>
      <c r="E4" s="3">
        <v>141.28</v>
      </c>
      <c r="F4" s="3">
        <v>39.229999999999997</v>
      </c>
      <c r="G4" s="6">
        <v>0.20621972979862352</v>
      </c>
    </row>
    <row r="5" spans="1:10" x14ac:dyDescent="0.25">
      <c r="A5" s="4" t="d">
        <v>2018-08-06</v>
      </c>
      <c r="B5" s="3" t="s">
        <v>14</v>
      </c>
      <c r="C5" s="3" t="s">
        <v>15</v>
      </c>
      <c r="D5" s="3">
        <v>46.47</v>
      </c>
      <c r="E5" s="3">
        <v>7.55</v>
      </c>
      <c r="F5" s="3">
        <v>105.77</v>
      </c>
      <c r="G5" s="6">
        <v>0.4393495320034036</v>
      </c>
    </row>
    <row r="6" spans="1:10" x14ac:dyDescent="0.25">
      <c r="A6" s="4" t="d">
        <v>2018-08-07</v>
      </c>
      <c r="B6" s="3" t="s">
        <v>14</v>
      </c>
      <c r="C6" s="3" t="s">
        <v>15</v>
      </c>
      <c r="D6" s="3">
        <v>60.67</v>
      </c>
      <c r="E6" s="3">
        <v>163.65</v>
      </c>
      <c r="F6" s="3">
        <v>118.19</v>
      </c>
      <c r="G6" s="6">
        <v>0.5133260005076572</v>
      </c>
    </row>
    <row r="7" spans="1:10" x14ac:dyDescent="0.25">
      <c r="A7" s="4" t="d">
        <v>2018-08-08</v>
      </c>
      <c r="B7" s="3" t="s">
        <v>14</v>
      </c>
      <c r="C7" s="3" t="s">
        <v>15</v>
      </c>
      <c r="D7" s="3">
        <v>28.09</v>
      </c>
      <c r="E7" s="3">
        <v>74.36</v>
      </c>
      <c r="F7" s="3">
        <v>102.6</v>
      </c>
      <c r="G7" s="6">
        <v>0.27378167641325535</v>
      </c>
    </row>
    <row r="8" spans="1:10" s="15" customFormat="1" x14ac:dyDescent="0.25">
      <c r="A8" s="12" t="d">
        <v>2018-08-09</v>
      </c>
      <c r="B8" s="13" t="s">
        <v>14</v>
      </c>
      <c r="C8" s="13" t="s">
        <v>15</v>
      </c>
      <c r="D8" s="13">
        <v>14.05</v>
      </c>
      <c r="E8" s="13">
        <v>9.9</v>
      </c>
      <c r="F8" s="13">
        <v>588.34</v>
      </c>
      <c r="G8" s="14">
        <v>2.388074922663766E-2</v>
      </c>
    </row>
    <row r="9" spans="1:10" x14ac:dyDescent="0.25">
      <c r="A9" s="4" t="d">
        <v>2018-08-10</v>
      </c>
      <c r="B9" s="1" t="s">
        <v>14</v>
      </c>
      <c r="C9" s="1" t="s">
        <v>21</v>
      </c>
      <c r="D9" s="1">
        <v>69.7</v>
      </c>
      <c r="E9" s="1">
        <v>0</v>
      </c>
      <c r="F9" s="1">
        <v>99.04</v>
      </c>
      <c r="G9" s="6">
        <v>0.70375605815831987</v>
      </c>
    </row>
    <row r="10" spans="1:10" x14ac:dyDescent="0.25">
      <c r="A10" s="2" t="d">
        <v>2018-08-13</v>
      </c>
      <c r="B10" s="1" t="s">
        <v>14</v>
      </c>
      <c r="C10" s="1" t="s">
        <v>21</v>
      </c>
      <c r="D10" s="1">
        <v>73.3</v>
      </c>
      <c r="E10" s="1">
        <v>80.709999999999994</v>
      </c>
      <c r="F10" s="1">
        <v>84.35</v>
      </c>
      <c r="G10" s="6">
        <v>0.86899822169531715</v>
      </c>
    </row>
    <row r="11" spans="1:10" x14ac:dyDescent="0.25">
      <c r="A11" s="2" t="d">
        <v>2018-08-14</v>
      </c>
      <c r="B11" s="1" t="s">
        <v>14</v>
      </c>
      <c r="C11" s="1" t="s">
        <v>21</v>
      </c>
      <c r="D11" s="1">
        <v>58.35</v>
      </c>
      <c r="E11" s="1">
        <v>75.42</v>
      </c>
      <c r="F11" s="1">
        <v>84.75</v>
      </c>
      <c r="G11" s="6">
        <v>0.68849557522123894</v>
      </c>
    </row>
    <row r="12" spans="1:10" x14ac:dyDescent="0.25">
      <c r="A12" s="2" t="d">
        <v>2018-08-15</v>
      </c>
      <c r="B12" s="1" t="s">
        <v>14</v>
      </c>
      <c r="C12" s="1" t="s">
        <v>21</v>
      </c>
      <c r="D12" s="1">
        <v>0.45</v>
      </c>
      <c r="E12" s="1">
        <v>74.69</v>
      </c>
      <c r="F12" s="1">
        <v>0.52</v>
      </c>
      <c r="G12" s="6">
        <v>0.86538461538461542</v>
      </c>
      <c r="J12">
        <f>AVERAGE(G2:G18)</f>
        <v>0.56172216295167832</v>
      </c>
    </row>
    <row r="13" spans="1:10" x14ac:dyDescent="0.25">
      <c r="A13" s="2" t="d">
        <v>2018-08-16</v>
      </c>
      <c r="B13" s="1" t="s">
        <v>14</v>
      </c>
      <c r="C13" s="1" t="s">
        <v>21</v>
      </c>
      <c r="D13" s="1">
        <v>59.69</v>
      </c>
      <c r="E13" s="1">
        <v>7.16</v>
      </c>
      <c r="F13" s="1">
        <v>75.930000000000007</v>
      </c>
      <c r="G13" s="6">
        <v>0.7861187936257078</v>
      </c>
      <c r="J13" s="11">
        <f>MAX(G2:G18)</f>
        <v>0.86899822169531715</v>
      </c>
    </row>
    <row r="14" spans="1:10" x14ac:dyDescent="0.25">
      <c r="A14" s="2" t="d">
        <v>2018-08-17</v>
      </c>
      <c r="B14" s="1" t="s">
        <v>14</v>
      </c>
      <c r="C14" s="1" t="s">
        <v>21</v>
      </c>
      <c r="D14" s="1">
        <v>56.43</v>
      </c>
      <c r="E14" s="1">
        <v>69.09</v>
      </c>
      <c r="F14" s="1">
        <v>90.25</v>
      </c>
      <c r="G14" s="6">
        <v>0.62526315789473685</v>
      </c>
      <c r="J14" s="11">
        <f>MIN(G2:G18)</f>
        <v>2.388074922663766E-2</v>
      </c>
    </row>
    <row r="15" spans="1:10" x14ac:dyDescent="0.25">
      <c r="A15" s="2" t="d">
        <v>2018-08-20</v>
      </c>
      <c r="B15" s="1" t="s">
        <v>14</v>
      </c>
      <c r="C15" s="1" t="s">
        <v>21</v>
      </c>
      <c r="D15" s="1">
        <v>47.05</v>
      </c>
      <c r="E15" s="1">
        <v>39.92</v>
      </c>
      <c r="F15" s="1">
        <v>60.03</v>
      </c>
      <c r="G15" s="6">
        <v>0.7837747792770281</v>
      </c>
    </row>
    <row r="16" spans="1:10" x14ac:dyDescent="0.25">
      <c r="A16" s="2" t="d">
        <v>2018-08-21</v>
      </c>
      <c r="B16" s="1" t="s">
        <v>14</v>
      </c>
      <c r="C16" s="1" t="s">
        <v>21</v>
      </c>
      <c r="D16" s="1">
        <v>89.92</v>
      </c>
      <c r="E16" s="1">
        <v>34.270000000000003</v>
      </c>
      <c r="F16" s="1">
        <v>123.99</v>
      </c>
      <c r="G16" s="6">
        <v>0.72521977578837005</v>
      </c>
    </row>
    <row r="17" spans="1:7" x14ac:dyDescent="0.25">
      <c r="A17" s="2" t="d">
        <v>2018-08-22</v>
      </c>
      <c r="B17" s="1" t="s">
        <v>14</v>
      </c>
      <c r="C17" s="1" t="s">
        <v>21</v>
      </c>
      <c r="D17" s="1">
        <v>54.67</v>
      </c>
      <c r="E17" s="1">
        <v>78.62</v>
      </c>
      <c r="F17" s="1">
        <v>82.35</v>
      </c>
      <c r="G17" s="6">
        <v>0.66387370977534921</v>
      </c>
    </row>
    <row r="18" spans="1:7" x14ac:dyDescent="0.25">
      <c r="A18" s="2" t="d">
        <v>2018-08-24</v>
      </c>
      <c r="B18" s="1" t="s">
        <v>14</v>
      </c>
      <c r="C18" s="1" t="s">
        <v>21</v>
      </c>
      <c r="D18" s="1">
        <v>28.23</v>
      </c>
      <c r="E18" s="1">
        <v>41.11</v>
      </c>
      <c r="F18" s="1">
        <v>71.819999999999993</v>
      </c>
      <c r="G18" s="6">
        <v>0.39306599832915629</v>
      </c>
    </row>
    <row r="19" spans="1:7" x14ac:dyDescent="0.25">
      <c r="A19" s="3"/>
      <c r="B19" s="3"/>
      <c r="C19" s="3"/>
      <c r="D19" s="3"/>
      <c r="E19" s="3"/>
      <c r="F19" s="3"/>
      <c r="G19" s="3"/>
    </row>
  </sheetData>
  <conditionalFormatting sqref="G2:G18">
    <cfRule type="cellIs" dxfId="13" priority="1" operator="greaterThan">
      <formula>1</formula>
    </cfRule>
    <cfRule type="cellIs" dxfId="12" priority="2" operator="lessThan">
      <formula>0.4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2"/>
  <sheetViews>
    <sheetView tabSelected="1" zoomScale="190" zoomScaleNormal="190" workbookViewId="0">
      <selection activeCell="J8" sqref="J8"/>
    </sheetView>
  </sheetViews>
  <sheetFormatPr defaultRowHeight="15" x14ac:dyDescent="0.25"/>
  <sheetData>
    <row r="1" spans="1:9" ht="30" x14ac:dyDescent="0.25">
      <c r="A1" s="5" t="s">
        <v>26</v>
      </c>
      <c r="B1" s="5" t="s">
        <v>0</v>
      </c>
      <c r="C1" s="5" t="s">
        <v>27</v>
      </c>
      <c r="D1" s="5" t="s">
        <v>3</v>
      </c>
      <c r="E1" s="5" t="s">
        <v>5</v>
      </c>
      <c r="F1" s="5" t="s">
        <v>6</v>
      </c>
      <c r="G1" s="7" t="s">
        <v>25</v>
      </c>
    </row>
    <row r="2" spans="1:9" x14ac:dyDescent="0.25">
      <c r="A2" s="4" t="d">
        <v>2018-08-01</v>
      </c>
      <c r="B2" s="3" t="s">
        <v>12</v>
      </c>
      <c r="C2" s="3" t="s">
        <v>13</v>
      </c>
      <c r="D2" s="3">
        <v>49.44</v>
      </c>
      <c r="E2" s="3">
        <v>93.36</v>
      </c>
      <c r="F2" s="3">
        <v>64.709999999999994</v>
      </c>
      <c r="G2" s="6">
        <v>0.76402410755679184</v>
      </c>
      <c r="H2" s="51"/>
    </row>
    <row r="3" spans="1:9" x14ac:dyDescent="0.25">
      <c r="A3" s="4" t="d">
        <v>2018-08-02</v>
      </c>
      <c r="B3" s="3" t="s">
        <v>12</v>
      </c>
      <c r="C3" s="3" t="s">
        <v>13</v>
      </c>
      <c r="D3" s="3">
        <v>66.55</v>
      </c>
      <c r="E3" s="3">
        <v>66.95</v>
      </c>
      <c r="F3" s="3">
        <v>82.53</v>
      </c>
      <c r="G3" s="6">
        <v>0.80637343996122612</v>
      </c>
      <c r="H3" s="51"/>
    </row>
    <row r="4" spans="1:9" x14ac:dyDescent="0.25">
      <c r="A4" s="4" t="d">
        <v>2018-08-05</v>
      </c>
      <c r="B4" s="3" t="s">
        <v>12</v>
      </c>
      <c r="C4" s="3" t="s">
        <v>13</v>
      </c>
      <c r="D4" s="3">
        <v>61.7</v>
      </c>
      <c r="E4" s="3">
        <v>57.71</v>
      </c>
      <c r="F4" s="3">
        <v>74.88</v>
      </c>
      <c r="G4" s="6">
        <v>0.82398504273504281</v>
      </c>
      <c r="H4" s="51"/>
    </row>
    <row r="5" spans="1:9" x14ac:dyDescent="0.25">
      <c r="A5" s="4" t="d">
        <v>2018-08-06</v>
      </c>
      <c r="B5" s="3" t="s">
        <v>12</v>
      </c>
      <c r="C5" s="3" t="s">
        <v>13</v>
      </c>
      <c r="D5" s="3">
        <v>67.98</v>
      </c>
      <c r="E5" s="3">
        <v>46.88</v>
      </c>
      <c r="F5" s="3">
        <v>77.42</v>
      </c>
      <c r="G5" s="6">
        <v>0.87806768276931024</v>
      </c>
      <c r="H5" s="51"/>
    </row>
    <row r="6" spans="1:9" x14ac:dyDescent="0.25">
      <c r="A6" s="4" t="d">
        <v>2018-08-07</v>
      </c>
      <c r="B6" s="3" t="s">
        <v>12</v>
      </c>
      <c r="C6" s="3" t="s">
        <v>13</v>
      </c>
      <c r="D6" s="3">
        <v>53.57</v>
      </c>
      <c r="E6" s="3">
        <v>50.75</v>
      </c>
      <c r="F6" s="3">
        <v>67.36</v>
      </c>
      <c r="G6" s="6">
        <v>0.79527909738717339</v>
      </c>
      <c r="H6" s="51"/>
    </row>
    <row r="7" spans="1:9" x14ac:dyDescent="0.25">
      <c r="A7" s="4" t="d">
        <v>2018-08-08</v>
      </c>
      <c r="B7" s="3" t="s">
        <v>12</v>
      </c>
      <c r="C7" s="3" t="s">
        <v>11</v>
      </c>
      <c r="D7" s="3">
        <v>14.69</v>
      </c>
      <c r="E7" s="3">
        <v>49.3</v>
      </c>
      <c r="F7" s="3">
        <v>34.64</v>
      </c>
      <c r="G7" s="6">
        <v>0.42407621247113164</v>
      </c>
      <c r="H7" s="51"/>
    </row>
    <row r="8" spans="1:9" x14ac:dyDescent="0.25">
      <c r="A8" s="4" t="d">
        <v>2018-08-09</v>
      </c>
      <c r="B8" s="1" t="s">
        <v>12</v>
      </c>
      <c r="C8" s="1" t="s">
        <v>11</v>
      </c>
      <c r="D8" s="1">
        <v>37.24</v>
      </c>
      <c r="E8" s="1">
        <v>82.71</v>
      </c>
      <c r="F8" s="1">
        <v>54.38</v>
      </c>
      <c r="G8" s="6">
        <v>0.68481059212945938</v>
      </c>
      <c r="H8" s="51"/>
    </row>
    <row r="9" spans="1:9" x14ac:dyDescent="0.25">
      <c r="A9" s="4" t="d">
        <v>2018-08-10</v>
      </c>
      <c r="B9" s="1" t="s">
        <v>12</v>
      </c>
      <c r="C9" s="1" t="s">
        <v>11</v>
      </c>
      <c r="D9" s="1">
        <v>73.33</v>
      </c>
      <c r="E9" s="1">
        <v>103.92</v>
      </c>
      <c r="F9" s="1">
        <v>84.75</v>
      </c>
      <c r="G9" s="6">
        <v>0.86525073746312686</v>
      </c>
      <c r="H9" s="51"/>
    </row>
    <row r="10" spans="1:9" x14ac:dyDescent="0.25">
      <c r="A10" s="2" t="d">
        <v>2018-08-13</v>
      </c>
      <c r="B10" s="1" t="s">
        <v>12</v>
      </c>
      <c r="C10" s="1" t="s">
        <v>11</v>
      </c>
      <c r="D10" s="1">
        <v>41.53</v>
      </c>
      <c r="E10" s="1">
        <v>44.21</v>
      </c>
      <c r="F10" s="1">
        <v>52.06</v>
      </c>
      <c r="G10" s="6">
        <v>0.79773338455628118</v>
      </c>
      <c r="H10" s="51"/>
    </row>
    <row r="11" spans="1:9" x14ac:dyDescent="0.25">
      <c r="A11" s="2" t="d">
        <v>2018-08-14</v>
      </c>
      <c r="B11" s="1" t="s">
        <v>12</v>
      </c>
      <c r="C11" s="1" t="s">
        <v>11</v>
      </c>
      <c r="D11" s="1">
        <v>82.91</v>
      </c>
      <c r="E11" s="1">
        <v>54.01</v>
      </c>
      <c r="F11" s="1">
        <v>96.17</v>
      </c>
      <c r="G11" s="6">
        <v>0.86211916398045119</v>
      </c>
      <c r="H11" s="51"/>
    </row>
    <row r="12" spans="1:9" x14ac:dyDescent="0.25">
      <c r="A12" s="2" t="d">
        <v>2018-08-15</v>
      </c>
      <c r="B12" s="1" t="s">
        <v>12</v>
      </c>
      <c r="C12" s="1" t="s">
        <v>11</v>
      </c>
      <c r="D12" s="1">
        <v>77.92</v>
      </c>
      <c r="E12" s="1">
        <v>101.89</v>
      </c>
      <c r="F12" s="1">
        <v>90.94</v>
      </c>
      <c r="G12" s="6">
        <v>0.85682867824939524</v>
      </c>
      <c r="H12" s="51"/>
    </row>
    <row r="13" spans="1:9" x14ac:dyDescent="0.25">
      <c r="A13" s="2" t="d">
        <v>2018-08-16</v>
      </c>
      <c r="B13" s="1" t="s">
        <v>12</v>
      </c>
      <c r="C13" s="1" t="s">
        <v>11</v>
      </c>
      <c r="D13" s="1">
        <v>95.58</v>
      </c>
      <c r="E13" s="1">
        <v>97.69</v>
      </c>
      <c r="F13" s="1">
        <v>99.66</v>
      </c>
      <c r="G13" s="6">
        <v>0.95906080674292593</v>
      </c>
      <c r="H13" s="51"/>
      <c r="I13" s="11">
        <f>AVERAGE(G2:G21)</f>
        <v>0.78589458649790533</v>
      </c>
    </row>
    <row r="14" spans="1:9" x14ac:dyDescent="0.25">
      <c r="A14" s="2" t="d">
        <v>2018-08-17</v>
      </c>
      <c r="B14" s="1" t="s">
        <v>12</v>
      </c>
      <c r="C14" s="1" t="s">
        <v>11</v>
      </c>
      <c r="D14" s="1">
        <v>40.380000000000003</v>
      </c>
      <c r="E14" s="1">
        <v>92.44</v>
      </c>
      <c r="F14" s="1">
        <v>51.61</v>
      </c>
      <c r="G14" s="6">
        <v>0.78240651036620812</v>
      </c>
      <c r="H14" s="51"/>
      <c r="I14" s="11">
        <v>0.96</v>
      </c>
    </row>
    <row r="15" spans="1:9" x14ac:dyDescent="0.25">
      <c r="A15" s="2" t="d">
        <v>2018-08-20</v>
      </c>
      <c r="B15" s="1" t="s">
        <v>12</v>
      </c>
      <c r="C15" s="1" t="s">
        <v>11</v>
      </c>
      <c r="D15" s="1">
        <v>68.88</v>
      </c>
      <c r="E15" s="1">
        <v>89.11</v>
      </c>
      <c r="F15" s="13">
        <v>108.94</v>
      </c>
      <c r="G15" s="6">
        <v>0.63227464659445565</v>
      </c>
      <c r="H15" s="51"/>
      <c r="I15" s="11">
        <f>MIN(G4:G23)</f>
        <v>0.42407621247113164</v>
      </c>
    </row>
    <row r="16" spans="1:9" x14ac:dyDescent="0.25">
      <c r="A16" s="2" t="d">
        <v>2018-08-21</v>
      </c>
      <c r="B16" s="1" t="s">
        <v>12</v>
      </c>
      <c r="C16" s="1" t="s">
        <v>11</v>
      </c>
      <c r="D16" s="1">
        <v>43.86</v>
      </c>
      <c r="E16" s="1">
        <v>112</v>
      </c>
      <c r="F16" s="1">
        <v>87.76</v>
      </c>
      <c r="G16" s="6">
        <v>0.49977210574293524</v>
      </c>
    </row>
    <row r="17" spans="1:8" x14ac:dyDescent="0.25">
      <c r="A17" s="2" t="d">
        <v>2018-08-22</v>
      </c>
      <c r="B17" s="1" t="s">
        <v>12</v>
      </c>
      <c r="C17" s="1" t="s">
        <v>11</v>
      </c>
      <c r="D17" s="1">
        <v>61.92</v>
      </c>
      <c r="E17" s="1">
        <v>76.64</v>
      </c>
      <c r="F17" s="1">
        <v>82.7</v>
      </c>
      <c r="G17" s="6">
        <v>0.74873035066505444</v>
      </c>
    </row>
    <row r="18" spans="1:8" x14ac:dyDescent="0.25">
      <c r="A18" s="2" t="d">
        <v>2018-08-24</v>
      </c>
      <c r="B18" s="1" t="s">
        <v>12</v>
      </c>
      <c r="C18" s="1" t="s">
        <v>11</v>
      </c>
      <c r="D18" s="1">
        <v>37.57</v>
      </c>
      <c r="E18" s="1">
        <v>68.64</v>
      </c>
      <c r="F18" s="1">
        <v>44.51</v>
      </c>
      <c r="G18" s="6">
        <v>0.84407998202651091</v>
      </c>
    </row>
    <row r="19" spans="1:8" x14ac:dyDescent="0.25">
      <c r="A19" s="2" t="d">
        <v>2018-08-26</v>
      </c>
      <c r="B19" s="1" t="s">
        <v>12</v>
      </c>
      <c r="C19" s="1" t="s">
        <v>11</v>
      </c>
      <c r="D19" s="1">
        <v>1.78</v>
      </c>
      <c r="E19" s="13">
        <v>62.88</v>
      </c>
      <c r="F19" s="13">
        <v>1.44</v>
      </c>
      <c r="G19" s="6">
        <v>1.2361111111111112</v>
      </c>
      <c r="H19" s="16" t="s">
        <v>43</v>
      </c>
    </row>
    <row r="20" spans="1:8" x14ac:dyDescent="0.25">
      <c r="A20" s="2" t="d">
        <v>2018-08-27</v>
      </c>
      <c r="B20" s="1" t="s">
        <v>12</v>
      </c>
      <c r="C20" s="1" t="s">
        <v>11</v>
      </c>
      <c r="D20" s="1">
        <v>71.98</v>
      </c>
      <c r="E20" s="13">
        <v>47.34</v>
      </c>
      <c r="F20" s="13">
        <v>114.49</v>
      </c>
      <c r="G20" s="6">
        <v>0.62870119661105783</v>
      </c>
    </row>
    <row r="21" spans="1:8" x14ac:dyDescent="0.25">
      <c r="A21" s="2" t="d">
        <v>2018-08-28</v>
      </c>
      <c r="B21" s="1" t="s">
        <v>12</v>
      </c>
      <c r="C21" s="1" t="s">
        <v>11</v>
      </c>
      <c r="D21" s="1">
        <v>36.35</v>
      </c>
      <c r="E21" s="1">
        <v>58.96</v>
      </c>
      <c r="F21" s="1">
        <v>43.89</v>
      </c>
      <c r="G21" s="6">
        <v>0.82820688083845984</v>
      </c>
    </row>
    <row r="22" spans="1:8" x14ac:dyDescent="0.25">
      <c r="A22" s="3"/>
      <c r="B22" s="3"/>
      <c r="C22" s="3"/>
      <c r="D22" s="3"/>
      <c r="E22" s="3"/>
      <c r="F22" s="3"/>
      <c r="G22" s="3"/>
    </row>
  </sheetData>
  <conditionalFormatting sqref="G2:G21">
    <cfRule type="cellIs" dxfId="11" priority="1" operator="greaterThan">
      <formula>1</formula>
    </cfRule>
    <cfRule type="cellIs" dxfId="10" priority="2" operator="lessThan">
      <formula>0.4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"/>
  <sheetViews>
    <sheetView zoomScale="160" zoomScaleNormal="160" workbookViewId="0">
      <selection activeCell="A4" sqref="A4:G8"/>
    </sheetView>
  </sheetViews>
  <sheetFormatPr defaultRowHeight="15" x14ac:dyDescent="0.25"/>
  <cols>
    <col min="9" max="9" width="16.42578125" customWidth="1"/>
  </cols>
  <sheetData>
    <row r="1" spans="1:10" ht="30" x14ac:dyDescent="0.25">
      <c r="A1" s="17" t="s">
        <v>26</v>
      </c>
      <c r="B1" s="17" t="s">
        <v>0</v>
      </c>
      <c r="C1" s="17" t="s">
        <v>27</v>
      </c>
      <c r="D1" s="17" t="s">
        <v>3</v>
      </c>
      <c r="E1" s="17" t="s">
        <v>5</v>
      </c>
      <c r="F1" s="17" t="s">
        <v>6</v>
      </c>
      <c r="G1" s="18" t="s">
        <v>25</v>
      </c>
      <c r="H1" s="19"/>
      <c r="I1" s="19"/>
      <c r="J1" s="19"/>
    </row>
    <row r="2" spans="1:10" ht="30" x14ac:dyDescent="0.25">
      <c r="A2" s="20" t="d">
        <v>2018-08-01</v>
      </c>
      <c r="B2" s="21" t="s">
        <v>16</v>
      </c>
      <c r="C2" s="21" t="s">
        <v>17</v>
      </c>
      <c r="D2" s="21">
        <v>2.73</v>
      </c>
      <c r="E2" s="21">
        <v>0.56999999999999995</v>
      </c>
      <c r="F2" s="21">
        <v>1.48</v>
      </c>
      <c r="G2" s="22">
        <v>1.8445945945945945</v>
      </c>
      <c r="H2" s="19"/>
      <c r="I2" s="23" t="s">
        <v>43</v>
      </c>
      <c r="J2" s="19"/>
    </row>
    <row r="3" spans="1:10" ht="30" x14ac:dyDescent="0.25">
      <c r="A3" s="20" t="d">
        <v>2018-08-02</v>
      </c>
      <c r="B3" s="21" t="s">
        <v>16</v>
      </c>
      <c r="C3" s="21" t="s">
        <v>17</v>
      </c>
      <c r="D3" s="21">
        <v>63.24</v>
      </c>
      <c r="E3" s="21">
        <v>46.02</v>
      </c>
      <c r="F3" s="21">
        <v>88.01</v>
      </c>
      <c r="G3" s="22">
        <v>0.71855470969208046</v>
      </c>
      <c r="H3" s="19"/>
      <c r="I3" s="19"/>
      <c r="J3" s="19"/>
    </row>
  </sheetData>
  <conditionalFormatting sqref="G2:G3">
    <cfRule type="cellIs" dxfId="9" priority="1" operator="greaterThan">
      <formula>1</formula>
    </cfRule>
    <cfRule type="cellIs" dxfId="8" priority="2" operator="lessThan">
      <formula>0.4</formula>
    </cfRule>
  </conditionalFormatting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1"/>
  <sheetViews>
    <sheetView zoomScale="160" zoomScaleNormal="160" workbookViewId="0">
      <selection activeCell="G2" sqref="G2:H20"/>
    </sheetView>
  </sheetViews>
  <sheetFormatPr defaultRowHeight="15" x14ac:dyDescent="0.25"/>
  <sheetData>
    <row r="1" spans="1:10" ht="30" x14ac:dyDescent="0.25">
      <c r="A1" s="5" t="s">
        <v>26</v>
      </c>
      <c r="B1" s="5" t="s">
        <v>0</v>
      </c>
      <c r="C1" s="5" t="s">
        <v>27</v>
      </c>
      <c r="D1" s="5" t="s">
        <v>3</v>
      </c>
      <c r="E1" s="5" t="s">
        <v>5</v>
      </c>
      <c r="F1" s="5" t="s">
        <v>6</v>
      </c>
      <c r="G1" s="7" t="s">
        <v>25</v>
      </c>
    </row>
    <row r="2" spans="1:10" x14ac:dyDescent="0.25">
      <c r="A2" s="4" t="d">
        <v>2018-08-01</v>
      </c>
      <c r="B2" s="3" t="s">
        <v>18</v>
      </c>
      <c r="C2" s="3" t="s">
        <v>19</v>
      </c>
      <c r="D2" s="3">
        <v>35.76</v>
      </c>
      <c r="E2" s="3">
        <v>5.78</v>
      </c>
      <c r="F2" s="3">
        <v>39.119999999999997</v>
      </c>
      <c r="G2" s="6">
        <v>0.91411042944785281</v>
      </c>
    </row>
    <row r="3" spans="1:10" x14ac:dyDescent="0.25">
      <c r="A3" s="4" t="d">
        <v>2018-08-02</v>
      </c>
      <c r="B3" s="3" t="s">
        <v>18</v>
      </c>
      <c r="C3" s="3" t="s">
        <v>19</v>
      </c>
      <c r="D3" s="3">
        <v>47.28</v>
      </c>
      <c r="E3" s="3">
        <v>77.52</v>
      </c>
      <c r="F3" s="3">
        <v>47.44</v>
      </c>
      <c r="G3" s="6">
        <v>0.99662731871838117</v>
      </c>
    </row>
    <row r="4" spans="1:10" x14ac:dyDescent="0.25">
      <c r="A4" s="4" t="d">
        <v>2018-08-05</v>
      </c>
      <c r="B4" s="3" t="s">
        <v>18</v>
      </c>
      <c r="C4" s="3" t="s">
        <v>19</v>
      </c>
      <c r="D4" s="3">
        <v>81.790000000000006</v>
      </c>
      <c r="E4" s="3">
        <v>91.76</v>
      </c>
      <c r="F4" s="3">
        <v>99.45</v>
      </c>
      <c r="G4" s="6">
        <v>0.82242332830568132</v>
      </c>
    </row>
    <row r="5" spans="1:10" x14ac:dyDescent="0.25">
      <c r="A5" s="4" t="d">
        <v>2018-08-06</v>
      </c>
      <c r="B5" s="3" t="s">
        <v>18</v>
      </c>
      <c r="C5" s="3" t="s">
        <v>19</v>
      </c>
      <c r="D5" s="3">
        <v>43.11</v>
      </c>
      <c r="E5" s="3">
        <v>66.89</v>
      </c>
      <c r="F5" s="3">
        <v>61.18</v>
      </c>
      <c r="G5" s="6">
        <v>0.70464203988231444</v>
      </c>
    </row>
    <row r="6" spans="1:10" x14ac:dyDescent="0.25">
      <c r="A6" s="4" t="d">
        <v>2018-08-07</v>
      </c>
      <c r="B6" s="3" t="s">
        <v>18</v>
      </c>
      <c r="C6" s="3" t="s">
        <v>19</v>
      </c>
      <c r="D6" s="3">
        <v>34.5</v>
      </c>
      <c r="E6" s="3">
        <v>7.55</v>
      </c>
      <c r="F6" s="3">
        <v>52.3</v>
      </c>
      <c r="G6" s="6">
        <v>0.65965583173996178</v>
      </c>
    </row>
    <row r="7" spans="1:10" x14ac:dyDescent="0.25">
      <c r="A7" s="4" t="d">
        <v>2018-08-08</v>
      </c>
      <c r="B7" s="3" t="s">
        <v>18</v>
      </c>
      <c r="C7" s="3" t="s">
        <v>19</v>
      </c>
      <c r="D7" s="3">
        <v>38.450000000000003</v>
      </c>
      <c r="E7" s="3">
        <v>77.010000000000005</v>
      </c>
      <c r="F7" s="3">
        <v>54.81</v>
      </c>
      <c r="G7" s="6">
        <v>0.70151432220397736</v>
      </c>
    </row>
    <row r="8" spans="1:10" x14ac:dyDescent="0.25">
      <c r="A8" s="4" t="d">
        <v>2018-08-09</v>
      </c>
      <c r="B8" s="1" t="s">
        <v>18</v>
      </c>
      <c r="C8" s="1" t="s">
        <v>19</v>
      </c>
      <c r="D8" s="1">
        <v>19.170000000000002</v>
      </c>
      <c r="E8" s="1">
        <v>32.99</v>
      </c>
      <c r="F8" s="1">
        <v>47.77</v>
      </c>
      <c r="G8" s="6">
        <v>0.40129788570232366</v>
      </c>
    </row>
    <row r="9" spans="1:10" x14ac:dyDescent="0.25">
      <c r="A9" s="4" t="d">
        <v>2018-08-10</v>
      </c>
      <c r="B9" s="1" t="s">
        <v>18</v>
      </c>
      <c r="C9" s="1" t="s">
        <v>19</v>
      </c>
      <c r="D9" s="1">
        <v>72.94</v>
      </c>
      <c r="E9" s="1">
        <v>97.25</v>
      </c>
      <c r="F9" s="1">
        <v>102.67</v>
      </c>
      <c r="G9" s="6">
        <v>0.71043147949741892</v>
      </c>
    </row>
    <row r="10" spans="1:10" x14ac:dyDescent="0.25">
      <c r="A10" s="2" t="d">
        <v>2018-08-13</v>
      </c>
      <c r="B10" s="1" t="s">
        <v>18</v>
      </c>
      <c r="C10" s="1" t="s">
        <v>19</v>
      </c>
      <c r="D10" s="1">
        <v>38.35</v>
      </c>
      <c r="E10" s="1">
        <v>18.239999999999998</v>
      </c>
      <c r="F10" s="1">
        <v>63.86</v>
      </c>
      <c r="G10" s="6">
        <v>0.60053241465706231</v>
      </c>
      <c r="I10" s="25">
        <f>AVERAGE(G2:G20)</f>
        <v>0.73690266180136277</v>
      </c>
      <c r="J10" s="15">
        <f>72*I10</f>
        <v>53.056991649698119</v>
      </c>
    </row>
    <row r="11" spans="1:10" x14ac:dyDescent="0.25">
      <c r="A11" s="2" t="d">
        <v>2018-08-14</v>
      </c>
      <c r="B11" s="1" t="s">
        <v>18</v>
      </c>
      <c r="C11" s="1" t="s">
        <v>19</v>
      </c>
      <c r="D11" s="1">
        <v>35.67</v>
      </c>
      <c r="E11" s="1">
        <v>79.599999999999994</v>
      </c>
      <c r="F11" s="1">
        <v>50.91</v>
      </c>
      <c r="G11" s="6">
        <v>0.70064820271066597</v>
      </c>
      <c r="I11" s="11">
        <f xml:space="preserve"> MAX(G2:G20)</f>
        <v>0.99662731871838117</v>
      </c>
    </row>
    <row r="12" spans="1:10" x14ac:dyDescent="0.25">
      <c r="A12" s="2" t="d">
        <v>2018-08-16</v>
      </c>
      <c r="B12" s="1" t="s">
        <v>18</v>
      </c>
      <c r="C12" s="1" t="s">
        <v>19</v>
      </c>
      <c r="D12" s="1">
        <v>44.53</v>
      </c>
      <c r="E12" s="1">
        <v>81.17</v>
      </c>
      <c r="F12" s="1">
        <v>58.59</v>
      </c>
      <c r="G12" s="6">
        <v>0.76002730841440513</v>
      </c>
      <c r="I12" s="11">
        <f>MIN(G2:G20)</f>
        <v>0.40129788570232366</v>
      </c>
    </row>
    <row r="13" spans="1:10" x14ac:dyDescent="0.25">
      <c r="A13" s="2" t="d">
        <v>2018-08-17</v>
      </c>
      <c r="B13" s="1" t="s">
        <v>18</v>
      </c>
      <c r="C13" s="1" t="s">
        <v>19</v>
      </c>
      <c r="D13" s="1">
        <v>75.86</v>
      </c>
      <c r="E13" s="1">
        <v>71.47</v>
      </c>
      <c r="F13" s="1">
        <v>113.35</v>
      </c>
      <c r="G13" s="6">
        <v>0.66925452139391273</v>
      </c>
    </row>
    <row r="14" spans="1:10" x14ac:dyDescent="0.25">
      <c r="A14" s="2" t="d">
        <v>2018-08-20</v>
      </c>
      <c r="B14" s="1" t="s">
        <v>18</v>
      </c>
      <c r="C14" s="1" t="s">
        <v>19</v>
      </c>
      <c r="D14" s="1">
        <v>66.430000000000007</v>
      </c>
      <c r="E14" s="1">
        <v>66.08</v>
      </c>
      <c r="F14" s="1">
        <v>99.83</v>
      </c>
      <c r="G14" s="6">
        <v>0.66543123309626373</v>
      </c>
    </row>
    <row r="15" spans="1:10" x14ac:dyDescent="0.25">
      <c r="A15" s="2" t="d">
        <v>2018-08-21</v>
      </c>
      <c r="B15" s="1" t="s">
        <v>18</v>
      </c>
      <c r="C15" s="1" t="s">
        <v>19</v>
      </c>
      <c r="D15" s="1">
        <v>79.52</v>
      </c>
      <c r="E15" s="1">
        <v>100.78</v>
      </c>
      <c r="F15" s="1">
        <v>91.98</v>
      </c>
      <c r="G15" s="6">
        <v>0.86453576864535764</v>
      </c>
    </row>
    <row r="16" spans="1:10" x14ac:dyDescent="0.25">
      <c r="A16" s="2" t="d">
        <v>2018-08-22</v>
      </c>
      <c r="B16" s="1" t="s">
        <v>18</v>
      </c>
      <c r="C16" s="1" t="s">
        <v>19</v>
      </c>
      <c r="D16" s="1">
        <v>77.44</v>
      </c>
      <c r="E16" s="1">
        <v>75.319999999999993</v>
      </c>
      <c r="F16" s="1">
        <v>95.86</v>
      </c>
      <c r="G16" s="6">
        <v>0.80784477362820784</v>
      </c>
    </row>
    <row r="17" spans="1:7" x14ac:dyDescent="0.25">
      <c r="A17" s="2" t="d">
        <v>2018-08-24</v>
      </c>
      <c r="B17" s="1" t="s">
        <v>18</v>
      </c>
      <c r="C17" s="1" t="s">
        <v>19</v>
      </c>
      <c r="D17" s="1">
        <v>76.72</v>
      </c>
      <c r="E17" s="1">
        <v>72.260000000000005</v>
      </c>
      <c r="F17" s="1">
        <v>102.61</v>
      </c>
      <c r="G17" s="6">
        <v>0.74768541077867656</v>
      </c>
    </row>
    <row r="18" spans="1:7" x14ac:dyDescent="0.25">
      <c r="A18" s="2" t="d">
        <v>2018-08-26</v>
      </c>
      <c r="B18" s="1" t="s">
        <v>18</v>
      </c>
      <c r="C18" s="1" t="s">
        <v>19</v>
      </c>
      <c r="D18" s="1">
        <v>21.04</v>
      </c>
      <c r="E18" s="1">
        <v>54.85</v>
      </c>
      <c r="F18" s="1">
        <v>35.15</v>
      </c>
      <c r="G18" s="6">
        <v>0.59857752489331439</v>
      </c>
    </row>
    <row r="19" spans="1:7" x14ac:dyDescent="0.25">
      <c r="A19" s="2" t="d">
        <v>2018-08-27</v>
      </c>
      <c r="B19" s="1" t="s">
        <v>18</v>
      </c>
      <c r="C19" s="1" t="s">
        <v>19</v>
      </c>
      <c r="D19" s="1">
        <v>42.92</v>
      </c>
      <c r="E19" s="1">
        <v>51.7</v>
      </c>
      <c r="F19" s="1">
        <v>49.19</v>
      </c>
      <c r="G19" s="6">
        <v>0.87253506810327308</v>
      </c>
    </row>
    <row r="20" spans="1:7" x14ac:dyDescent="0.25">
      <c r="A20" s="2" t="d">
        <v>2018-08-28</v>
      </c>
      <c r="B20" s="1" t="s">
        <v>18</v>
      </c>
      <c r="C20" s="1" t="s">
        <v>19</v>
      </c>
      <c r="D20" s="1">
        <v>73.3</v>
      </c>
      <c r="E20" s="1">
        <v>47.82</v>
      </c>
      <c r="F20" s="1">
        <v>91.24</v>
      </c>
      <c r="G20" s="6">
        <v>0.80337571240683914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conditionalFormatting sqref="G2:G20">
    <cfRule type="cellIs" dxfId="7" priority="1" operator="greaterThan">
      <formula>1</formula>
    </cfRule>
    <cfRule type="cellIs" dxfId="6" priority="2" operator="lessThan">
      <formula>0.4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6"/>
  <sheetViews>
    <sheetView zoomScale="130" zoomScaleNormal="130" workbookViewId="0">
      <selection activeCell="I3" sqref="I3:I5"/>
    </sheetView>
  </sheetViews>
  <sheetFormatPr defaultRowHeight="15" x14ac:dyDescent="0.25"/>
  <sheetData>
    <row r="1" spans="1:9" ht="30" x14ac:dyDescent="0.25">
      <c r="A1" s="5" t="s">
        <v>26</v>
      </c>
      <c r="B1" s="5" t="s">
        <v>0</v>
      </c>
      <c r="C1" s="5" t="s">
        <v>27</v>
      </c>
      <c r="D1" s="5" t="s">
        <v>3</v>
      </c>
      <c r="E1" s="5" t="s">
        <v>5</v>
      </c>
      <c r="F1" s="5" t="s">
        <v>6</v>
      </c>
      <c r="G1" s="7" t="s">
        <v>25</v>
      </c>
    </row>
    <row r="2" spans="1:9" ht="30" x14ac:dyDescent="0.25">
      <c r="A2" s="4" t="d">
        <v>2018-08-01</v>
      </c>
      <c r="B2" s="3" t="s">
        <v>22</v>
      </c>
      <c r="C2" s="3" t="s">
        <v>23</v>
      </c>
      <c r="D2" s="3">
        <v>47.46</v>
      </c>
      <c r="E2" s="3">
        <v>61.84</v>
      </c>
      <c r="F2" s="3">
        <v>66.92</v>
      </c>
      <c r="G2" s="6">
        <v>0.70920502092050208</v>
      </c>
    </row>
    <row r="3" spans="1:9" ht="30" x14ac:dyDescent="0.25">
      <c r="A3" s="4" t="d">
        <v>2018-08-02</v>
      </c>
      <c r="B3" s="3" t="s">
        <v>22</v>
      </c>
      <c r="C3" s="3" t="s">
        <v>23</v>
      </c>
      <c r="D3" s="3">
        <v>53.16</v>
      </c>
      <c r="E3" s="3">
        <v>147.4</v>
      </c>
      <c r="F3" s="3">
        <v>78.66</v>
      </c>
      <c r="G3" s="6">
        <v>0.6758199847444698</v>
      </c>
      <c r="I3" s="11">
        <f>AVERAGE(G2:G6)</f>
        <v>0.63898147681052442</v>
      </c>
    </row>
    <row r="4" spans="1:9" ht="30" x14ac:dyDescent="0.25">
      <c r="A4" s="4" t="d">
        <v>2018-08-05</v>
      </c>
      <c r="B4" s="3" t="s">
        <v>22</v>
      </c>
      <c r="C4" s="3" t="s">
        <v>9</v>
      </c>
      <c r="D4" s="3">
        <v>37.840000000000003</v>
      </c>
      <c r="E4" s="3">
        <v>122.32</v>
      </c>
      <c r="F4" s="3">
        <v>60.75</v>
      </c>
      <c r="G4" s="6">
        <v>0.6228806584362141</v>
      </c>
      <c r="I4" s="11">
        <f>MAX(G2:G6)</f>
        <v>0.70920502092050208</v>
      </c>
    </row>
    <row r="5" spans="1:9" ht="30" x14ac:dyDescent="0.25">
      <c r="A5" s="4" t="d">
        <v>2018-08-06</v>
      </c>
      <c r="B5" s="3" t="s">
        <v>22</v>
      </c>
      <c r="C5" s="3" t="s">
        <v>9</v>
      </c>
      <c r="D5" s="3">
        <v>42.64</v>
      </c>
      <c r="E5" s="3">
        <v>0</v>
      </c>
      <c r="F5" s="3">
        <v>70.599999999999994</v>
      </c>
      <c r="G5" s="6">
        <v>0.60396600566572245</v>
      </c>
      <c r="I5" s="11">
        <f>MIN(G2:G6)</f>
        <v>0.58303571428571432</v>
      </c>
    </row>
    <row r="6" spans="1:9" ht="30" x14ac:dyDescent="0.25">
      <c r="A6" s="4" t="d">
        <v>2018-08-07</v>
      </c>
      <c r="B6" s="3" t="s">
        <v>22</v>
      </c>
      <c r="C6" s="3" t="s">
        <v>9</v>
      </c>
      <c r="D6" s="3">
        <v>6.53</v>
      </c>
      <c r="E6" s="3">
        <v>11.31</v>
      </c>
      <c r="F6" s="3">
        <v>11.2</v>
      </c>
      <c r="G6" s="6">
        <v>0.58303571428571432</v>
      </c>
    </row>
  </sheetData>
  <conditionalFormatting sqref="G2:G6">
    <cfRule type="cellIs" dxfId="5" priority="1" operator="greaterThan">
      <formula>1</formula>
    </cfRule>
    <cfRule type="cellIs" dxfId="4" priority="2" operator="lessThan">
      <formula>0.4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0"/>
  <sheetViews>
    <sheetView zoomScale="235" zoomScaleNormal="235" workbookViewId="0">
      <selection activeCell="G2" sqref="G2:G10"/>
    </sheetView>
  </sheetViews>
  <sheetFormatPr defaultRowHeight="15" x14ac:dyDescent="0.25"/>
  <sheetData>
    <row r="1" spans="1:9" ht="30" x14ac:dyDescent="0.25">
      <c r="A1" s="5" t="s">
        <v>26</v>
      </c>
      <c r="B1" s="5" t="s">
        <v>0</v>
      </c>
      <c r="C1" s="5" t="s">
        <v>27</v>
      </c>
      <c r="D1" s="5" t="s">
        <v>3</v>
      </c>
      <c r="E1" s="5" t="s">
        <v>5</v>
      </c>
      <c r="F1" s="5" t="s">
        <v>6</v>
      </c>
      <c r="G1" s="7" t="s">
        <v>25</v>
      </c>
    </row>
    <row r="2" spans="1:9" x14ac:dyDescent="0.25">
      <c r="A2" s="4" t="d">
        <v>2018-08-01</v>
      </c>
      <c r="B2" s="3" t="s">
        <v>20</v>
      </c>
      <c r="C2" s="3" t="s">
        <v>21</v>
      </c>
      <c r="D2" s="3">
        <v>20.41</v>
      </c>
      <c r="E2" s="3">
        <v>40.799999999999997</v>
      </c>
      <c r="F2" s="3">
        <v>49.55</v>
      </c>
      <c r="G2" s="6">
        <v>0.41190716448032294</v>
      </c>
    </row>
    <row r="3" spans="1:9" x14ac:dyDescent="0.25">
      <c r="A3" s="4" t="d">
        <v>2018-08-02</v>
      </c>
      <c r="B3" s="3" t="s">
        <v>20</v>
      </c>
      <c r="C3" s="3" t="s">
        <v>21</v>
      </c>
      <c r="D3" s="3">
        <v>18.79</v>
      </c>
      <c r="E3" s="3">
        <v>31.54</v>
      </c>
      <c r="F3" s="3">
        <v>60.44</v>
      </c>
      <c r="G3" s="6">
        <v>0.31088682991396427</v>
      </c>
    </row>
    <row r="4" spans="1:9" x14ac:dyDescent="0.25">
      <c r="A4" s="4" t="d">
        <v>2018-08-05</v>
      </c>
      <c r="B4" s="3" t="s">
        <v>20</v>
      </c>
      <c r="C4" s="3" t="s">
        <v>21</v>
      </c>
      <c r="D4" s="3">
        <v>29.83</v>
      </c>
      <c r="E4" s="3">
        <v>48.66</v>
      </c>
      <c r="F4" s="3">
        <v>47.69</v>
      </c>
      <c r="G4" s="6">
        <v>0.62549800796812749</v>
      </c>
      <c r="I4" s="11">
        <f>AVERAGE(G2:G10)</f>
        <v>0.50282675010529299</v>
      </c>
    </row>
    <row r="5" spans="1:9" x14ac:dyDescent="0.25">
      <c r="A5" s="4" t="d">
        <v>2018-08-06</v>
      </c>
      <c r="B5" s="3" t="s">
        <v>20</v>
      </c>
      <c r="C5" s="3" t="s">
        <v>21</v>
      </c>
      <c r="D5" s="3">
        <v>62.84</v>
      </c>
      <c r="E5" s="3">
        <v>83.35</v>
      </c>
      <c r="F5" s="3">
        <v>107.49</v>
      </c>
      <c r="G5" s="6">
        <v>0.58461252209507863</v>
      </c>
      <c r="I5" s="11">
        <f xml:space="preserve"> MAX(G2:G10)</f>
        <v>0.6683220322796295</v>
      </c>
    </row>
    <row r="6" spans="1:9" x14ac:dyDescent="0.25">
      <c r="A6" s="4" t="d">
        <v>2018-08-07</v>
      </c>
      <c r="B6" s="3" t="s">
        <v>20</v>
      </c>
      <c r="C6" s="3" t="s">
        <v>21</v>
      </c>
      <c r="D6" s="3">
        <v>69.98</v>
      </c>
      <c r="E6" s="3">
        <v>103.09</v>
      </c>
      <c r="F6" s="3">
        <v>104.71</v>
      </c>
      <c r="G6" s="6">
        <v>0.6683220322796295</v>
      </c>
      <c r="I6" s="11">
        <f>MIN(G2:G10)</f>
        <v>0.21910022414345182</v>
      </c>
    </row>
    <row r="7" spans="1:9" x14ac:dyDescent="0.25">
      <c r="A7" s="4" t="d">
        <v>2018-08-08</v>
      </c>
      <c r="B7" s="3" t="s">
        <v>20</v>
      </c>
      <c r="C7" s="3" t="s">
        <v>21</v>
      </c>
      <c r="D7" s="3">
        <v>50.32</v>
      </c>
      <c r="E7" s="3">
        <v>9.33</v>
      </c>
      <c r="F7" s="3">
        <v>76.5</v>
      </c>
      <c r="G7" s="6">
        <v>0.65777777777777779</v>
      </c>
    </row>
    <row r="8" spans="1:9" x14ac:dyDescent="0.25">
      <c r="A8" s="4" t="d">
        <v>2018-08-09</v>
      </c>
      <c r="B8" s="1" t="s">
        <v>20</v>
      </c>
      <c r="C8" s="1" t="s">
        <v>23</v>
      </c>
      <c r="D8" s="1">
        <v>22.93</v>
      </c>
      <c r="E8" s="1">
        <v>88.9</v>
      </c>
      <c r="F8" s="1">
        <v>56.52</v>
      </c>
      <c r="G8" s="6">
        <v>0.40569709837225759</v>
      </c>
    </row>
    <row r="9" spans="1:9" x14ac:dyDescent="0.25">
      <c r="A9" s="4" t="d">
        <v>2018-08-10</v>
      </c>
      <c r="B9" s="1" t="s">
        <v>20</v>
      </c>
      <c r="C9" s="1" t="s">
        <v>23</v>
      </c>
      <c r="D9" s="1">
        <v>27.37</v>
      </c>
      <c r="E9" s="1">
        <v>91.64</v>
      </c>
      <c r="F9" s="1">
        <v>124.92</v>
      </c>
      <c r="G9" s="6">
        <v>0.21910022414345182</v>
      </c>
    </row>
    <row r="10" spans="1:9" x14ac:dyDescent="0.25">
      <c r="A10" s="2" t="d">
        <v>2018-08-13</v>
      </c>
      <c r="B10" s="1" t="s">
        <v>20</v>
      </c>
      <c r="C10" s="1" t="s">
        <v>23</v>
      </c>
      <c r="D10" s="1">
        <v>25.21</v>
      </c>
      <c r="E10" s="1">
        <v>81.91</v>
      </c>
      <c r="F10" s="1">
        <v>39.29</v>
      </c>
      <c r="G10" s="6">
        <v>0.64163909391702723</v>
      </c>
    </row>
  </sheetData>
  <conditionalFormatting sqref="G2:G10">
    <cfRule type="cellIs" dxfId="3" priority="1" operator="greaterThan">
      <formula>1</formula>
    </cfRule>
    <cfRule type="cellIs" dxfId="2" priority="2" operator="lessThan">
      <formula>0.4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4"/>
  <sheetViews>
    <sheetView zoomScale="190" zoomScaleNormal="190" workbookViewId="0">
      <selection activeCell="G2" sqref="G2:G14"/>
    </sheetView>
  </sheetViews>
  <sheetFormatPr defaultRowHeight="15" x14ac:dyDescent="0.25"/>
  <sheetData>
    <row r="1" spans="1:9" ht="30" x14ac:dyDescent="0.25">
      <c r="A1" s="5" t="s">
        <v>26</v>
      </c>
      <c r="B1" s="5" t="s">
        <v>0</v>
      </c>
      <c r="C1" s="5" t="s">
        <v>27</v>
      </c>
      <c r="D1" s="5" t="s">
        <v>3</v>
      </c>
      <c r="E1" s="5" t="s">
        <v>5</v>
      </c>
      <c r="F1" s="5" t="s">
        <v>6</v>
      </c>
      <c r="G1" s="7" t="s">
        <v>25</v>
      </c>
    </row>
    <row r="2" spans="1:9" ht="30" x14ac:dyDescent="0.25">
      <c r="A2" s="4" t="d">
        <v>2018-08-01</v>
      </c>
      <c r="B2" s="3" t="s">
        <v>10</v>
      </c>
      <c r="C2" s="3" t="s">
        <v>11</v>
      </c>
      <c r="D2" s="3">
        <v>59.55</v>
      </c>
      <c r="E2" s="3">
        <v>75.56</v>
      </c>
      <c r="F2" s="3">
        <v>98.21</v>
      </c>
      <c r="G2" s="6">
        <v>0.60635373179920582</v>
      </c>
    </row>
    <row r="3" spans="1:9" ht="30" x14ac:dyDescent="0.25">
      <c r="A3" s="4" t="d">
        <v>2018-08-02</v>
      </c>
      <c r="B3" s="3" t="s">
        <v>10</v>
      </c>
      <c r="C3" s="3" t="s">
        <v>11</v>
      </c>
      <c r="D3" s="3">
        <v>31.34</v>
      </c>
      <c r="E3" s="3">
        <v>17.28</v>
      </c>
      <c r="F3" s="3">
        <v>47.52</v>
      </c>
      <c r="G3" s="6">
        <v>0.65951178451178449</v>
      </c>
    </row>
    <row r="4" spans="1:9" ht="30" x14ac:dyDescent="0.25">
      <c r="A4" s="4" t="d">
        <v>2018-08-06</v>
      </c>
      <c r="B4" s="3" t="s">
        <v>10</v>
      </c>
      <c r="C4" s="3" t="s">
        <v>24</v>
      </c>
      <c r="D4" s="3">
        <v>11.5</v>
      </c>
      <c r="E4" s="3">
        <v>18.64</v>
      </c>
      <c r="F4" s="3">
        <v>55.65</v>
      </c>
      <c r="G4" s="6">
        <v>0.20664869721473494</v>
      </c>
    </row>
    <row r="5" spans="1:9" ht="30" x14ac:dyDescent="0.25">
      <c r="A5" s="4" t="d">
        <v>2018-08-07</v>
      </c>
      <c r="B5" s="3" t="s">
        <v>10</v>
      </c>
      <c r="C5" s="3" t="s">
        <v>24</v>
      </c>
      <c r="D5" s="3">
        <v>69.44</v>
      </c>
      <c r="E5" s="3">
        <v>69.64</v>
      </c>
      <c r="F5" s="3">
        <v>142.97</v>
      </c>
      <c r="G5" s="6">
        <v>0.48569629992306079</v>
      </c>
    </row>
    <row r="6" spans="1:9" ht="30" x14ac:dyDescent="0.25">
      <c r="A6" s="4" t="d">
        <v>2018-08-08</v>
      </c>
      <c r="B6" s="3" t="s">
        <v>10</v>
      </c>
      <c r="C6" s="3" t="s">
        <v>24</v>
      </c>
      <c r="D6" s="3">
        <v>71.3</v>
      </c>
      <c r="E6" s="3">
        <v>107.91</v>
      </c>
      <c r="F6" s="3">
        <v>101.04</v>
      </c>
      <c r="G6" s="6">
        <v>0.70566112430720496</v>
      </c>
      <c r="I6" s="11">
        <f>AVERAGE(G2:G14)</f>
        <v>0.39386636139188724</v>
      </c>
    </row>
    <row r="7" spans="1:9" x14ac:dyDescent="0.25">
      <c r="A7" s="4" t="d">
        <v>2018-08-09</v>
      </c>
      <c r="B7" s="1" t="s">
        <v>10</v>
      </c>
      <c r="C7" s="1" t="s">
        <v>24</v>
      </c>
      <c r="D7" s="1">
        <v>44.19</v>
      </c>
      <c r="E7" s="1">
        <v>51.27</v>
      </c>
      <c r="F7" s="1">
        <v>109.21</v>
      </c>
      <c r="G7" s="6">
        <v>0.40463327534108601</v>
      </c>
      <c r="I7" s="11">
        <f xml:space="preserve"> MAX(G2:G14)</f>
        <v>0.70566112430720496</v>
      </c>
    </row>
    <row r="8" spans="1:9" x14ac:dyDescent="0.25">
      <c r="A8" s="2" t="d">
        <v>2018-08-14</v>
      </c>
      <c r="B8" s="1" t="s">
        <v>10</v>
      </c>
      <c r="C8" s="1" t="s">
        <v>15</v>
      </c>
      <c r="D8" s="1">
        <v>9.81</v>
      </c>
      <c r="E8" s="1">
        <v>64.260000000000005</v>
      </c>
      <c r="F8" s="1">
        <v>809.84</v>
      </c>
      <c r="G8" s="6">
        <v>1.2113503902005334E-2</v>
      </c>
      <c r="I8" s="11">
        <f>MIN(G2:G14)</f>
        <v>1.2113503902005334E-2</v>
      </c>
    </row>
    <row r="9" spans="1:9" x14ac:dyDescent="0.25">
      <c r="A9" s="2" t="d">
        <v>2018-08-16</v>
      </c>
      <c r="B9" s="1" t="s">
        <v>10</v>
      </c>
      <c r="C9" s="1" t="s">
        <v>15</v>
      </c>
      <c r="D9" s="1">
        <v>33.99</v>
      </c>
      <c r="E9" s="1">
        <v>0.75</v>
      </c>
      <c r="F9" s="1">
        <v>112.32</v>
      </c>
      <c r="G9" s="6">
        <v>0.3026175213675214</v>
      </c>
    </row>
    <row r="10" spans="1:9" x14ac:dyDescent="0.25">
      <c r="A10" s="2" t="d">
        <v>2018-08-17</v>
      </c>
      <c r="B10" s="1" t="s">
        <v>10</v>
      </c>
      <c r="C10" s="1" t="s">
        <v>15</v>
      </c>
      <c r="D10" s="1">
        <v>31.38</v>
      </c>
      <c r="E10" s="1">
        <v>77.05</v>
      </c>
      <c r="F10" s="1">
        <v>68.650000000000006</v>
      </c>
      <c r="G10" s="6">
        <v>0.45710123816460302</v>
      </c>
    </row>
    <row r="11" spans="1:9" x14ac:dyDescent="0.25">
      <c r="A11" s="2" t="d">
        <v>2018-08-20</v>
      </c>
      <c r="B11" s="1" t="s">
        <v>10</v>
      </c>
      <c r="C11" s="1" t="s">
        <v>15</v>
      </c>
      <c r="D11" s="1">
        <v>31.66</v>
      </c>
      <c r="E11" s="1">
        <v>50.19</v>
      </c>
      <c r="F11" s="1">
        <v>79.87</v>
      </c>
      <c r="G11" s="6">
        <v>0.3963941404782772</v>
      </c>
    </row>
    <row r="12" spans="1:9" x14ac:dyDescent="0.25">
      <c r="A12" s="2" t="d">
        <v>2018-08-24</v>
      </c>
      <c r="B12" s="1" t="s">
        <v>10</v>
      </c>
      <c r="C12" s="1" t="s">
        <v>15</v>
      </c>
      <c r="D12" s="1">
        <v>9.5500000000000007</v>
      </c>
      <c r="E12" s="1">
        <v>16.55</v>
      </c>
      <c r="F12" s="1">
        <v>46</v>
      </c>
      <c r="G12" s="6">
        <v>0.20760869565217394</v>
      </c>
    </row>
    <row r="13" spans="1:9" x14ac:dyDescent="0.25">
      <c r="A13" s="2" t="d">
        <v>2018-08-26</v>
      </c>
      <c r="B13" s="1" t="s">
        <v>10</v>
      </c>
      <c r="C13" s="1" t="s">
        <v>15</v>
      </c>
      <c r="D13" s="1">
        <v>18.43</v>
      </c>
      <c r="E13" s="1">
        <v>36.72</v>
      </c>
      <c r="F13" s="1">
        <v>56.44</v>
      </c>
      <c r="G13" s="6">
        <v>0.32654145995747696</v>
      </c>
    </row>
    <row r="14" spans="1:9" x14ac:dyDescent="0.25">
      <c r="A14" s="2" t="d">
        <v>2018-08-28</v>
      </c>
      <c r="B14" s="1" t="s">
        <v>10</v>
      </c>
      <c r="C14" s="1" t="s">
        <v>15</v>
      </c>
      <c r="D14" s="1">
        <v>23.15</v>
      </c>
      <c r="E14" s="1">
        <v>31.64</v>
      </c>
      <c r="F14" s="1">
        <v>66.260000000000005</v>
      </c>
      <c r="G14" s="6">
        <v>0.3493812254753999</v>
      </c>
    </row>
  </sheetData>
  <conditionalFormatting sqref="G2:G14">
    <cfRule type="cellIs" dxfId="1" priority="1" operator="greaterThan">
      <formula>1</formula>
    </cfRule>
    <cfRule type="cellIs" dxfId="0" priority="2" operator="lessThan">
      <formula>0.4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Final_Detailed</vt:lpstr>
      <vt:lpstr>Detailed</vt:lpstr>
      <vt:lpstr>Shashi Shankar</vt:lpstr>
      <vt:lpstr>Shailesh</vt:lpstr>
      <vt:lpstr>Pramod</vt:lpstr>
      <vt:lpstr>Pappu</vt:lpstr>
      <vt:lpstr>Lovely</vt:lpstr>
      <vt:lpstr>Akhilesh</vt:lpstr>
      <vt:lpstr>Bhagwan 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Bella</cp:lastModifiedBy>
  <dcterms:created xsi:type="dcterms:W3CDTF">2018-08-30T04:58:36Z</dcterms:created>
  <dcterms:modified xsi:type="dcterms:W3CDTF">2018-08-31T07:34:07Z</dcterms:modified>
</cp:coreProperties>
</file>