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00"/>
  </bookViews>
  <sheets>
    <sheet name="MoS2 (May 29 2015)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E12" i="1"/>
  <c r="D4" i="1"/>
  <c r="D16" i="1"/>
  <c r="D12" i="1"/>
  <c r="E8" i="1"/>
  <c r="D8" i="1"/>
  <c r="D5" i="1"/>
  <c r="D6" i="1"/>
</calcChain>
</file>

<file path=xl/sharedStrings.xml><?xml version="1.0" encoding="utf-8"?>
<sst xmlns="http://schemas.openxmlformats.org/spreadsheetml/2006/main" count="20" uniqueCount="17">
  <si>
    <t xml:space="preserve">Information: </t>
  </si>
  <si>
    <t>Type: Clean Surface</t>
  </si>
  <si>
    <t>Metal Sulfide : MoS2</t>
  </si>
  <si>
    <t>Modeled Energy (ev)</t>
  </si>
  <si>
    <t>Reported Energy (ev)</t>
  </si>
  <si>
    <t>Type: CO Surface</t>
  </si>
  <si>
    <t>Type: CHO Surface</t>
  </si>
  <si>
    <t>Type: COOH Surface</t>
  </si>
  <si>
    <t>Difference/error</t>
  </si>
  <si>
    <t>Modeled energy+corrections (ev)</t>
  </si>
  <si>
    <t>Modeled Binding Energy (ev)</t>
  </si>
  <si>
    <t>Solvation Energy (from paper)</t>
  </si>
  <si>
    <t>CO Gas Phase</t>
  </si>
  <si>
    <t>CO2 Gas Phase</t>
  </si>
  <si>
    <t>H2 Gas Phase</t>
  </si>
  <si>
    <t>CHO Sol Energy</t>
  </si>
  <si>
    <t>COOH Sol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</si>
</sst>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24" customWidth="1"/>
    <col min="3" max="3" width="20.83203125" customWidth="1"/>
    <col min="4" max="4" width="27.83203125" customWidth="1"/>
    <col min="5" max="5" width="30.1640625" customWidth="1"/>
    <col min="6" max="6" width="20.83203125" customWidth="1"/>
    <col min="7" max="7" width="21.1640625" customWidth="1"/>
    <col min="8" max="8" width="17.33203125" customWidth="1"/>
  </cols>
  <sheetData>
    <row r="1" spans="1:8">
      <c r="A1" t="s">
        <v>0</v>
      </c>
      <c r="C1" s="3" t="s">
        <v>3</v>
      </c>
      <c r="D1" s="3" t="s">
        <v>9</v>
      </c>
      <c r="E1" t="s">
        <v>10</v>
      </c>
      <c r="F1" s="4" t="s">
        <v>4</v>
      </c>
      <c r="G1" s="4"/>
      <c r="H1" s="5" t="s">
        <v>8</v>
      </c>
    </row>
    <row r="2" spans="1:8">
      <c r="A2" s="1" t="s">
        <v>1</v>
      </c>
      <c r="C2">
        <v>-43688.264235000002</v>
      </c>
    </row>
    <row r="3" spans="1:8">
      <c r="A3" s="1" t="s">
        <v>2</v>
      </c>
    </row>
    <row r="4" spans="1:8">
      <c r="A4" s="1" t="s">
        <v>14</v>
      </c>
      <c r="C4">
        <v>-32.942421000000003</v>
      </c>
      <c r="D4">
        <f>C4+0.28+0.09</f>
        <v>-32.572420999999999</v>
      </c>
    </row>
    <row r="5" spans="1:8">
      <c r="A5" s="1" t="s">
        <v>13</v>
      </c>
      <c r="C5">
        <v>-1090.6025099999999</v>
      </c>
      <c r="D5">
        <f>C5+0.31+0.1</f>
        <v>-1090.1925100000001</v>
      </c>
    </row>
    <row r="6" spans="1:8">
      <c r="A6" s="6" t="s">
        <v>12</v>
      </c>
      <c r="C6">
        <v>-626.48532799999998</v>
      </c>
      <c r="D6">
        <f>C6+(0.13+0.09)</f>
        <v>-626.26532799999995</v>
      </c>
    </row>
    <row r="7" spans="1:8">
      <c r="A7" t="s">
        <v>11</v>
      </c>
      <c r="C7">
        <v>-0.1</v>
      </c>
    </row>
    <row r="8" spans="1:8">
      <c r="A8" s="1" t="s">
        <v>5</v>
      </c>
      <c r="C8">
        <v>-44315.069252000001</v>
      </c>
      <c r="D8">
        <f>C8+(0.19+0.08+C7)</f>
        <v>-44314.899252000003</v>
      </c>
      <c r="E8" s="7">
        <f>D8-D6-C2</f>
        <v>-0.36968899999919813</v>
      </c>
    </row>
    <row r="9" spans="1:8">
      <c r="A9" s="1" t="s">
        <v>2</v>
      </c>
    </row>
    <row r="11" spans="1:8">
      <c r="A11" s="6" t="s">
        <v>15</v>
      </c>
      <c r="D11">
        <v>-0.1</v>
      </c>
    </row>
    <row r="12" spans="1:8">
      <c r="A12" s="2" t="s">
        <v>6</v>
      </c>
      <c r="C12">
        <v>-44331.944760999999</v>
      </c>
      <c r="D12">
        <f>C12+(0.45+0.09+D11)</f>
        <v>-44331.504760999997</v>
      </c>
      <c r="E12" s="7">
        <f>D12-C2-D6-0.5*D4</f>
        <v>-0.6889874999941803</v>
      </c>
    </row>
    <row r="13" spans="1:8">
      <c r="A13" s="2" t="s">
        <v>2</v>
      </c>
    </row>
    <row r="15" spans="1:8">
      <c r="A15" s="6" t="s">
        <v>16</v>
      </c>
      <c r="D15">
        <v>-0.25</v>
      </c>
    </row>
    <row r="16" spans="1:8">
      <c r="A16" s="2" t="s">
        <v>7</v>
      </c>
      <c r="C16">
        <v>-44795.127687</v>
      </c>
      <c r="D16">
        <f>C16+(0.62+0.1+D15)</f>
        <v>-44794.657686999999</v>
      </c>
      <c r="E16" s="7">
        <f>D16-C2-D5-0.5*D4</f>
        <v>8.5268500003468972E-2</v>
      </c>
    </row>
    <row r="17" spans="1:1">
      <c r="A17" s="2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MoS2 (May 29 2015)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Jain</dc:creator>
  <cp:lastModifiedBy>Ishan Jain</cp:lastModifiedBy>
  <dcterms:created xsi:type="dcterms:W3CDTF">2015-05-29T13:16:10Z</dcterms:created>
  <dcterms:modified xsi:type="dcterms:W3CDTF">2015-06-05T15:03:18Z</dcterms:modified>
</cp:coreProperties>
</file>