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The Masque of Peace\Spreadsheets\"/>
    </mc:Choice>
  </mc:AlternateContent>
  <xr:revisionPtr revIDLastSave="0" documentId="13_ncr:1_{AC025BA6-9317-4C8B-A0B5-70523FD984F1}" xr6:coauthVersionLast="47" xr6:coauthVersionMax="47" xr10:uidLastSave="{00000000-0000-0000-0000-000000000000}"/>
  <bookViews>
    <workbookView xWindow="12" yWindow="624" windowWidth="20724" windowHeight="12228" xr2:uid="{94B94BC7-FBC8-4BAC-A974-CA3E4662C848}"/>
  </bookViews>
  <sheets>
    <sheet name="united states" sheetId="22" r:id="rId1"/>
    <sheet name="new york" sheetId="23" r:id="rId2"/>
    <sheet name="philippines" sheetId="20" r:id="rId3"/>
    <sheet name="auralia" sheetId="24" r:id="rId4"/>
    <sheet name="canada" sheetId="25" r:id="rId5"/>
    <sheet name="australia" sheetId="2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6" l="1"/>
  <c r="B12" i="26"/>
  <c r="B3" i="26"/>
  <c r="B4" i="26"/>
  <c r="B5" i="26"/>
  <c r="B6" i="26"/>
  <c r="B7" i="26"/>
  <c r="B8" i="26"/>
  <c r="B9" i="26"/>
  <c r="B10" i="26"/>
  <c r="B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8" i="26"/>
  <c r="C54" i="26"/>
  <c r="C64" i="26"/>
  <c r="C74" i="26"/>
  <c r="C84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" i="26"/>
  <c r="E49" i="26"/>
  <c r="E50" i="26" s="1"/>
  <c r="E55" i="26"/>
  <c r="E56" i="26" s="1"/>
  <c r="E57" i="26" s="1"/>
  <c r="E58" i="26" s="1"/>
  <c r="E59" i="26" s="1"/>
  <c r="E60" i="26" s="1"/>
  <c r="E61" i="26" s="1"/>
  <c r="E62" i="26" s="1"/>
  <c r="E63" i="26" s="1"/>
  <c r="C63" i="26" s="1"/>
  <c r="E45" i="26"/>
  <c r="C45" i="26" s="1"/>
  <c r="E65" i="26"/>
  <c r="E66" i="26" s="1"/>
  <c r="E67" i="26" s="1"/>
  <c r="E68" i="26" s="1"/>
  <c r="E69" i="26" s="1"/>
  <c r="E70" i="26" s="1"/>
  <c r="E71" i="26" s="1"/>
  <c r="E72" i="26" s="1"/>
  <c r="E73" i="26" s="1"/>
  <c r="C73" i="26" s="1"/>
  <c r="E75" i="26"/>
  <c r="E76" i="26" s="1"/>
  <c r="E77" i="26" s="1"/>
  <c r="E78" i="26" s="1"/>
  <c r="E79" i="26" s="1"/>
  <c r="E80" i="26" s="1"/>
  <c r="E81" i="26" s="1"/>
  <c r="E82" i="26" s="1"/>
  <c r="E83" i="26" s="1"/>
  <c r="C83" i="26" s="1"/>
  <c r="E85" i="26"/>
  <c r="E86" i="26" s="1"/>
  <c r="C86" i="26" s="1"/>
  <c r="B5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4" i="25"/>
  <c r="B11" i="22"/>
  <c r="C49" i="26" l="1"/>
  <c r="C69" i="26"/>
  <c r="C85" i="26"/>
  <c r="E51" i="26"/>
  <c r="C50" i="26"/>
  <c r="E46" i="26"/>
  <c r="C79" i="26"/>
  <c r="C62" i="26"/>
  <c r="C77" i="26"/>
  <c r="C61" i="26"/>
  <c r="C82" i="26"/>
  <c r="C81" i="26"/>
  <c r="C78" i="26"/>
  <c r="C76" i="26"/>
  <c r="C60" i="26"/>
  <c r="C68" i="26"/>
  <c r="C67" i="26"/>
  <c r="C66" i="26"/>
  <c r="C65" i="26"/>
  <c r="C80" i="26"/>
  <c r="C75" i="26"/>
  <c r="C59" i="26"/>
  <c r="C58" i="26"/>
  <c r="C57" i="26"/>
  <c r="C72" i="26"/>
  <c r="C56" i="26"/>
  <c r="C71" i="26"/>
  <c r="C55" i="26"/>
  <c r="C70" i="26"/>
  <c r="C9" i="22"/>
  <c r="C4" i="24"/>
  <c r="C51" i="24"/>
  <c r="B54" i="24"/>
  <c r="B45" i="24"/>
  <c r="B22" i="24"/>
  <c r="C50" i="24"/>
  <c r="C52" i="24"/>
  <c r="C53" i="24"/>
  <c r="C49" i="24"/>
  <c r="C41" i="24"/>
  <c r="C42" i="24"/>
  <c r="C43" i="24"/>
  <c r="C44" i="24"/>
  <c r="C40" i="24"/>
  <c r="C34" i="24"/>
  <c r="C35" i="24"/>
  <c r="C33" i="24"/>
  <c r="C27" i="24"/>
  <c r="C28" i="24"/>
  <c r="C26" i="24"/>
  <c r="C18" i="24"/>
  <c r="C19" i="24"/>
  <c r="C20" i="24"/>
  <c r="C21" i="24"/>
  <c r="C17" i="24"/>
  <c r="C11" i="24"/>
  <c r="C12" i="24"/>
  <c r="C10" i="24"/>
  <c r="B7" i="23"/>
  <c r="B6" i="23" s="1"/>
  <c r="B3" i="23"/>
  <c r="B4" i="23" s="1"/>
  <c r="B5" i="23" s="1"/>
  <c r="E52" i="26" l="1"/>
  <c r="C51" i="26"/>
  <c r="E47" i="26"/>
  <c r="C47" i="26" s="1"/>
  <c r="C46" i="26"/>
  <c r="C3" i="24"/>
  <c r="C5" i="24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C4" i="22"/>
  <c r="C5" i="22"/>
  <c r="C6" i="22"/>
  <c r="C7" i="22"/>
  <c r="C8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E53" i="26" l="1"/>
  <c r="C53" i="26" s="1"/>
  <c r="C52" i="26"/>
  <c r="C6" i="24"/>
  <c r="B5" i="24" s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B3" i="24" l="1"/>
  <c r="B4" i="24"/>
  <c r="B6" i="24" l="1"/>
  <c r="B10" i="22" l="1"/>
  <c r="B12" i="22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</calcChain>
</file>

<file path=xl/sharedStrings.xml><?xml version="1.0" encoding="utf-8"?>
<sst xmlns="http://schemas.openxmlformats.org/spreadsheetml/2006/main" count="173" uniqueCount="47">
  <si>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</si>
  <si>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</si>
  <si>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</si>
  <si>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</si>
  <si>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</si>
  <si>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</si>
  <si>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</si>
  <si>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</si>
  <si>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</si>
  <si>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</si>
  <si>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</si>
  <si>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</si>
  <si>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</si>
  <si>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</si>
  <si>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</si>
  <si>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</si>
  <si>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</si>
  <si>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</si>
  <si>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</si>
  <si>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</si>
  <si>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</si>
  <si>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</si>
  <si>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</si>
  <si>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</si>
  <si>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</si>
  <si>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</si>
  <si>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</si>
  <si>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</si>
  <si>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</si>
  <si>
    <t>Race</t>
  </si>
  <si>
    <t>White</t>
  </si>
  <si>
    <t>Black</t>
  </si>
  <si>
    <t>New Utrecht</t>
  </si>
  <si>
    <t>Witwatersrand</t>
  </si>
  <si>
    <t>Auralia</t>
  </si>
  <si>
    <t>Indian</t>
  </si>
  <si>
    <t>Half-Breed</t>
  </si>
  <si>
    <t>Uysburg</t>
  </si>
  <si>
    <t>Asian</t>
  </si>
  <si>
    <t>Laurent Marc</t>
  </si>
  <si>
    <t>South Nassau</t>
  </si>
  <si>
    <t>New Delft</t>
  </si>
  <si>
    <t>Colored</t>
  </si>
  <si>
    <t>Year</t>
  </si>
  <si>
    <t>OTL Ontario Population</t>
  </si>
  <si>
    <t>whole</t>
  </si>
  <si>
    <t>minis westralia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</si>
</sst>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9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7139881</c:v>
                </c:pt>
                <c:pt idx="3">
                  <c:v>9438453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29943312.740549996</c:v>
                </c:pt>
                <c:pt idx="9">
                  <c:v>30943304.481099997</c:v>
                </c:pt>
                <c:pt idx="10">
                  <c:v>36426458.035150915</c:v>
                </c:pt>
                <c:pt idx="11">
                  <c:v>45631423.980633549</c:v>
                </c:pt>
                <c:pt idx="12">
                  <c:v>60822125.023786455</c:v>
                </c:pt>
                <c:pt idx="13">
                  <c:v>69087851.814519033</c:v>
                </c:pt>
                <c:pt idx="14">
                  <c:v>84307905.569257572</c:v>
                </c:pt>
                <c:pt idx="15">
                  <c:v>99904868.09957023</c:v>
                </c:pt>
                <c:pt idx="16">
                  <c:v>132074235.62763184</c:v>
                </c:pt>
                <c:pt idx="17">
                  <c:v>158092860.04627532</c:v>
                </c:pt>
                <c:pt idx="18">
                  <c:v>181047943.3249945</c:v>
                </c:pt>
                <c:pt idx="19">
                  <c:v>203099582.82197881</c:v>
                </c:pt>
                <c:pt idx="20">
                  <c:v>229055709.50662768</c:v>
                </c:pt>
                <c:pt idx="21">
                  <c:v>259176535.30674919</c:v>
                </c:pt>
                <c:pt idx="22">
                  <c:v>286934342.23810202</c:v>
                </c:pt>
                <c:pt idx="23">
                  <c:v>310893359.81498349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10" bestFit="1" customWidth="1"/>
    <col min="2" max="2" width="10.5703125" bestFit="1" customWidth="1"/>
    <col min="4" max="4" width="10.5703125" bestFit="1" customWidth="1"/>
  </cols>
  <sheetData>
    <row r="1" spans="1:4" x14ac:dyDescent="0.25">
      <c r="A1" t="s">
        <v>21</v>
      </c>
      <c r="B1" t="s">
        <v>28</v>
      </c>
      <c r="C1" t="s">
        <v>22</v>
      </c>
      <c r="D1" t="s">
        <v>27</v>
      </c>
    </row>
    <row r="2" spans="1:4" x14ac:dyDescent="0.25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25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25">
      <c r="A4">
        <v>1810</v>
      </c>
      <c r="B4" s="1">
        <v>7139881</v>
      </c>
      <c r="C4" s="4">
        <f t="shared" ref="C4:C8" si="0">(B4-B3)/B3</f>
        <v>0.34499460580357894</v>
      </c>
      <c r="D4" s="1">
        <v>7239881</v>
      </c>
    </row>
    <row r="5" spans="1:4" x14ac:dyDescent="0.25">
      <c r="A5">
        <v>1820</v>
      </c>
      <c r="B5" s="1">
        <v>9438453</v>
      </c>
      <c r="C5" s="4">
        <f t="shared" si="0"/>
        <v>0.32193421711090142</v>
      </c>
      <c r="D5" s="1">
        <v>9638453</v>
      </c>
    </row>
    <row r="6" spans="1:4" x14ac:dyDescent="0.25">
      <c r="A6">
        <v>1830</v>
      </c>
      <c r="B6" s="1">
        <v>11866020</v>
      </c>
      <c r="C6" s="4">
        <f t="shared" si="0"/>
        <v>0.2571996703273301</v>
      </c>
      <c r="D6" s="1">
        <v>12866020</v>
      </c>
    </row>
    <row r="7" spans="1:4" x14ac:dyDescent="0.25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25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25">
      <c r="A9">
        <v>1860</v>
      </c>
      <c r="B9" s="1">
        <v>28943321</v>
      </c>
      <c r="C9" s="4">
        <f>(B9-B8)/B8</f>
        <v>0.33429312430146657</v>
      </c>
      <c r="D9" s="1">
        <v>31443321</v>
      </c>
    </row>
    <row r="10" spans="1:4" x14ac:dyDescent="0.25">
      <c r="A10">
        <v>1870</v>
      </c>
      <c r="B10" s="1">
        <f>(B9+B11)/2</f>
        <v>29943312.740549996</v>
      </c>
      <c r="C10" s="4"/>
      <c r="D10" s="1">
        <v>38558371</v>
      </c>
    </row>
    <row r="11" spans="1:4" x14ac:dyDescent="0.25">
      <c r="A11">
        <v>1880</v>
      </c>
      <c r="B11" s="1">
        <f>B9*(1+C11)</f>
        <v>30943304.481099997</v>
      </c>
      <c r="C11" s="4">
        <v>6.9099999999999995E-2</v>
      </c>
      <c r="D11" s="1">
        <v>50189209</v>
      </c>
    </row>
    <row r="12" spans="1:4" x14ac:dyDescent="0.25">
      <c r="A12">
        <v>1890</v>
      </c>
      <c r="B12" s="1">
        <f>B11*(1+C12)</f>
        <v>36426458.035150915</v>
      </c>
      <c r="C12" s="4">
        <v>0.1772</v>
      </c>
      <c r="D12" s="1">
        <v>62979766</v>
      </c>
    </row>
    <row r="13" spans="1:4" x14ac:dyDescent="0.25">
      <c r="A13">
        <v>1900</v>
      </c>
      <c r="B13" s="1">
        <f t="shared" ref="B13:B25" si="1">B12*(1+C13)</f>
        <v>45631423.980633549</v>
      </c>
      <c r="C13" s="4">
        <v>0.25269999999999998</v>
      </c>
      <c r="D13" s="1">
        <v>76212168</v>
      </c>
    </row>
    <row r="14" spans="1:4" x14ac:dyDescent="0.25">
      <c r="A14">
        <v>1910</v>
      </c>
      <c r="B14" s="1">
        <f t="shared" si="1"/>
        <v>60822125.023786455</v>
      </c>
      <c r="C14" s="4">
        <v>0.33289999999999997</v>
      </c>
      <c r="D14" s="1">
        <v>92228496</v>
      </c>
    </row>
    <row r="15" spans="1:4" x14ac:dyDescent="0.25">
      <c r="A15">
        <v>1920</v>
      </c>
      <c r="B15" s="1">
        <f t="shared" si="1"/>
        <v>69087851.814519033</v>
      </c>
      <c r="C15" s="4">
        <v>0.13589999999999999</v>
      </c>
      <c r="D15" s="1">
        <v>106021537</v>
      </c>
    </row>
    <row r="16" spans="1:4" x14ac:dyDescent="0.25">
      <c r="A16">
        <v>1930</v>
      </c>
      <c r="B16" s="1">
        <f t="shared" si="1"/>
        <v>84307905.569257572</v>
      </c>
      <c r="C16" s="4">
        <v>0.2203</v>
      </c>
      <c r="D16" s="1">
        <v>123202624</v>
      </c>
    </row>
    <row r="17" spans="1:4" x14ac:dyDescent="0.25">
      <c r="A17">
        <v>1940</v>
      </c>
      <c r="B17" s="1">
        <f t="shared" si="1"/>
        <v>99904868.09957023</v>
      </c>
      <c r="C17" s="4">
        <v>0.185</v>
      </c>
      <c r="D17" s="1">
        <v>132164569</v>
      </c>
    </row>
    <row r="18" spans="1:4" x14ac:dyDescent="0.25">
      <c r="A18">
        <v>1950</v>
      </c>
      <c r="B18" s="1">
        <f t="shared" si="1"/>
        <v>132074235.62763184</v>
      </c>
      <c r="C18" s="4">
        <v>0.32200000000000001</v>
      </c>
      <c r="D18" s="1">
        <v>151325798</v>
      </c>
    </row>
    <row r="19" spans="1:4" x14ac:dyDescent="0.25">
      <c r="A19">
        <v>1960</v>
      </c>
      <c r="B19" s="1">
        <f t="shared" si="1"/>
        <v>158092860.04627532</v>
      </c>
      <c r="C19" s="4">
        <v>0.19700000000000001</v>
      </c>
      <c r="D19" s="1">
        <v>179323175</v>
      </c>
    </row>
    <row r="20" spans="1:4" x14ac:dyDescent="0.25">
      <c r="A20">
        <v>1970</v>
      </c>
      <c r="B20" s="1">
        <f t="shared" si="1"/>
        <v>181047943.3249945</v>
      </c>
      <c r="C20" s="4">
        <v>0.1452</v>
      </c>
      <c r="D20" s="1">
        <v>203211926</v>
      </c>
    </row>
    <row r="21" spans="1:4" x14ac:dyDescent="0.25">
      <c r="A21">
        <v>1980</v>
      </c>
      <c r="B21" s="1">
        <f t="shared" si="1"/>
        <v>203099582.82197881</v>
      </c>
      <c r="C21" s="4">
        <v>0.12180000000000001</v>
      </c>
      <c r="D21" s="1">
        <v>226545805</v>
      </c>
    </row>
    <row r="22" spans="1:4" x14ac:dyDescent="0.25">
      <c r="A22">
        <v>1990</v>
      </c>
      <c r="B22" s="1">
        <f t="shared" si="1"/>
        <v>229055709.50662768</v>
      </c>
      <c r="C22" s="4">
        <v>0.1278</v>
      </c>
      <c r="D22" s="1">
        <v>248709873</v>
      </c>
    </row>
    <row r="23" spans="1:4" x14ac:dyDescent="0.25">
      <c r="A23">
        <v>2000</v>
      </c>
      <c r="B23" s="1">
        <f t="shared" si="1"/>
        <v>259176535.30674919</v>
      </c>
      <c r="C23" s="4">
        <v>0.13150000000000001</v>
      </c>
      <c r="D23" s="1">
        <v>281421906</v>
      </c>
    </row>
    <row r="24" spans="1:4" x14ac:dyDescent="0.25">
      <c r="A24">
        <v>2010</v>
      </c>
      <c r="B24" s="1">
        <f t="shared" si="1"/>
        <v>286934342.23810202</v>
      </c>
      <c r="C24" s="4">
        <v>0.1071</v>
      </c>
      <c r="D24" s="1">
        <v>308745538</v>
      </c>
    </row>
    <row r="25" spans="1:4" x14ac:dyDescent="0.25">
      <c r="A25">
        <v>2020</v>
      </c>
      <c r="B25" s="1">
        <f t="shared" si="1"/>
        <v>310893359.81498349</v>
      </c>
      <c r="C25" s="4">
        <v>8.3500000000000005E-2</v>
      </c>
      <c r="D25" s="1">
        <v>331449281</v>
      </c>
    </row>
    <row r="26" spans="1:4" x14ac:dyDescent="0.25">
      <c r="B26" s="1"/>
    </row>
    <row r="28" spans="1:4" x14ac:dyDescent="0.25">
      <c r="B28" s="1"/>
    </row>
    <row r="29" spans="1:4" x14ac:dyDescent="0.25">
      <c r="B2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5" x14ac:dyDescent="0.25"/>
  <cols>
    <col min="2" max="2" width="9.5703125" bestFit="1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1830</v>
      </c>
      <c r="B2" s="1">
        <v>552237</v>
      </c>
      <c r="C2" t="s">
        <v>26</v>
      </c>
    </row>
    <row r="3" spans="1:3" x14ac:dyDescent="0.25">
      <c r="A3">
        <v>1840</v>
      </c>
      <c r="B3" s="1">
        <f>B2*(1+C3)</f>
        <v>739997.58000000007</v>
      </c>
      <c r="C3" s="4">
        <v>0.34</v>
      </c>
    </row>
    <row r="4" spans="1:3" x14ac:dyDescent="0.25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25">
      <c r="A5">
        <v>1860</v>
      </c>
      <c r="B5" s="1">
        <f t="shared" si="0"/>
        <v>1754764.4014273803</v>
      </c>
      <c r="C5" s="4">
        <v>0.55700000000000005</v>
      </c>
    </row>
    <row r="6" spans="1:3" x14ac:dyDescent="0.25">
      <c r="B6" s="1">
        <f>(B5+B7)/2</f>
        <v>2054829.1140714623</v>
      </c>
      <c r="C6" s="4"/>
    </row>
    <row r="7" spans="1:3" x14ac:dyDescent="0.25">
      <c r="A7">
        <v>1880</v>
      </c>
      <c r="B7" s="1">
        <f>B5*(1+C7)</f>
        <v>2354893.8267155443</v>
      </c>
      <c r="C7" s="4">
        <v>0.34200000000000003</v>
      </c>
    </row>
    <row r="8" spans="1:3" x14ac:dyDescent="0.25">
      <c r="A8">
        <v>1890</v>
      </c>
      <c r="B8" s="1">
        <f t="shared" si="0"/>
        <v>3068426.6562103541</v>
      </c>
      <c r="C8" s="4">
        <v>0.30299999999999999</v>
      </c>
    </row>
    <row r="9" spans="1:3" x14ac:dyDescent="0.25">
      <c r="A9">
        <v>1900</v>
      </c>
      <c r="B9" s="1">
        <f t="shared" si="0"/>
        <v>4176128.6791022918</v>
      </c>
      <c r="C9" s="4">
        <v>0.36099999999999999</v>
      </c>
    </row>
    <row r="10" spans="1:3" x14ac:dyDescent="0.25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25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25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25">
      <c r="A13">
        <v>1940</v>
      </c>
      <c r="B13" s="1">
        <f t="shared" si="0"/>
        <v>9753746.1616389919</v>
      </c>
      <c r="C13" s="4">
        <v>0.312</v>
      </c>
    </row>
    <row r="14" spans="1:3" x14ac:dyDescent="0.25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25">
      <c r="A15">
        <v>1960</v>
      </c>
      <c r="B15" s="1">
        <f t="shared" si="0"/>
        <v>13653313.384554585</v>
      </c>
      <c r="C15" s="4">
        <v>0.154</v>
      </c>
    </row>
    <row r="16" spans="1:3" x14ac:dyDescent="0.25">
      <c r="A16">
        <v>1970</v>
      </c>
      <c r="B16" s="1">
        <f>B15*(1+C16)</f>
        <v>15182484.4836247</v>
      </c>
      <c r="C16" s="4">
        <v>0.112</v>
      </c>
    </row>
    <row r="17" spans="1:3" x14ac:dyDescent="0.25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25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25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25">
      <c r="A20">
        <v>2010</v>
      </c>
      <c r="B20" s="1">
        <f t="shared" si="0"/>
        <v>18243010.616434995</v>
      </c>
      <c r="C20" s="4">
        <v>3.1E-2</v>
      </c>
    </row>
    <row r="21" spans="1:3" x14ac:dyDescent="0.25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25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5" x14ac:dyDescent="0.25"/>
  <cols>
    <col min="1" max="1" width="17.5703125" bestFit="1" customWidth="1"/>
    <col min="3" max="3" width="10.85546875" bestFit="1" customWidth="1"/>
    <col min="9" max="9" width="10.85546875" bestFit="1" customWidth="1"/>
  </cols>
  <sheetData>
    <row r="1" spans="1:13" x14ac:dyDescent="0.25">
      <c r="A1" s="13" t="s">
        <v>13</v>
      </c>
      <c r="B1" s="13"/>
      <c r="C1" s="13"/>
      <c r="G1" t="s">
        <v>0</v>
      </c>
    </row>
    <row r="2" spans="1:13" x14ac:dyDescent="0.25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25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25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25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25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25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25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25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25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25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25">
      <c r="A13" s="13" t="s">
        <v>14</v>
      </c>
      <c r="B13" s="13"/>
      <c r="C13" s="13"/>
    </row>
    <row r="14" spans="1:13" x14ac:dyDescent="0.25">
      <c r="A14" t="s">
        <v>7</v>
      </c>
      <c r="B14" t="s">
        <v>8</v>
      </c>
      <c r="C14" t="s">
        <v>1</v>
      </c>
    </row>
    <row r="15" spans="1:13" x14ac:dyDescent="0.25">
      <c r="A15" t="s">
        <v>10</v>
      </c>
      <c r="B15" s="4">
        <v>0.80500000000000005</v>
      </c>
      <c r="C15" s="2">
        <f>B15*C$22</f>
        <v>1629320</v>
      </c>
    </row>
    <row r="16" spans="1:13" x14ac:dyDescent="0.25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25">
      <c r="A17" t="s">
        <v>6</v>
      </c>
      <c r="B17" s="4">
        <v>6.2E-2</v>
      </c>
      <c r="C17" s="2">
        <f t="shared" si="3"/>
        <v>125488</v>
      </c>
    </row>
    <row r="18" spans="1:3" x14ac:dyDescent="0.25">
      <c r="A18" t="s">
        <v>11</v>
      </c>
      <c r="B18" s="4">
        <v>4.5999999999999999E-2</v>
      </c>
      <c r="C18" s="2">
        <f t="shared" si="3"/>
        <v>93104</v>
      </c>
    </row>
    <row r="19" spans="1:3" x14ac:dyDescent="0.25">
      <c r="A19" t="s">
        <v>4</v>
      </c>
      <c r="B19" s="4">
        <v>1E-3</v>
      </c>
      <c r="C19" s="2">
        <f t="shared" si="3"/>
        <v>2024</v>
      </c>
    </row>
    <row r="20" spans="1:3" x14ac:dyDescent="0.25">
      <c r="A20" t="s">
        <v>3</v>
      </c>
      <c r="B20" s="4">
        <v>4.0000000000000001E-3</v>
      </c>
      <c r="C20" s="2">
        <f t="shared" si="3"/>
        <v>8096</v>
      </c>
    </row>
    <row r="21" spans="1:3" x14ac:dyDescent="0.25">
      <c r="A21" t="s">
        <v>2</v>
      </c>
      <c r="B21" s="4">
        <v>1.9E-2</v>
      </c>
      <c r="C21" s="2">
        <f t="shared" si="3"/>
        <v>38456</v>
      </c>
    </row>
    <row r="22" spans="1:3" x14ac:dyDescent="0.25">
      <c r="A22" s="5" t="s">
        <v>0</v>
      </c>
      <c r="B22" s="6">
        <f>SUM(B15:B21)</f>
        <v>1.0000000000000002</v>
      </c>
      <c r="C22" s="8">
        <v>2024000</v>
      </c>
    </row>
    <row r="24" spans="1:3" x14ac:dyDescent="0.25">
      <c r="A24" s="13" t="s">
        <v>15</v>
      </c>
      <c r="B24" s="13"/>
      <c r="C24" s="13"/>
    </row>
    <row r="25" spans="1:3" x14ac:dyDescent="0.25">
      <c r="A25" t="s">
        <v>7</v>
      </c>
      <c r="B25" t="s">
        <v>8</v>
      </c>
    </row>
    <row r="26" spans="1:3" x14ac:dyDescent="0.25">
      <c r="A26" t="s">
        <v>9</v>
      </c>
      <c r="B26" s="4">
        <v>0.59599999999999997</v>
      </c>
      <c r="C26" s="2">
        <f>B26*C$33</f>
        <v>7401724</v>
      </c>
    </row>
    <row r="27" spans="1:3" x14ac:dyDescent="0.25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25">
      <c r="A28" t="s">
        <v>6</v>
      </c>
      <c r="B28" s="4">
        <v>9.2999999999999999E-2</v>
      </c>
      <c r="C28" s="2">
        <f t="shared" si="4"/>
        <v>1154967</v>
      </c>
    </row>
    <row r="29" spans="1:3" x14ac:dyDescent="0.25">
      <c r="A29" t="s">
        <v>5</v>
      </c>
      <c r="B29" s="4">
        <v>4.0000000000000001E-3</v>
      </c>
      <c r="C29" s="2">
        <f t="shared" si="4"/>
        <v>49676</v>
      </c>
    </row>
    <row r="30" spans="1:3" x14ac:dyDescent="0.25">
      <c r="A30" t="s">
        <v>4</v>
      </c>
      <c r="B30" s="4">
        <v>2.9000000000000001E-2</v>
      </c>
      <c r="C30" s="2">
        <f t="shared" si="4"/>
        <v>360151</v>
      </c>
    </row>
    <row r="31" spans="1:3" x14ac:dyDescent="0.25">
      <c r="A31" t="s">
        <v>3</v>
      </c>
      <c r="B31" s="4">
        <v>1.6E-2</v>
      </c>
      <c r="C31" s="2">
        <f t="shared" si="4"/>
        <v>198704</v>
      </c>
    </row>
    <row r="32" spans="1:3" x14ac:dyDescent="0.25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25">
      <c r="A33" s="5" t="s">
        <v>0</v>
      </c>
      <c r="B33" s="7">
        <f>SUM(B26:B32)</f>
        <v>1</v>
      </c>
      <c r="C33" s="8">
        <v>12419000</v>
      </c>
    </row>
    <row r="35" spans="1:3" x14ac:dyDescent="0.25">
      <c r="A35" s="13" t="s">
        <v>16</v>
      </c>
      <c r="B35" s="13"/>
      <c r="C35" s="13"/>
    </row>
    <row r="36" spans="1:3" x14ac:dyDescent="0.25">
      <c r="A36" t="s">
        <v>7</v>
      </c>
      <c r="B36" t="s">
        <v>8</v>
      </c>
    </row>
    <row r="37" spans="1:3" x14ac:dyDescent="0.25">
      <c r="A37" t="s">
        <v>11</v>
      </c>
      <c r="B37" s="4">
        <v>0.75600000000000001</v>
      </c>
      <c r="C37" s="2">
        <f>B37*C$44</f>
        <v>4713660</v>
      </c>
    </row>
    <row r="38" spans="1:3" x14ac:dyDescent="0.25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25">
      <c r="A39" t="s">
        <v>6</v>
      </c>
      <c r="B39" s="4">
        <v>4.3999999999999997E-2</v>
      </c>
      <c r="C39" s="2">
        <f t="shared" si="5"/>
        <v>274340</v>
      </c>
    </row>
    <row r="40" spans="1:3" x14ac:dyDescent="0.25">
      <c r="A40" t="s">
        <v>5</v>
      </c>
      <c r="B40" s="4">
        <v>2E-3</v>
      </c>
      <c r="C40" s="2">
        <f t="shared" si="5"/>
        <v>12470</v>
      </c>
    </row>
    <row r="41" spans="1:3" x14ac:dyDescent="0.25">
      <c r="A41" t="s">
        <v>4</v>
      </c>
      <c r="B41" s="4">
        <v>4.0000000000000001E-3</v>
      </c>
      <c r="C41" s="2">
        <f t="shared" si="5"/>
        <v>24940</v>
      </c>
    </row>
    <row r="42" spans="1:3" x14ac:dyDescent="0.25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25">
      <c r="A43" t="s">
        <v>2</v>
      </c>
      <c r="B43" s="4">
        <v>2.1999999999999999E-2</v>
      </c>
      <c r="C43" s="2">
        <f t="shared" si="5"/>
        <v>137170</v>
      </c>
    </row>
    <row r="44" spans="1:3" x14ac:dyDescent="0.25">
      <c r="A44" s="5" t="s">
        <v>0</v>
      </c>
      <c r="B44" s="6">
        <f>SUM(B37:B43)</f>
        <v>1</v>
      </c>
      <c r="C44" s="8">
        <v>6235000</v>
      </c>
    </row>
    <row r="46" spans="1:3" x14ac:dyDescent="0.25">
      <c r="A46" s="13" t="s">
        <v>17</v>
      </c>
      <c r="B46" s="13"/>
      <c r="C46" s="13"/>
    </row>
    <row r="47" spans="1:3" x14ac:dyDescent="0.25">
      <c r="A47" t="s">
        <v>7</v>
      </c>
      <c r="B47" t="s">
        <v>8</v>
      </c>
    </row>
    <row r="48" spans="1:3" x14ac:dyDescent="0.25">
      <c r="A48" t="s">
        <v>9</v>
      </c>
      <c r="B48" s="4">
        <v>0.49199999999999999</v>
      </c>
      <c r="C48" s="2">
        <f>B48*C$56</f>
        <v>8104716</v>
      </c>
    </row>
    <row r="49" spans="1:3" x14ac:dyDescent="0.25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25">
      <c r="A50" t="s">
        <v>12</v>
      </c>
      <c r="B50" s="4">
        <v>9.4E-2</v>
      </c>
      <c r="C50" s="2">
        <f t="shared" si="6"/>
        <v>1548462</v>
      </c>
    </row>
    <row r="51" spans="1:3" x14ac:dyDescent="0.25">
      <c r="A51" t="s">
        <v>6</v>
      </c>
      <c r="B51" s="4">
        <v>7.2999999999999995E-2</v>
      </c>
      <c r="C51" s="2">
        <f t="shared" si="6"/>
        <v>1202529</v>
      </c>
    </row>
    <row r="52" spans="1:3" x14ac:dyDescent="0.25">
      <c r="A52" t="s">
        <v>11</v>
      </c>
      <c r="B52" s="4">
        <v>6.0999999999999999E-2</v>
      </c>
      <c r="C52" s="2">
        <f t="shared" si="6"/>
        <v>1004853</v>
      </c>
    </row>
    <row r="53" spans="1:3" x14ac:dyDescent="0.25">
      <c r="A53" t="s">
        <v>4</v>
      </c>
      <c r="B53" s="4">
        <v>2.4E-2</v>
      </c>
      <c r="C53" s="2">
        <f t="shared" si="6"/>
        <v>395352</v>
      </c>
    </row>
    <row r="54" spans="1:3" x14ac:dyDescent="0.25">
      <c r="A54" t="s">
        <v>3</v>
      </c>
      <c r="B54" s="4">
        <v>2.7E-2</v>
      </c>
      <c r="C54" s="2">
        <f t="shared" si="6"/>
        <v>444771</v>
      </c>
    </row>
    <row r="55" spans="1:3" x14ac:dyDescent="0.25">
      <c r="A55" t="s">
        <v>2</v>
      </c>
      <c r="B55" s="4">
        <v>5.6000000000000001E-2</v>
      </c>
      <c r="C55" s="2">
        <f t="shared" si="6"/>
        <v>922488</v>
      </c>
    </row>
    <row r="56" spans="1:3" x14ac:dyDescent="0.25">
      <c r="A56" s="5" t="s">
        <v>0</v>
      </c>
      <c r="B56" s="7">
        <v>1</v>
      </c>
      <c r="C56" s="8">
        <v>16473000</v>
      </c>
    </row>
    <row r="58" spans="1:3" x14ac:dyDescent="0.25">
      <c r="A58" s="13" t="s">
        <v>18</v>
      </c>
      <c r="B58" s="13"/>
      <c r="C58" s="13"/>
    </row>
    <row r="59" spans="1:3" x14ac:dyDescent="0.25">
      <c r="A59" t="s">
        <v>7</v>
      </c>
      <c r="B59" t="s">
        <v>8</v>
      </c>
    </row>
    <row r="60" spans="1:3" x14ac:dyDescent="0.25">
      <c r="A60" t="s">
        <v>9</v>
      </c>
      <c r="B60" s="4">
        <v>0.69399999999999995</v>
      </c>
      <c r="C60" s="2">
        <f>B60*C$67</f>
        <v>5717172</v>
      </c>
    </row>
    <row r="61" spans="1:3" x14ac:dyDescent="0.25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25">
      <c r="A62" t="s">
        <v>6</v>
      </c>
      <c r="B62" s="4">
        <v>8.7999999999999995E-2</v>
      </c>
      <c r="C62" s="2">
        <f t="shared" si="7"/>
        <v>724944</v>
      </c>
    </row>
    <row r="63" spans="1:3" x14ac:dyDescent="0.25">
      <c r="A63" t="s">
        <v>5</v>
      </c>
      <c r="B63" s="4">
        <v>8.2000000000000003E-2</v>
      </c>
      <c r="C63" s="2">
        <f t="shared" si="7"/>
        <v>675516</v>
      </c>
    </row>
    <row r="64" spans="1:3" x14ac:dyDescent="0.25">
      <c r="A64" t="s">
        <v>4</v>
      </c>
      <c r="B64" s="4">
        <v>8.9999999999999993E-3</v>
      </c>
      <c r="C64" s="2">
        <f t="shared" si="7"/>
        <v>74142</v>
      </c>
    </row>
    <row r="65" spans="1:3" x14ac:dyDescent="0.25">
      <c r="A65" t="s">
        <v>3</v>
      </c>
      <c r="B65" s="4">
        <v>1.4E-2</v>
      </c>
      <c r="C65" s="2">
        <f t="shared" si="7"/>
        <v>115332</v>
      </c>
    </row>
    <row r="66" spans="1:3" x14ac:dyDescent="0.25">
      <c r="A66" t="s">
        <v>2</v>
      </c>
      <c r="B66" s="4">
        <v>2.3E-2</v>
      </c>
      <c r="C66" s="2">
        <f t="shared" si="7"/>
        <v>189474</v>
      </c>
    </row>
    <row r="67" spans="1:3" x14ac:dyDescent="0.25">
      <c r="A67" s="5" t="s">
        <v>0</v>
      </c>
      <c r="B67" s="7">
        <v>1</v>
      </c>
      <c r="C67" s="8">
        <v>8238000</v>
      </c>
    </row>
    <row r="69" spans="1:3" x14ac:dyDescent="0.25">
      <c r="A69" s="13" t="s">
        <v>19</v>
      </c>
      <c r="B69" s="13"/>
      <c r="C69" s="13"/>
    </row>
    <row r="70" spans="1:3" x14ac:dyDescent="0.25">
      <c r="A70" t="s">
        <v>7</v>
      </c>
      <c r="B70" t="s">
        <v>8</v>
      </c>
    </row>
    <row r="71" spans="1:3" x14ac:dyDescent="0.25">
      <c r="A71" t="s">
        <v>9</v>
      </c>
      <c r="B71" s="4">
        <v>0.73299999999999998</v>
      </c>
      <c r="C71" s="2">
        <f>B71*C$73</f>
        <v>9529</v>
      </c>
    </row>
    <row r="72" spans="1:3" x14ac:dyDescent="0.25">
      <c r="A72" t="s">
        <v>11</v>
      </c>
      <c r="B72" s="4">
        <v>0.26700000000000002</v>
      </c>
      <c r="C72" s="2">
        <f>B72*C$73</f>
        <v>3471</v>
      </c>
    </row>
    <row r="73" spans="1:3" x14ac:dyDescent="0.25">
      <c r="A73" s="5" t="s">
        <v>0</v>
      </c>
      <c r="B73" s="6">
        <f>SUM(B71:B72)</f>
        <v>1</v>
      </c>
      <c r="C73" s="8">
        <v>13000</v>
      </c>
    </row>
    <row r="75" spans="1:3" x14ac:dyDescent="0.25">
      <c r="A75" s="13" t="s">
        <v>20</v>
      </c>
      <c r="B75" s="13"/>
      <c r="C75" s="13"/>
    </row>
    <row r="76" spans="1:3" x14ac:dyDescent="0.25">
      <c r="A76" t="s">
        <v>7</v>
      </c>
      <c r="B76" t="s">
        <v>8</v>
      </c>
    </row>
    <row r="77" spans="1:3" x14ac:dyDescent="0.25">
      <c r="A77" t="s">
        <v>9</v>
      </c>
      <c r="B77" s="4">
        <v>0.86299999999999999</v>
      </c>
      <c r="C77" s="2">
        <f>B77*C$79</f>
        <v>18123</v>
      </c>
    </row>
    <row r="78" spans="1:3" x14ac:dyDescent="0.25">
      <c r="A78" t="s">
        <v>11</v>
      </c>
      <c r="B78" s="4">
        <v>0.13700000000000001</v>
      </c>
      <c r="C78" s="2">
        <f>B78*C$79</f>
        <v>2877</v>
      </c>
    </row>
    <row r="79" spans="1:3" x14ac:dyDescent="0.25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7183-BA5D-4D17-B1AF-60B3930E249B}">
  <dimension ref="A1:C54"/>
  <sheetViews>
    <sheetView workbookViewId="0">
      <selection activeCell="G12" sqref="G12"/>
    </sheetView>
  </sheetViews>
  <sheetFormatPr defaultRowHeight="15" x14ac:dyDescent="0.25"/>
  <cols>
    <col min="3" max="3" width="9.5703125" bestFit="1" customWidth="1"/>
  </cols>
  <sheetData>
    <row r="1" spans="1:3" x14ac:dyDescent="0.25">
      <c r="A1" t="s">
        <v>34</v>
      </c>
    </row>
    <row r="2" spans="1:3" x14ac:dyDescent="0.25">
      <c r="A2" t="s">
        <v>29</v>
      </c>
      <c r="B2" t="s">
        <v>8</v>
      </c>
      <c r="C2" t="s">
        <v>1</v>
      </c>
    </row>
    <row r="3" spans="1:3" x14ac:dyDescent="0.25">
      <c r="A3" t="s">
        <v>30</v>
      </c>
      <c r="B3" s="4">
        <f t="shared" ref="B3:B4" si="0">C3/C$6</f>
        <v>0.25529345188588043</v>
      </c>
      <c r="C3" s="1">
        <f>C10+C17+C26+C33+C40+C49</f>
        <v>6186805</v>
      </c>
    </row>
    <row r="4" spans="1:3" x14ac:dyDescent="0.25">
      <c r="A4" t="s">
        <v>2</v>
      </c>
      <c r="B4" s="4">
        <f t="shared" si="0"/>
        <v>0.12304987535740972</v>
      </c>
      <c r="C4" s="1">
        <f>C11+SUM(C18:C20)+C27+C34+SUM(C41:C42)+C44+SUM(C50:C51)+C53</f>
        <v>2982002</v>
      </c>
    </row>
    <row r="5" spans="1:3" x14ac:dyDescent="0.25">
      <c r="A5" t="s">
        <v>31</v>
      </c>
      <c r="B5" s="4">
        <f>C5/C$6</f>
        <v>0.62165667275670988</v>
      </c>
      <c r="C5" s="1">
        <f>C12+C21+C28+C35+C43+C52</f>
        <v>15065285</v>
      </c>
    </row>
    <row r="6" spans="1:3" x14ac:dyDescent="0.25">
      <c r="A6" t="s">
        <v>0</v>
      </c>
      <c r="B6" s="11">
        <f>SUM(B3:B5)</f>
        <v>1</v>
      </c>
      <c r="C6" s="1">
        <f>SUM(C3:C5)</f>
        <v>24234092</v>
      </c>
    </row>
    <row r="7" spans="1:3" x14ac:dyDescent="0.25">
      <c r="C7" s="1"/>
    </row>
    <row r="8" spans="1:3" x14ac:dyDescent="0.25">
      <c r="A8" t="s">
        <v>32</v>
      </c>
    </row>
    <row r="9" spans="1:3" x14ac:dyDescent="0.25">
      <c r="A9" t="s">
        <v>29</v>
      </c>
      <c r="B9" t="s">
        <v>8</v>
      </c>
      <c r="C9" t="s">
        <v>1</v>
      </c>
    </row>
    <row r="10" spans="1:3" x14ac:dyDescent="0.25">
      <c r="A10" t="s">
        <v>30</v>
      </c>
      <c r="B10" s="4">
        <v>0.41599999999999998</v>
      </c>
      <c r="C10" s="1">
        <f>B10*C$13</f>
        <v>1515904</v>
      </c>
    </row>
    <row r="11" spans="1:3" x14ac:dyDescent="0.25">
      <c r="A11" t="s">
        <v>2</v>
      </c>
      <c r="B11" s="4">
        <v>6.3E-2</v>
      </c>
      <c r="C11" s="1">
        <f t="shared" ref="C11:C12" si="1">B11*C$13</f>
        <v>229572</v>
      </c>
    </row>
    <row r="12" spans="1:3" x14ac:dyDescent="0.25">
      <c r="A12" t="s">
        <v>31</v>
      </c>
      <c r="B12" s="4">
        <v>0.52100000000000002</v>
      </c>
      <c r="C12" s="1">
        <f t="shared" si="1"/>
        <v>1898524</v>
      </c>
    </row>
    <row r="13" spans="1:3" x14ac:dyDescent="0.25">
      <c r="A13" t="s">
        <v>0</v>
      </c>
      <c r="B13" s="11">
        <v>1</v>
      </c>
      <c r="C13" s="1">
        <v>3644000</v>
      </c>
    </row>
    <row r="15" spans="1:3" x14ac:dyDescent="0.25">
      <c r="A15" t="s">
        <v>33</v>
      </c>
    </row>
    <row r="16" spans="1:3" x14ac:dyDescent="0.25">
      <c r="A16" t="s">
        <v>29</v>
      </c>
      <c r="B16" t="s">
        <v>8</v>
      </c>
      <c r="C16" t="s">
        <v>1</v>
      </c>
    </row>
    <row r="17" spans="1:3" x14ac:dyDescent="0.25">
      <c r="A17" t="s">
        <v>30</v>
      </c>
      <c r="B17" s="4">
        <v>0.34499999999999997</v>
      </c>
      <c r="C17" s="1">
        <f>B17*C$22</f>
        <v>3144674.9999999995</v>
      </c>
    </row>
    <row r="18" spans="1:3" x14ac:dyDescent="0.25">
      <c r="A18" t="s">
        <v>35</v>
      </c>
      <c r="B18" s="4">
        <v>6.0999999999999999E-2</v>
      </c>
      <c r="C18" s="1">
        <f t="shared" ref="C18:C21" si="2">B18*C$22</f>
        <v>556015</v>
      </c>
    </row>
    <row r="19" spans="1:3" x14ac:dyDescent="0.25">
      <c r="A19" t="s">
        <v>36</v>
      </c>
      <c r="B19" s="4">
        <v>7.3999999999999996E-2</v>
      </c>
      <c r="C19" s="1">
        <f t="shared" si="2"/>
        <v>674510</v>
      </c>
    </row>
    <row r="20" spans="1:3" x14ac:dyDescent="0.25">
      <c r="A20" t="s">
        <v>2</v>
      </c>
      <c r="B20" s="4">
        <v>3.9E-2</v>
      </c>
      <c r="C20" s="1">
        <f t="shared" si="2"/>
        <v>355485</v>
      </c>
    </row>
    <row r="21" spans="1:3" x14ac:dyDescent="0.25">
      <c r="A21" t="s">
        <v>31</v>
      </c>
      <c r="B21" s="4">
        <v>0.48</v>
      </c>
      <c r="C21" s="1">
        <f t="shared" si="2"/>
        <v>4375200</v>
      </c>
    </row>
    <row r="22" spans="1:3" x14ac:dyDescent="0.25">
      <c r="A22" t="s">
        <v>0</v>
      </c>
      <c r="B22" s="11">
        <f>SUM(B17:B21)</f>
        <v>0.999</v>
      </c>
      <c r="C22" s="1">
        <v>9115000</v>
      </c>
    </row>
    <row r="24" spans="1:3" x14ac:dyDescent="0.25">
      <c r="A24" t="s">
        <v>37</v>
      </c>
    </row>
    <row r="25" spans="1:3" x14ac:dyDescent="0.25">
      <c r="A25" t="s">
        <v>29</v>
      </c>
      <c r="B25" t="s">
        <v>8</v>
      </c>
      <c r="C25" t="s">
        <v>1</v>
      </c>
    </row>
    <row r="26" spans="1:3" x14ac:dyDescent="0.25">
      <c r="A26" t="s">
        <v>30</v>
      </c>
      <c r="B26" s="4">
        <v>0.23100000000000001</v>
      </c>
      <c r="C26" s="1">
        <f>B26*C$29</f>
        <v>555555</v>
      </c>
    </row>
    <row r="27" spans="1:3" x14ac:dyDescent="0.25">
      <c r="A27" t="s">
        <v>2</v>
      </c>
      <c r="B27" s="4">
        <v>5.3999999999999999E-2</v>
      </c>
      <c r="C27" s="1">
        <f t="shared" ref="C27:C28" si="3">B27*C$29</f>
        <v>129870</v>
      </c>
    </row>
    <row r="28" spans="1:3" x14ac:dyDescent="0.25">
      <c r="A28" t="s">
        <v>31</v>
      </c>
      <c r="B28" s="4">
        <v>0.71499999999999997</v>
      </c>
      <c r="C28" s="1">
        <f t="shared" si="3"/>
        <v>1719575</v>
      </c>
    </row>
    <row r="29" spans="1:3" x14ac:dyDescent="0.25">
      <c r="A29" t="s">
        <v>0</v>
      </c>
      <c r="B29" s="11">
        <v>1</v>
      </c>
      <c r="C29" s="1">
        <v>2405000</v>
      </c>
    </row>
    <row r="31" spans="1:3" x14ac:dyDescent="0.25">
      <c r="A31" t="s">
        <v>40</v>
      </c>
    </row>
    <row r="32" spans="1:3" x14ac:dyDescent="0.25">
      <c r="A32" t="s">
        <v>29</v>
      </c>
      <c r="B32" t="s">
        <v>8</v>
      </c>
      <c r="C32" t="s">
        <v>1</v>
      </c>
    </row>
    <row r="33" spans="1:3" x14ac:dyDescent="0.25">
      <c r="A33" t="s">
        <v>30</v>
      </c>
      <c r="B33" s="4">
        <v>0.112</v>
      </c>
      <c r="C33" s="1">
        <f>B33*C$36</f>
        <v>387408</v>
      </c>
    </row>
    <row r="34" spans="1:3" x14ac:dyDescent="0.25">
      <c r="A34" t="s">
        <v>2</v>
      </c>
      <c r="B34" s="4">
        <v>2.1000000000000001E-2</v>
      </c>
      <c r="C34" s="1">
        <f t="shared" ref="C34:C35" si="4">B34*C$36</f>
        <v>72639</v>
      </c>
    </row>
    <row r="35" spans="1:3" x14ac:dyDescent="0.25">
      <c r="A35" t="s">
        <v>31</v>
      </c>
      <c r="B35" s="4">
        <v>0.86699999999999999</v>
      </c>
      <c r="C35" s="1">
        <f t="shared" si="4"/>
        <v>2998953</v>
      </c>
    </row>
    <row r="36" spans="1:3" x14ac:dyDescent="0.25">
      <c r="A36" t="s">
        <v>0</v>
      </c>
      <c r="B36" s="11">
        <v>1</v>
      </c>
      <c r="C36" s="1">
        <v>3459000</v>
      </c>
    </row>
    <row r="38" spans="1:3" x14ac:dyDescent="0.25">
      <c r="A38" t="s">
        <v>41</v>
      </c>
    </row>
    <row r="39" spans="1:3" x14ac:dyDescent="0.25">
      <c r="A39" t="s">
        <v>29</v>
      </c>
      <c r="B39" t="s">
        <v>8</v>
      </c>
      <c r="C39" t="s">
        <v>1</v>
      </c>
    </row>
    <row r="40" spans="1:3" x14ac:dyDescent="0.25">
      <c r="A40" t="s">
        <v>30</v>
      </c>
      <c r="B40" s="4">
        <v>0.10299999999999999</v>
      </c>
      <c r="C40" s="1">
        <f>B40*C$45</f>
        <v>61079</v>
      </c>
    </row>
    <row r="41" spans="1:3" x14ac:dyDescent="0.25">
      <c r="A41" t="s">
        <v>38</v>
      </c>
      <c r="B41" s="4">
        <v>1.2E-2</v>
      </c>
      <c r="C41" s="1">
        <f t="shared" ref="C41:C44" si="5">B41*C$45</f>
        <v>7116</v>
      </c>
    </row>
    <row r="42" spans="1:3" x14ac:dyDescent="0.25">
      <c r="A42" t="s">
        <v>42</v>
      </c>
      <c r="B42" s="4">
        <v>4.1000000000000002E-2</v>
      </c>
      <c r="C42" s="1">
        <f t="shared" si="5"/>
        <v>24313</v>
      </c>
    </row>
    <row r="43" spans="1:3" x14ac:dyDescent="0.25">
      <c r="A43" t="s">
        <v>31</v>
      </c>
      <c r="B43" s="4">
        <v>0.82299999999999995</v>
      </c>
      <c r="C43" s="1">
        <f t="shared" si="5"/>
        <v>488039</v>
      </c>
    </row>
    <row r="44" spans="1:3" x14ac:dyDescent="0.25">
      <c r="A44" t="s">
        <v>2</v>
      </c>
      <c r="B44" s="4">
        <v>2.3E-2</v>
      </c>
      <c r="C44" s="1">
        <f t="shared" si="5"/>
        <v>13639</v>
      </c>
    </row>
    <row r="45" spans="1:3" x14ac:dyDescent="0.25">
      <c r="A45" t="s">
        <v>0</v>
      </c>
      <c r="B45" s="11">
        <f>SUM(B40:B44)</f>
        <v>1.002</v>
      </c>
      <c r="C45" s="1">
        <v>593000</v>
      </c>
    </row>
    <row r="47" spans="1:3" x14ac:dyDescent="0.25">
      <c r="A47" t="s">
        <v>39</v>
      </c>
    </row>
    <row r="48" spans="1:3" x14ac:dyDescent="0.25">
      <c r="A48" t="s">
        <v>29</v>
      </c>
      <c r="B48" t="s">
        <v>8</v>
      </c>
      <c r="C48" t="s">
        <v>1</v>
      </c>
    </row>
    <row r="49" spans="1:3" x14ac:dyDescent="0.25">
      <c r="A49" t="s">
        <v>30</v>
      </c>
      <c r="B49" s="4">
        <v>0.104</v>
      </c>
      <c r="C49" s="1">
        <f>B49*C$54</f>
        <v>522184</v>
      </c>
    </row>
    <row r="50" spans="1:3" x14ac:dyDescent="0.25">
      <c r="A50" t="s">
        <v>38</v>
      </c>
      <c r="B50" s="4">
        <v>0.11799999999999999</v>
      </c>
      <c r="C50" s="1">
        <f t="shared" ref="C50:C53" si="6">B50*C$54</f>
        <v>592478</v>
      </c>
    </row>
    <row r="51" spans="1:3" x14ac:dyDescent="0.25">
      <c r="A51" t="s">
        <v>36</v>
      </c>
      <c r="B51" s="4">
        <v>3.1E-2</v>
      </c>
      <c r="C51" s="1">
        <f t="shared" si="6"/>
        <v>155651</v>
      </c>
    </row>
    <row r="52" spans="1:3" x14ac:dyDescent="0.25">
      <c r="A52" t="s">
        <v>31</v>
      </c>
      <c r="B52" s="4">
        <v>0.71399999999999997</v>
      </c>
      <c r="C52" s="1">
        <f t="shared" si="6"/>
        <v>3584994</v>
      </c>
    </row>
    <row r="53" spans="1:3" x14ac:dyDescent="0.25">
      <c r="A53" t="s">
        <v>2</v>
      </c>
      <c r="B53" s="4">
        <v>3.4000000000000002E-2</v>
      </c>
      <c r="C53" s="1">
        <f t="shared" si="6"/>
        <v>170714</v>
      </c>
    </row>
    <row r="54" spans="1:3" x14ac:dyDescent="0.25">
      <c r="A54" t="s">
        <v>0</v>
      </c>
      <c r="B54" s="11">
        <f>SUM(B49:B53)</f>
        <v>1.0009999999999999</v>
      </c>
      <c r="C54" s="1">
        <v>5021000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F813-AEA9-44DB-95ED-9C58CCF57EB7}">
  <dimension ref="A1:E25"/>
  <sheetViews>
    <sheetView workbookViewId="0">
      <selection activeCell="E9" sqref="E9"/>
    </sheetView>
  </sheetViews>
  <sheetFormatPr defaultRowHeight="15" x14ac:dyDescent="0.25"/>
  <cols>
    <col min="2" max="2" width="9.5703125" bestFit="1" customWidth="1"/>
    <col min="4" max="4" width="9.5703125" bestFit="1" customWidth="1"/>
  </cols>
  <sheetData>
    <row r="1" spans="1:5" x14ac:dyDescent="0.25">
      <c r="A1" t="s">
        <v>43</v>
      </c>
      <c r="B1" t="s">
        <v>28</v>
      </c>
      <c r="D1" t="s">
        <v>44</v>
      </c>
    </row>
    <row r="3" spans="1:5" x14ac:dyDescent="0.25">
      <c r="A3">
        <v>1824</v>
      </c>
      <c r="B3" s="1">
        <v>170066</v>
      </c>
      <c r="D3" s="1">
        <v>150066</v>
      </c>
    </row>
    <row r="4" spans="1:5" x14ac:dyDescent="0.25">
      <c r="A4">
        <v>1830</v>
      </c>
      <c r="B4" s="1">
        <f>B3*(1+C4)</f>
        <v>223126.592</v>
      </c>
      <c r="C4" s="12">
        <v>0.312</v>
      </c>
      <c r="D4" s="1">
        <v>213156</v>
      </c>
    </row>
    <row r="5" spans="1:5" x14ac:dyDescent="0.25">
      <c r="A5">
        <v>1840</v>
      </c>
      <c r="B5" s="1">
        <f t="shared" ref="B5:B23" si="0">B4*(1+C5)</f>
        <v>611366.86208000011</v>
      </c>
      <c r="C5" s="12">
        <v>1.74</v>
      </c>
      <c r="D5" s="1">
        <v>432159</v>
      </c>
    </row>
    <row r="6" spans="1:5" x14ac:dyDescent="0.25">
      <c r="A6">
        <v>1851</v>
      </c>
      <c r="B6" s="1">
        <f t="shared" si="0"/>
        <v>1323609.2564032003</v>
      </c>
      <c r="C6" s="12">
        <v>1.165</v>
      </c>
      <c r="D6" s="1">
        <v>952004</v>
      </c>
    </row>
    <row r="7" spans="1:5" x14ac:dyDescent="0.25">
      <c r="A7">
        <v>1861</v>
      </c>
      <c r="B7" s="1">
        <f t="shared" si="0"/>
        <v>1702161.5037345157</v>
      </c>
      <c r="C7" s="12">
        <v>0.28599999999999998</v>
      </c>
      <c r="D7" s="1">
        <v>1396091</v>
      </c>
    </row>
    <row r="8" spans="1:5" x14ac:dyDescent="0.25">
      <c r="A8">
        <v>1871</v>
      </c>
      <c r="B8" s="1">
        <f t="shared" si="0"/>
        <v>2129404.041171879</v>
      </c>
      <c r="C8" s="12">
        <v>0.251</v>
      </c>
      <c r="D8" s="1">
        <v>1620851</v>
      </c>
      <c r="E8" s="4"/>
    </row>
    <row r="9" spans="1:5" x14ac:dyDescent="0.25">
      <c r="A9">
        <v>1881</v>
      </c>
      <c r="B9" s="1">
        <f t="shared" si="0"/>
        <v>2687307.8999589114</v>
      </c>
      <c r="C9" s="12">
        <v>0.26200000000000001</v>
      </c>
      <c r="D9" s="1">
        <v>1926922</v>
      </c>
      <c r="E9" s="4"/>
    </row>
    <row r="10" spans="1:5" x14ac:dyDescent="0.25">
      <c r="A10">
        <v>1891</v>
      </c>
      <c r="B10" s="1">
        <f t="shared" si="0"/>
        <v>2945289.4583549672</v>
      </c>
      <c r="C10" s="12">
        <v>9.6000000000000002E-2</v>
      </c>
      <c r="D10" s="1">
        <v>2114321</v>
      </c>
      <c r="E10" s="4"/>
    </row>
    <row r="11" spans="1:5" x14ac:dyDescent="0.25">
      <c r="A11">
        <v>1901</v>
      </c>
      <c r="B11" s="1">
        <f t="shared" si="0"/>
        <v>3230982.5358153991</v>
      </c>
      <c r="C11" s="12">
        <v>9.7000000000000003E-2</v>
      </c>
      <c r="D11" s="1">
        <v>2182947</v>
      </c>
      <c r="E11" s="4"/>
    </row>
    <row r="12" spans="1:5" x14ac:dyDescent="0.25">
      <c r="A12">
        <v>1911</v>
      </c>
      <c r="B12" s="1">
        <f t="shared" si="0"/>
        <v>3938567.7111589718</v>
      </c>
      <c r="C12" s="12">
        <v>0.219</v>
      </c>
      <c r="D12" s="1">
        <v>2527292</v>
      </c>
      <c r="E12" s="4"/>
    </row>
    <row r="13" spans="1:5" x14ac:dyDescent="0.25">
      <c r="A13">
        <v>1921</v>
      </c>
      <c r="B13" s="1">
        <f t="shared" si="0"/>
        <v>4230021.721784736</v>
      </c>
      <c r="C13" s="12">
        <v>7.3999999999999996E-2</v>
      </c>
      <c r="D13" s="1">
        <v>2933662</v>
      </c>
      <c r="E13" s="4"/>
    </row>
    <row r="14" spans="1:5" x14ac:dyDescent="0.25">
      <c r="A14">
        <v>1931</v>
      </c>
      <c r="B14" s="1">
        <f t="shared" si="0"/>
        <v>4754544.4152860437</v>
      </c>
      <c r="C14" s="12">
        <v>0.124</v>
      </c>
      <c r="D14" s="1">
        <v>3431683</v>
      </c>
      <c r="E14" s="4"/>
    </row>
    <row r="15" spans="1:5" x14ac:dyDescent="0.25">
      <c r="A15">
        <v>1941</v>
      </c>
      <c r="B15" s="1">
        <f t="shared" si="0"/>
        <v>5035062.5357879195</v>
      </c>
      <c r="C15" s="12">
        <v>5.8999999999999997E-2</v>
      </c>
      <c r="D15" s="1">
        <v>3787655</v>
      </c>
      <c r="E15" s="4"/>
    </row>
    <row r="16" spans="1:5" x14ac:dyDescent="0.25">
      <c r="A16">
        <v>1951</v>
      </c>
      <c r="B16" s="1">
        <f t="shared" si="0"/>
        <v>6515370.921309568</v>
      </c>
      <c r="C16" s="12">
        <v>0.29399999999999998</v>
      </c>
      <c r="D16" s="1">
        <v>4597542</v>
      </c>
      <c r="E16" s="4"/>
    </row>
    <row r="17" spans="1:5" x14ac:dyDescent="0.25">
      <c r="A17">
        <v>1961</v>
      </c>
      <c r="B17" s="1">
        <f t="shared" si="0"/>
        <v>7401461.3666076697</v>
      </c>
      <c r="C17" s="12">
        <v>0.13600000000000001</v>
      </c>
      <c r="D17" s="1">
        <v>6236092</v>
      </c>
      <c r="E17" s="4"/>
    </row>
    <row r="18" spans="1:5" x14ac:dyDescent="0.25">
      <c r="A18">
        <v>1971</v>
      </c>
      <c r="B18" s="1">
        <f t="shared" si="0"/>
        <v>8748527.3353302646</v>
      </c>
      <c r="C18" s="12">
        <v>0.182</v>
      </c>
      <c r="D18" s="1">
        <v>7703105</v>
      </c>
      <c r="E18" s="4"/>
    </row>
    <row r="19" spans="1:5" x14ac:dyDescent="0.25">
      <c r="A19">
        <v>1981</v>
      </c>
      <c r="B19" s="1">
        <f t="shared" si="0"/>
        <v>10489484.275060987</v>
      </c>
      <c r="C19" s="12">
        <v>0.19900000000000001</v>
      </c>
      <c r="D19" s="1">
        <v>8625107</v>
      </c>
      <c r="E19" s="4"/>
    </row>
    <row r="20" spans="1:5" x14ac:dyDescent="0.25">
      <c r="A20">
        <v>1991</v>
      </c>
      <c r="B20" s="1">
        <f t="shared" si="0"/>
        <v>11800669.80944361</v>
      </c>
      <c r="C20" s="12">
        <v>0.125</v>
      </c>
      <c r="D20" s="1">
        <v>10084885</v>
      </c>
      <c r="E20" s="4"/>
    </row>
    <row r="21" spans="1:5" x14ac:dyDescent="0.25">
      <c r="A21">
        <v>2001</v>
      </c>
      <c r="B21" s="1">
        <f t="shared" si="0"/>
        <v>12732922.724389654</v>
      </c>
      <c r="C21" s="12">
        <v>7.9000000000000001E-2</v>
      </c>
      <c r="D21" s="1">
        <v>11410046</v>
      </c>
      <c r="E21" s="4"/>
    </row>
    <row r="22" spans="1:5" x14ac:dyDescent="0.25">
      <c r="A22">
        <v>2011</v>
      </c>
      <c r="B22" s="1">
        <f t="shared" si="0"/>
        <v>14770190.360291997</v>
      </c>
      <c r="C22" s="12">
        <v>0.16</v>
      </c>
      <c r="D22" s="1">
        <v>12851821</v>
      </c>
      <c r="E22" s="4"/>
    </row>
    <row r="23" spans="1:5" x14ac:dyDescent="0.25">
      <c r="A23">
        <v>2021</v>
      </c>
      <c r="B23" s="1">
        <f t="shared" si="0"/>
        <v>16749395.868571123</v>
      </c>
      <c r="C23" s="12">
        <v>0.13400000000000001</v>
      </c>
      <c r="D23" s="1">
        <v>14223942</v>
      </c>
      <c r="E23" s="4"/>
    </row>
    <row r="24" spans="1:5" x14ac:dyDescent="0.25">
      <c r="C24" s="12"/>
    </row>
    <row r="25" spans="1:5" x14ac:dyDescent="0.25">
      <c r="C2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E5DC-318A-4949-9B42-1FC06C63CA1E}">
  <dimension ref="A1:O237"/>
  <sheetViews>
    <sheetView topLeftCell="A214" workbookViewId="0">
      <selection activeCell="B146" sqref="B146"/>
    </sheetView>
  </sheetViews>
  <sheetFormatPr defaultRowHeight="15" x14ac:dyDescent="0.25"/>
  <cols>
    <col min="2" max="4" width="9.5703125" bestFit="1" customWidth="1"/>
    <col min="5" max="5" width="9" customWidth="1"/>
  </cols>
  <sheetData>
    <row r="1" spans="1:5" x14ac:dyDescent="0.25">
      <c r="A1" t="s">
        <v>43</v>
      </c>
      <c r="B1" t="s">
        <v>28</v>
      </c>
      <c r="C1" t="s">
        <v>27</v>
      </c>
      <c r="D1" t="s">
        <v>45</v>
      </c>
      <c r="E1" t="s">
        <v>46</v>
      </c>
    </row>
    <row r="2" spans="1:5" x14ac:dyDescent="0.25">
      <c r="A2">
        <v>1788</v>
      </c>
      <c r="B2" s="1">
        <f>C2</f>
        <v>859</v>
      </c>
      <c r="C2" s="1">
        <f t="shared" ref="C2:C65" si="0">D2-E2</f>
        <v>859</v>
      </c>
      <c r="D2">
        <v>859</v>
      </c>
      <c r="E2" s="1"/>
    </row>
    <row r="3" spans="1:5" x14ac:dyDescent="0.25">
      <c r="A3">
        <v>1789</v>
      </c>
      <c r="B3" s="1">
        <f t="shared" ref="B3:B12" si="1">C3</f>
        <v>645</v>
      </c>
      <c r="C3" s="1">
        <f t="shared" si="0"/>
        <v>645</v>
      </c>
      <c r="D3">
        <v>645</v>
      </c>
      <c r="E3" s="1"/>
    </row>
    <row r="4" spans="1:5" x14ac:dyDescent="0.25">
      <c r="A4">
        <v>1790</v>
      </c>
      <c r="B4" s="1">
        <f t="shared" si="1"/>
        <v>2056</v>
      </c>
      <c r="C4" s="1">
        <f t="shared" si="0"/>
        <v>2056</v>
      </c>
      <c r="D4" s="1">
        <v>2056</v>
      </c>
      <c r="E4" s="1"/>
    </row>
    <row r="5" spans="1:5" x14ac:dyDescent="0.25">
      <c r="A5">
        <v>1791</v>
      </c>
      <c r="B5" s="1">
        <f t="shared" si="1"/>
        <v>2873</v>
      </c>
      <c r="C5" s="1">
        <f t="shared" si="0"/>
        <v>2873</v>
      </c>
      <c r="D5" s="1">
        <v>2873</v>
      </c>
      <c r="E5" s="1"/>
    </row>
    <row r="6" spans="1:5" x14ac:dyDescent="0.25">
      <c r="A6">
        <v>1792</v>
      </c>
      <c r="B6" s="1">
        <f t="shared" si="1"/>
        <v>3264</v>
      </c>
      <c r="C6" s="1">
        <f t="shared" si="0"/>
        <v>3264</v>
      </c>
      <c r="D6" s="1">
        <v>3264</v>
      </c>
      <c r="E6" s="1"/>
    </row>
    <row r="7" spans="1:5" x14ac:dyDescent="0.25">
      <c r="A7">
        <v>1793</v>
      </c>
      <c r="B7" s="1">
        <f t="shared" si="1"/>
        <v>3514</v>
      </c>
      <c r="C7" s="1">
        <f t="shared" si="0"/>
        <v>3514</v>
      </c>
      <c r="D7" s="1">
        <v>3514</v>
      </c>
      <c r="E7" s="1"/>
    </row>
    <row r="8" spans="1:5" x14ac:dyDescent="0.25">
      <c r="A8">
        <v>1794</v>
      </c>
      <c r="B8" s="1">
        <f t="shared" si="1"/>
        <v>3579</v>
      </c>
      <c r="C8" s="1">
        <f t="shared" si="0"/>
        <v>3579</v>
      </c>
      <c r="D8" s="1">
        <v>3579</v>
      </c>
      <c r="E8" s="1"/>
    </row>
    <row r="9" spans="1:5" x14ac:dyDescent="0.25">
      <c r="A9">
        <v>1795</v>
      </c>
      <c r="B9" s="1">
        <f t="shared" si="1"/>
        <v>3466</v>
      </c>
      <c r="C9" s="1">
        <f t="shared" si="0"/>
        <v>3466</v>
      </c>
      <c r="D9" s="1">
        <v>3466</v>
      </c>
      <c r="E9" s="1"/>
    </row>
    <row r="10" spans="1:5" x14ac:dyDescent="0.25">
      <c r="A10">
        <v>1796</v>
      </c>
      <c r="B10" s="1">
        <f t="shared" si="1"/>
        <v>4100</v>
      </c>
      <c r="C10" s="1">
        <f t="shared" si="0"/>
        <v>4100</v>
      </c>
      <c r="D10" s="1">
        <v>4100</v>
      </c>
      <c r="E10" s="1"/>
    </row>
    <row r="11" spans="1:5" x14ac:dyDescent="0.25">
      <c r="A11">
        <v>1797</v>
      </c>
      <c r="B11" s="1">
        <f t="shared" si="1"/>
        <v>4344</v>
      </c>
      <c r="C11" s="1">
        <f t="shared" si="0"/>
        <v>4344</v>
      </c>
      <c r="D11" s="1">
        <v>4344</v>
      </c>
      <c r="E11" s="1"/>
    </row>
    <row r="12" spans="1:5" x14ac:dyDescent="0.25">
      <c r="A12">
        <v>1798</v>
      </c>
      <c r="B12" s="1">
        <f t="shared" si="1"/>
        <v>4588</v>
      </c>
      <c r="C12" s="1">
        <f t="shared" si="0"/>
        <v>4588</v>
      </c>
      <c r="D12" s="1">
        <v>4588</v>
      </c>
      <c r="E12" s="1"/>
    </row>
    <row r="13" spans="1:5" x14ac:dyDescent="0.25">
      <c r="A13">
        <v>1799</v>
      </c>
      <c r="B13">
        <v>0</v>
      </c>
      <c r="C13" s="1">
        <f t="shared" si="0"/>
        <v>5088</v>
      </c>
      <c r="D13" s="1">
        <v>5088</v>
      </c>
      <c r="E13" s="1"/>
    </row>
    <row r="14" spans="1:5" x14ac:dyDescent="0.25">
      <c r="A14">
        <v>1800</v>
      </c>
      <c r="B14">
        <v>859</v>
      </c>
      <c r="C14" s="1">
        <f t="shared" si="0"/>
        <v>5217</v>
      </c>
      <c r="D14" s="1">
        <v>5217</v>
      </c>
      <c r="E14" s="1"/>
    </row>
    <row r="15" spans="1:5" x14ac:dyDescent="0.25">
      <c r="A15">
        <v>1801</v>
      </c>
      <c r="C15" s="1">
        <f t="shared" si="0"/>
        <v>5945</v>
      </c>
      <c r="D15" s="1">
        <v>5945</v>
      </c>
      <c r="E15" s="1"/>
    </row>
    <row r="16" spans="1:5" x14ac:dyDescent="0.25">
      <c r="A16">
        <v>1802</v>
      </c>
      <c r="C16" s="1">
        <f t="shared" si="0"/>
        <v>7014</v>
      </c>
      <c r="D16" s="1">
        <v>7014</v>
      </c>
      <c r="E16" s="1"/>
    </row>
    <row r="17" spans="1:5" x14ac:dyDescent="0.25">
      <c r="A17">
        <v>1803</v>
      </c>
      <c r="C17" s="1">
        <f t="shared" si="0"/>
        <v>7238</v>
      </c>
      <c r="D17" s="1">
        <v>7238</v>
      </c>
      <c r="E17" s="1"/>
    </row>
    <row r="18" spans="1:5" x14ac:dyDescent="0.25">
      <c r="A18">
        <v>1804</v>
      </c>
      <c r="C18" s="1">
        <f t="shared" si="0"/>
        <v>7598</v>
      </c>
      <c r="D18" s="1">
        <v>7598</v>
      </c>
      <c r="E18" s="1"/>
    </row>
    <row r="19" spans="1:5" x14ac:dyDescent="0.25">
      <c r="A19">
        <v>1805</v>
      </c>
      <c r="C19" s="1">
        <f t="shared" si="0"/>
        <v>7707</v>
      </c>
      <c r="D19" s="1">
        <v>7707</v>
      </c>
      <c r="E19" s="1"/>
    </row>
    <row r="20" spans="1:5" x14ac:dyDescent="0.25">
      <c r="A20">
        <v>1806</v>
      </c>
      <c r="C20" s="1">
        <f t="shared" si="0"/>
        <v>7910</v>
      </c>
      <c r="D20" s="1">
        <v>7910</v>
      </c>
      <c r="E20" s="1"/>
    </row>
    <row r="21" spans="1:5" x14ac:dyDescent="0.25">
      <c r="A21">
        <v>1807</v>
      </c>
      <c r="C21" s="1">
        <f t="shared" si="0"/>
        <v>8794</v>
      </c>
      <c r="D21" s="1">
        <v>8794</v>
      </c>
      <c r="E21" s="1"/>
    </row>
    <row r="22" spans="1:5" x14ac:dyDescent="0.25">
      <c r="A22">
        <v>1808</v>
      </c>
      <c r="C22" s="1">
        <f t="shared" si="0"/>
        <v>10263</v>
      </c>
      <c r="D22" s="1">
        <v>10263</v>
      </c>
      <c r="E22" s="1"/>
    </row>
    <row r="23" spans="1:5" x14ac:dyDescent="0.25">
      <c r="A23">
        <v>1809</v>
      </c>
      <c r="C23" s="1">
        <f t="shared" si="0"/>
        <v>11560</v>
      </c>
      <c r="D23" s="1">
        <v>11560</v>
      </c>
      <c r="E23" s="1"/>
    </row>
    <row r="24" spans="1:5" x14ac:dyDescent="0.25">
      <c r="A24">
        <v>1810</v>
      </c>
      <c r="C24" s="1">
        <f t="shared" si="0"/>
        <v>11566</v>
      </c>
      <c r="D24" s="1">
        <v>11566</v>
      </c>
      <c r="E24" s="1"/>
    </row>
    <row r="25" spans="1:5" x14ac:dyDescent="0.25">
      <c r="A25">
        <v>1811</v>
      </c>
      <c r="C25" s="1">
        <f t="shared" si="0"/>
        <v>11875</v>
      </c>
      <c r="D25" s="1">
        <v>11875</v>
      </c>
      <c r="E25" s="1"/>
    </row>
    <row r="26" spans="1:5" x14ac:dyDescent="0.25">
      <c r="A26">
        <v>1812</v>
      </c>
      <c r="C26" s="1">
        <f t="shared" si="0"/>
        <v>12630</v>
      </c>
      <c r="D26" s="1">
        <v>12630</v>
      </c>
      <c r="E26" s="1"/>
    </row>
    <row r="27" spans="1:5" x14ac:dyDescent="0.25">
      <c r="A27">
        <v>1813</v>
      </c>
      <c r="C27" s="1">
        <f t="shared" si="0"/>
        <v>13957</v>
      </c>
      <c r="D27" s="1">
        <v>13957</v>
      </c>
      <c r="E27" s="1"/>
    </row>
    <row r="28" spans="1:5" x14ac:dyDescent="0.25">
      <c r="A28">
        <v>1814</v>
      </c>
      <c r="C28" s="1">
        <f t="shared" si="0"/>
        <v>14086</v>
      </c>
      <c r="D28" s="1">
        <v>14086</v>
      </c>
      <c r="E28" s="1"/>
    </row>
    <row r="29" spans="1:5" x14ac:dyDescent="0.25">
      <c r="A29">
        <v>1815</v>
      </c>
      <c r="C29" s="1">
        <f t="shared" si="0"/>
        <v>15063</v>
      </c>
      <c r="D29" s="1">
        <v>15063</v>
      </c>
      <c r="E29" s="1"/>
    </row>
    <row r="30" spans="1:5" x14ac:dyDescent="0.25">
      <c r="A30">
        <v>1816</v>
      </c>
      <c r="C30" s="1">
        <f t="shared" si="0"/>
        <v>17553</v>
      </c>
      <c r="D30" s="1">
        <v>17553</v>
      </c>
      <c r="E30" s="1"/>
    </row>
    <row r="31" spans="1:5" x14ac:dyDescent="0.25">
      <c r="A31">
        <v>1817</v>
      </c>
      <c r="C31" s="1">
        <f t="shared" si="0"/>
        <v>21192</v>
      </c>
      <c r="D31" s="1">
        <v>21192</v>
      </c>
      <c r="E31" s="1"/>
    </row>
    <row r="32" spans="1:5" x14ac:dyDescent="0.25">
      <c r="A32">
        <v>1818</v>
      </c>
      <c r="C32" s="1">
        <f t="shared" si="0"/>
        <v>25859</v>
      </c>
      <c r="D32" s="1">
        <v>25859</v>
      </c>
      <c r="E32" s="1"/>
    </row>
    <row r="33" spans="1:5" x14ac:dyDescent="0.25">
      <c r="A33">
        <v>1819</v>
      </c>
      <c r="C33" s="1">
        <f t="shared" si="0"/>
        <v>31472</v>
      </c>
      <c r="D33" s="1">
        <v>31472</v>
      </c>
      <c r="E33" s="1"/>
    </row>
    <row r="34" spans="1:5" x14ac:dyDescent="0.25">
      <c r="A34">
        <v>1820</v>
      </c>
      <c r="C34" s="1">
        <f t="shared" si="0"/>
        <v>33543</v>
      </c>
      <c r="D34" s="1">
        <v>33543</v>
      </c>
      <c r="E34" s="1"/>
    </row>
    <row r="35" spans="1:5" x14ac:dyDescent="0.25">
      <c r="A35">
        <v>1821</v>
      </c>
      <c r="C35" s="1">
        <f t="shared" si="0"/>
        <v>35492</v>
      </c>
      <c r="D35" s="1">
        <v>35492</v>
      </c>
      <c r="E35" s="1"/>
    </row>
    <row r="36" spans="1:5" x14ac:dyDescent="0.25">
      <c r="A36">
        <v>1822</v>
      </c>
      <c r="C36" s="1">
        <f t="shared" si="0"/>
        <v>37364</v>
      </c>
      <c r="D36" s="1">
        <v>37364</v>
      </c>
      <c r="E36" s="1"/>
    </row>
    <row r="37" spans="1:5" x14ac:dyDescent="0.25">
      <c r="A37">
        <v>1823</v>
      </c>
      <c r="C37" s="1">
        <f t="shared" si="0"/>
        <v>40632</v>
      </c>
      <c r="D37" s="1">
        <v>40632</v>
      </c>
      <c r="E37" s="1"/>
    </row>
    <row r="38" spans="1:5" x14ac:dyDescent="0.25">
      <c r="A38">
        <v>1824</v>
      </c>
      <c r="C38" s="1">
        <f t="shared" si="0"/>
        <v>48072</v>
      </c>
      <c r="D38" s="1">
        <v>48072</v>
      </c>
      <c r="E38" s="1"/>
    </row>
    <row r="39" spans="1:5" x14ac:dyDescent="0.25">
      <c r="A39">
        <v>1825</v>
      </c>
      <c r="C39" s="1">
        <f t="shared" si="0"/>
        <v>52505</v>
      </c>
      <c r="D39" s="1">
        <v>52505</v>
      </c>
      <c r="E39" s="1"/>
    </row>
    <row r="40" spans="1:5" x14ac:dyDescent="0.25">
      <c r="A40">
        <v>1826</v>
      </c>
      <c r="C40" s="1">
        <f t="shared" si="0"/>
        <v>53882</v>
      </c>
      <c r="D40" s="1">
        <v>53882</v>
      </c>
      <c r="E40" s="1"/>
    </row>
    <row r="41" spans="1:5" x14ac:dyDescent="0.25">
      <c r="A41">
        <v>1827</v>
      </c>
      <c r="C41" s="1">
        <f t="shared" si="0"/>
        <v>56300</v>
      </c>
      <c r="D41" s="1">
        <v>56300</v>
      </c>
      <c r="E41" s="1"/>
    </row>
    <row r="42" spans="1:5" x14ac:dyDescent="0.25">
      <c r="A42">
        <v>1828</v>
      </c>
      <c r="C42" s="1">
        <f t="shared" si="0"/>
        <v>58197</v>
      </c>
      <c r="D42" s="1">
        <v>58197</v>
      </c>
      <c r="E42" s="1"/>
    </row>
    <row r="43" spans="1:5" x14ac:dyDescent="0.25">
      <c r="A43">
        <v>1829</v>
      </c>
      <c r="C43" s="1">
        <f t="shared" si="0"/>
        <v>61082</v>
      </c>
      <c r="D43" s="1">
        <v>61934</v>
      </c>
      <c r="E43" s="1">
        <v>852</v>
      </c>
    </row>
    <row r="44" spans="1:5" x14ac:dyDescent="0.25">
      <c r="A44">
        <v>1830</v>
      </c>
      <c r="C44" s="1">
        <f t="shared" si="0"/>
        <v>68272</v>
      </c>
      <c r="D44" s="1">
        <v>70039</v>
      </c>
      <c r="E44" s="1">
        <v>1767</v>
      </c>
    </row>
    <row r="45" spans="1:5" x14ac:dyDescent="0.25">
      <c r="A45">
        <v>1831</v>
      </c>
      <c r="C45" s="1">
        <f t="shared" si="0"/>
        <v>74205.75</v>
      </c>
      <c r="D45" s="1">
        <v>75981</v>
      </c>
      <c r="E45" s="2">
        <f>E44+((E$48-E$44)/4)</f>
        <v>1775.25</v>
      </c>
    </row>
    <row r="46" spans="1:5" x14ac:dyDescent="0.25">
      <c r="A46">
        <v>1832</v>
      </c>
      <c r="C46" s="1">
        <f t="shared" si="0"/>
        <v>82153.5</v>
      </c>
      <c r="D46" s="1">
        <v>83937</v>
      </c>
      <c r="E46" s="2">
        <f>E45+((E$48-E$44)/4)</f>
        <v>1783.5</v>
      </c>
    </row>
    <row r="47" spans="1:5" x14ac:dyDescent="0.25">
      <c r="A47">
        <v>1833</v>
      </c>
      <c r="C47" s="1">
        <f t="shared" si="0"/>
        <v>96303.25</v>
      </c>
      <c r="D47" s="1">
        <v>98095</v>
      </c>
      <c r="E47" s="2">
        <f>E46+((E$48-E$44)/4)</f>
        <v>1791.75</v>
      </c>
    </row>
    <row r="48" spans="1:5" x14ac:dyDescent="0.25">
      <c r="A48">
        <v>1834</v>
      </c>
      <c r="C48" s="1">
        <f t="shared" si="0"/>
        <v>103756</v>
      </c>
      <c r="D48" s="1">
        <v>105556</v>
      </c>
      <c r="E48" s="1">
        <v>1800</v>
      </c>
    </row>
    <row r="49" spans="1:5" x14ac:dyDescent="0.25">
      <c r="A49">
        <v>1835</v>
      </c>
      <c r="C49" s="1">
        <f t="shared" si="0"/>
        <v>111468.83333333333</v>
      </c>
      <c r="D49" s="1">
        <v>113354</v>
      </c>
      <c r="E49" s="2">
        <f>E48+((E$54-E$48)/6)</f>
        <v>1885.1666666666667</v>
      </c>
    </row>
    <row r="50" spans="1:5" x14ac:dyDescent="0.25">
      <c r="A50">
        <v>1836</v>
      </c>
      <c r="C50" s="1">
        <f t="shared" si="0"/>
        <v>123149.66666666667</v>
      </c>
      <c r="D50" s="1">
        <v>125120</v>
      </c>
      <c r="E50" s="2">
        <f t="shared" ref="E50:E53" si="2">E49+((E$54-E$48)/6)</f>
        <v>1970.3333333333335</v>
      </c>
    </row>
    <row r="51" spans="1:5" x14ac:dyDescent="0.25">
      <c r="A51">
        <v>1837</v>
      </c>
      <c r="C51" s="1">
        <f t="shared" si="0"/>
        <v>132432.5</v>
      </c>
      <c r="D51" s="1">
        <v>134488</v>
      </c>
      <c r="E51" s="2">
        <f t="shared" si="2"/>
        <v>2055.5</v>
      </c>
    </row>
    <row r="52" spans="1:5" x14ac:dyDescent="0.25">
      <c r="A52">
        <v>1838</v>
      </c>
      <c r="C52" s="1">
        <f t="shared" si="0"/>
        <v>149727.33333333334</v>
      </c>
      <c r="D52" s="1">
        <v>151868</v>
      </c>
      <c r="E52" s="2">
        <f t="shared" si="2"/>
        <v>2140.6666666666665</v>
      </c>
    </row>
    <row r="53" spans="1:5" x14ac:dyDescent="0.25">
      <c r="A53">
        <v>1839</v>
      </c>
      <c r="C53" s="1">
        <f t="shared" si="0"/>
        <v>167713.16666666666</v>
      </c>
      <c r="D53" s="1">
        <v>169939</v>
      </c>
      <c r="E53" s="2">
        <f t="shared" si="2"/>
        <v>2225.833333333333</v>
      </c>
    </row>
    <row r="54" spans="1:5" x14ac:dyDescent="0.25">
      <c r="A54">
        <v>1840</v>
      </c>
      <c r="C54" s="1">
        <f t="shared" si="0"/>
        <v>188097</v>
      </c>
      <c r="D54" s="1">
        <v>190408</v>
      </c>
      <c r="E54" s="1">
        <v>2311</v>
      </c>
    </row>
    <row r="55" spans="1:5" x14ac:dyDescent="0.25">
      <c r="A55">
        <v>1841</v>
      </c>
      <c r="C55" s="1">
        <f t="shared" si="0"/>
        <v>218301.5</v>
      </c>
      <c r="D55" s="1">
        <v>220968</v>
      </c>
      <c r="E55" s="2">
        <f t="shared" ref="E55:E63" si="3">E54+((E$64-E$54)/10)</f>
        <v>2666.5</v>
      </c>
    </row>
    <row r="56" spans="1:5" x14ac:dyDescent="0.25">
      <c r="A56">
        <v>1842</v>
      </c>
      <c r="C56" s="1">
        <f t="shared" si="0"/>
        <v>237962</v>
      </c>
      <c r="D56" s="1">
        <v>240984</v>
      </c>
      <c r="E56" s="2">
        <f t="shared" si="3"/>
        <v>3022</v>
      </c>
    </row>
    <row r="57" spans="1:5" x14ac:dyDescent="0.25">
      <c r="A57">
        <v>1843</v>
      </c>
      <c r="C57" s="1">
        <f t="shared" si="0"/>
        <v>247470.5</v>
      </c>
      <c r="D57" s="1">
        <v>250848</v>
      </c>
      <c r="E57" s="2">
        <f t="shared" si="3"/>
        <v>3377.5</v>
      </c>
    </row>
    <row r="58" spans="1:5" x14ac:dyDescent="0.25">
      <c r="A58">
        <v>1844</v>
      </c>
      <c r="C58" s="1">
        <f t="shared" si="0"/>
        <v>260554</v>
      </c>
      <c r="D58" s="1">
        <v>264287</v>
      </c>
      <c r="E58" s="2">
        <f t="shared" si="3"/>
        <v>3733</v>
      </c>
    </row>
    <row r="59" spans="1:5" x14ac:dyDescent="0.25">
      <c r="A59">
        <v>1845</v>
      </c>
      <c r="C59" s="1">
        <f t="shared" si="0"/>
        <v>275059.5</v>
      </c>
      <c r="D59" s="1">
        <v>279148</v>
      </c>
      <c r="E59" s="2">
        <f t="shared" si="3"/>
        <v>4088.5</v>
      </c>
    </row>
    <row r="60" spans="1:5" x14ac:dyDescent="0.25">
      <c r="A60">
        <v>1846</v>
      </c>
      <c r="C60" s="1">
        <f t="shared" si="0"/>
        <v>288805</v>
      </c>
      <c r="D60" s="1">
        <v>293249</v>
      </c>
      <c r="E60" s="2">
        <f t="shared" si="3"/>
        <v>4444</v>
      </c>
    </row>
    <row r="61" spans="1:5" x14ac:dyDescent="0.25">
      <c r="A61">
        <v>1847</v>
      </c>
      <c r="C61" s="1">
        <f t="shared" si="0"/>
        <v>303997.5</v>
      </c>
      <c r="D61" s="1">
        <v>308797</v>
      </c>
      <c r="E61" s="2">
        <f t="shared" si="3"/>
        <v>4799.5</v>
      </c>
    </row>
    <row r="62" spans="1:5" x14ac:dyDescent="0.25">
      <c r="A62">
        <v>1848</v>
      </c>
      <c r="C62" s="1">
        <f t="shared" si="0"/>
        <v>327173</v>
      </c>
      <c r="D62" s="1">
        <v>332328</v>
      </c>
      <c r="E62" s="2">
        <f t="shared" si="3"/>
        <v>5155</v>
      </c>
    </row>
    <row r="63" spans="1:5" x14ac:dyDescent="0.25">
      <c r="A63">
        <v>1849</v>
      </c>
      <c r="C63" s="1">
        <f t="shared" si="0"/>
        <v>367851.5</v>
      </c>
      <c r="D63" s="1">
        <v>373362</v>
      </c>
      <c r="E63" s="2">
        <f t="shared" si="3"/>
        <v>5510.5</v>
      </c>
    </row>
    <row r="64" spans="1:5" x14ac:dyDescent="0.25">
      <c r="A64">
        <v>1850</v>
      </c>
      <c r="C64" s="1">
        <f t="shared" si="0"/>
        <v>399490</v>
      </c>
      <c r="D64" s="1">
        <v>405356</v>
      </c>
      <c r="E64" s="1">
        <v>5866</v>
      </c>
    </row>
    <row r="65" spans="1:5" x14ac:dyDescent="0.25">
      <c r="A65">
        <v>1851</v>
      </c>
      <c r="C65" s="1">
        <f t="shared" si="0"/>
        <v>430862.9</v>
      </c>
      <c r="D65" s="1">
        <v>437665</v>
      </c>
      <c r="E65" s="2">
        <f t="shared" ref="E65:E73" si="4">E64+((E$74-E64)/10)</f>
        <v>6802.1</v>
      </c>
    </row>
    <row r="66" spans="1:5" x14ac:dyDescent="0.25">
      <c r="A66">
        <v>1852</v>
      </c>
      <c r="C66" s="1">
        <f t="shared" ref="C66:C129" si="5">D66-E66</f>
        <v>506151.41</v>
      </c>
      <c r="D66" s="1">
        <v>513796</v>
      </c>
      <c r="E66" s="2">
        <f t="shared" si="4"/>
        <v>7644.59</v>
      </c>
    </row>
    <row r="67" spans="1:5" x14ac:dyDescent="0.25">
      <c r="A67">
        <v>1853</v>
      </c>
      <c r="C67" s="1">
        <f t="shared" si="5"/>
        <v>592589.16899999999</v>
      </c>
      <c r="D67" s="1">
        <v>600992</v>
      </c>
      <c r="E67" s="2">
        <f t="shared" si="4"/>
        <v>8402.8310000000001</v>
      </c>
    </row>
    <row r="68" spans="1:5" x14ac:dyDescent="0.25">
      <c r="A68">
        <v>1854</v>
      </c>
      <c r="C68" s="1">
        <f t="shared" si="5"/>
        <v>685831.75210000004</v>
      </c>
      <c r="D68" s="1">
        <v>694917</v>
      </c>
      <c r="E68" s="2">
        <f t="shared" si="4"/>
        <v>9085.2479000000003</v>
      </c>
    </row>
    <row r="69" spans="1:5" x14ac:dyDescent="0.25">
      <c r="A69">
        <v>1855</v>
      </c>
      <c r="C69" s="1">
        <f t="shared" si="5"/>
        <v>783560.57689000003</v>
      </c>
      <c r="D69" s="1">
        <v>793260</v>
      </c>
      <c r="E69" s="2">
        <f t="shared" si="4"/>
        <v>9699.4231099999997</v>
      </c>
    </row>
    <row r="70" spans="1:5" x14ac:dyDescent="0.25">
      <c r="A70">
        <v>1856</v>
      </c>
      <c r="C70" s="1">
        <f t="shared" si="5"/>
        <v>866476.81920100003</v>
      </c>
      <c r="D70" s="1">
        <v>876729</v>
      </c>
      <c r="E70" s="2">
        <f t="shared" si="4"/>
        <v>10252.180799</v>
      </c>
    </row>
    <row r="71" spans="1:5" x14ac:dyDescent="0.25">
      <c r="A71">
        <v>1857</v>
      </c>
      <c r="C71" s="1">
        <f t="shared" si="5"/>
        <v>959537.33728089998</v>
      </c>
      <c r="D71" s="1">
        <v>970287</v>
      </c>
      <c r="E71" s="2">
        <f t="shared" si="4"/>
        <v>10749.662719100001</v>
      </c>
    </row>
    <row r="72" spans="1:5" x14ac:dyDescent="0.25">
      <c r="A72">
        <v>1858</v>
      </c>
      <c r="C72" s="1">
        <f t="shared" si="5"/>
        <v>1039630.60355281</v>
      </c>
      <c r="D72" s="1">
        <v>1050828</v>
      </c>
      <c r="E72" s="2">
        <f t="shared" si="4"/>
        <v>11197.39644719</v>
      </c>
    </row>
    <row r="73" spans="1:5" x14ac:dyDescent="0.25">
      <c r="A73">
        <v>1859</v>
      </c>
      <c r="C73" s="1">
        <f t="shared" si="5"/>
        <v>1085704.643197529</v>
      </c>
      <c r="D73" s="1">
        <v>1097305</v>
      </c>
      <c r="E73" s="2">
        <f t="shared" si="4"/>
        <v>11600.356802471</v>
      </c>
    </row>
    <row r="74" spans="1:5" x14ac:dyDescent="0.25">
      <c r="A74">
        <v>1860</v>
      </c>
      <c r="C74" s="1">
        <f t="shared" si="5"/>
        <v>1130358</v>
      </c>
      <c r="D74" s="1">
        <v>1145585</v>
      </c>
      <c r="E74" s="1">
        <v>15227</v>
      </c>
    </row>
    <row r="75" spans="1:5" x14ac:dyDescent="0.25">
      <c r="A75">
        <v>1861</v>
      </c>
      <c r="C75" s="1">
        <f t="shared" si="5"/>
        <v>1151936.3</v>
      </c>
      <c r="D75" s="1">
        <v>1168149</v>
      </c>
      <c r="E75" s="2">
        <f t="shared" ref="E75:E83" si="6">E74+((E$84-E$74)/10)</f>
        <v>16212.7</v>
      </c>
    </row>
    <row r="76" spans="1:5" x14ac:dyDescent="0.25">
      <c r="A76">
        <v>1862</v>
      </c>
      <c r="C76" s="1">
        <f t="shared" si="5"/>
        <v>1189719.6000000001</v>
      </c>
      <c r="D76" s="1">
        <v>1206918</v>
      </c>
      <c r="E76" s="2">
        <f t="shared" si="6"/>
        <v>17198.400000000001</v>
      </c>
    </row>
    <row r="77" spans="1:5" x14ac:dyDescent="0.25">
      <c r="A77">
        <v>1863</v>
      </c>
      <c r="C77" s="1">
        <f t="shared" si="5"/>
        <v>1241107.8999999999</v>
      </c>
      <c r="D77" s="1">
        <v>1259292</v>
      </c>
      <c r="E77" s="2">
        <f t="shared" si="6"/>
        <v>18184.100000000002</v>
      </c>
    </row>
    <row r="78" spans="1:5" x14ac:dyDescent="0.25">
      <c r="A78">
        <v>1864</v>
      </c>
      <c r="C78" s="1">
        <f t="shared" si="5"/>
        <v>1306013.2</v>
      </c>
      <c r="D78" s="1">
        <v>1325183</v>
      </c>
      <c r="E78" s="2">
        <f t="shared" si="6"/>
        <v>19169.800000000003</v>
      </c>
    </row>
    <row r="79" spans="1:5" x14ac:dyDescent="0.25">
      <c r="A79">
        <v>1865</v>
      </c>
      <c r="C79" s="1">
        <f t="shared" si="5"/>
        <v>1369887.5</v>
      </c>
      <c r="D79" s="1">
        <v>1390043</v>
      </c>
      <c r="E79" s="2">
        <f t="shared" si="6"/>
        <v>20155.500000000004</v>
      </c>
    </row>
    <row r="80" spans="1:5" x14ac:dyDescent="0.25">
      <c r="A80">
        <v>1866</v>
      </c>
      <c r="C80" s="1">
        <f t="shared" si="5"/>
        <v>1422813.8</v>
      </c>
      <c r="D80" s="1">
        <v>1443955</v>
      </c>
      <c r="E80" s="2">
        <f t="shared" si="6"/>
        <v>21141.200000000004</v>
      </c>
    </row>
    <row r="81" spans="1:8" x14ac:dyDescent="0.25">
      <c r="A81">
        <v>1867</v>
      </c>
      <c r="C81" s="1">
        <f t="shared" si="5"/>
        <v>1461721.1</v>
      </c>
      <c r="D81" s="1">
        <v>1483848</v>
      </c>
      <c r="E81" s="2">
        <f t="shared" si="6"/>
        <v>22126.900000000005</v>
      </c>
    </row>
    <row r="82" spans="1:8" x14ac:dyDescent="0.25">
      <c r="A82">
        <v>1868</v>
      </c>
      <c r="C82" s="1">
        <f t="shared" si="5"/>
        <v>1516439.4</v>
      </c>
      <c r="D82" s="1">
        <v>1539552</v>
      </c>
      <c r="E82" s="2">
        <f t="shared" si="6"/>
        <v>23112.600000000006</v>
      </c>
    </row>
    <row r="83" spans="1:8" x14ac:dyDescent="0.25">
      <c r="A83">
        <v>1869</v>
      </c>
      <c r="C83" s="1">
        <f t="shared" si="5"/>
        <v>1568058.7</v>
      </c>
      <c r="D83" s="1">
        <v>1592157</v>
      </c>
      <c r="E83" s="2">
        <f t="shared" si="6"/>
        <v>24098.300000000007</v>
      </c>
    </row>
    <row r="84" spans="1:8" x14ac:dyDescent="0.25">
      <c r="A84">
        <v>1870</v>
      </c>
      <c r="C84" s="1">
        <f t="shared" si="5"/>
        <v>1622672</v>
      </c>
      <c r="D84" s="1">
        <v>1647756</v>
      </c>
      <c r="E84" s="1">
        <v>25084</v>
      </c>
    </row>
    <row r="85" spans="1:8" x14ac:dyDescent="0.25">
      <c r="A85">
        <v>1871</v>
      </c>
      <c r="C85" s="1">
        <f t="shared" si="5"/>
        <v>1675578.3333333333</v>
      </c>
      <c r="D85" s="1">
        <v>1700888</v>
      </c>
      <c r="E85" s="1">
        <f>E84+((E$87-E$84)/3)</f>
        <v>25309.666666666668</v>
      </c>
    </row>
    <row r="86" spans="1:8" x14ac:dyDescent="0.25">
      <c r="A86">
        <v>1872</v>
      </c>
      <c r="C86" s="1">
        <f t="shared" si="5"/>
        <v>1717311.6666666667</v>
      </c>
      <c r="D86" s="1">
        <v>1742847</v>
      </c>
      <c r="E86" s="1">
        <f>E85+((E$87-E$84)/3)</f>
        <v>25535.333333333336</v>
      </c>
    </row>
    <row r="87" spans="1:8" x14ac:dyDescent="0.25">
      <c r="A87">
        <v>1873</v>
      </c>
      <c r="C87" s="1">
        <f t="shared" si="5"/>
        <v>1768759</v>
      </c>
      <c r="D87" s="1">
        <v>1794520</v>
      </c>
      <c r="E87" s="1">
        <v>25761</v>
      </c>
    </row>
    <row r="88" spans="1:8" x14ac:dyDescent="0.25">
      <c r="A88">
        <v>1874</v>
      </c>
      <c r="C88" s="1">
        <f t="shared" si="5"/>
        <v>1823183</v>
      </c>
      <c r="D88" s="1">
        <v>1849392</v>
      </c>
      <c r="E88" s="1">
        <v>26209</v>
      </c>
    </row>
    <row r="89" spans="1:8" x14ac:dyDescent="0.25">
      <c r="A89">
        <v>1875</v>
      </c>
      <c r="C89" s="1">
        <f t="shared" si="5"/>
        <v>1871514</v>
      </c>
      <c r="D89" s="1">
        <v>1898223</v>
      </c>
      <c r="E89" s="1">
        <v>26709</v>
      </c>
      <c r="G89" s="1"/>
      <c r="H89" s="1"/>
    </row>
    <row r="90" spans="1:8" x14ac:dyDescent="0.25">
      <c r="A90">
        <v>1876</v>
      </c>
      <c r="C90" s="1">
        <f t="shared" si="5"/>
        <v>1931358</v>
      </c>
      <c r="D90" s="1">
        <v>1958679</v>
      </c>
      <c r="E90" s="1">
        <v>27321</v>
      </c>
      <c r="G90" s="1"/>
    </row>
    <row r="91" spans="1:8" x14ac:dyDescent="0.25">
      <c r="A91">
        <v>1877</v>
      </c>
      <c r="C91" s="1">
        <f t="shared" si="5"/>
        <v>2003292</v>
      </c>
      <c r="D91" s="1">
        <v>2031130</v>
      </c>
      <c r="E91" s="1">
        <v>27838</v>
      </c>
      <c r="G91" s="1"/>
    </row>
    <row r="92" spans="1:8" x14ac:dyDescent="0.25">
      <c r="A92">
        <v>1878</v>
      </c>
      <c r="C92" s="1">
        <f t="shared" si="5"/>
        <v>2063998</v>
      </c>
      <c r="D92" s="1">
        <v>2092164</v>
      </c>
      <c r="E92" s="1">
        <v>28166</v>
      </c>
      <c r="G92" s="1"/>
    </row>
    <row r="93" spans="1:8" x14ac:dyDescent="0.25">
      <c r="A93">
        <v>1879</v>
      </c>
      <c r="C93" s="1">
        <f t="shared" si="5"/>
        <v>2133675</v>
      </c>
      <c r="D93" s="1">
        <v>2162343</v>
      </c>
      <c r="E93" s="1">
        <v>28668</v>
      </c>
      <c r="G93" s="1"/>
    </row>
    <row r="94" spans="1:8" x14ac:dyDescent="0.25">
      <c r="A94">
        <v>1880</v>
      </c>
      <c r="C94" s="1">
        <f t="shared" si="5"/>
        <v>2202512</v>
      </c>
      <c r="D94" s="1">
        <v>2231531</v>
      </c>
      <c r="E94" s="1">
        <v>29019</v>
      </c>
      <c r="G94" s="1"/>
    </row>
    <row r="95" spans="1:8" x14ac:dyDescent="0.25">
      <c r="A95">
        <v>1881</v>
      </c>
      <c r="C95" s="1">
        <f t="shared" si="5"/>
        <v>2276723</v>
      </c>
      <c r="D95" s="1">
        <v>2306736</v>
      </c>
      <c r="E95" s="1">
        <v>30013</v>
      </c>
      <c r="G95" s="1"/>
    </row>
    <row r="96" spans="1:8" x14ac:dyDescent="0.25">
      <c r="A96">
        <v>1882</v>
      </c>
      <c r="C96" s="1">
        <f t="shared" si="5"/>
        <v>2357316</v>
      </c>
      <c r="D96" s="1">
        <v>2388082</v>
      </c>
      <c r="E96" s="1">
        <v>30766</v>
      </c>
      <c r="G96" s="1"/>
    </row>
    <row r="97" spans="1:7" x14ac:dyDescent="0.25">
      <c r="A97">
        <v>1883</v>
      </c>
      <c r="C97" s="1">
        <f t="shared" si="5"/>
        <v>2474036</v>
      </c>
      <c r="D97" s="1">
        <v>2505736</v>
      </c>
      <c r="E97" s="1">
        <v>31700</v>
      </c>
      <c r="G97" s="1"/>
    </row>
    <row r="98" spans="1:7" x14ac:dyDescent="0.25">
      <c r="A98">
        <v>1884</v>
      </c>
      <c r="C98" s="1">
        <f t="shared" si="5"/>
        <v>2572767</v>
      </c>
      <c r="D98" s="1">
        <v>2605725</v>
      </c>
      <c r="E98" s="1">
        <v>32958</v>
      </c>
      <c r="G98" s="1"/>
    </row>
    <row r="99" spans="1:7" x14ac:dyDescent="0.25">
      <c r="A99">
        <v>1885</v>
      </c>
      <c r="C99" s="1">
        <f t="shared" si="5"/>
        <v>2659332</v>
      </c>
      <c r="D99" s="1">
        <v>2694518</v>
      </c>
      <c r="E99" s="1">
        <v>35186</v>
      </c>
      <c r="G99" s="1"/>
    </row>
    <row r="100" spans="1:7" x14ac:dyDescent="0.25">
      <c r="A100">
        <v>1886</v>
      </c>
      <c r="C100" s="1">
        <f t="shared" si="5"/>
        <v>2748466</v>
      </c>
      <c r="D100" s="1">
        <v>2788050</v>
      </c>
      <c r="E100" s="1">
        <v>39584</v>
      </c>
      <c r="G100" s="1"/>
    </row>
    <row r="101" spans="1:7" x14ac:dyDescent="0.25">
      <c r="A101">
        <v>1887</v>
      </c>
      <c r="C101" s="1">
        <f t="shared" si="5"/>
        <v>2838874</v>
      </c>
      <c r="D101" s="1">
        <v>2881362</v>
      </c>
      <c r="E101" s="1">
        <v>42488</v>
      </c>
      <c r="G101" s="1"/>
    </row>
    <row r="102" spans="1:7" x14ac:dyDescent="0.25">
      <c r="A102">
        <v>1888</v>
      </c>
      <c r="C102" s="1">
        <f t="shared" si="5"/>
        <v>2939540</v>
      </c>
      <c r="D102" s="1">
        <v>2981677</v>
      </c>
      <c r="E102" s="1">
        <v>42137</v>
      </c>
      <c r="G102" s="1"/>
    </row>
    <row r="103" spans="1:7" x14ac:dyDescent="0.25">
      <c r="A103">
        <v>1889</v>
      </c>
      <c r="C103" s="1">
        <f t="shared" si="5"/>
        <v>3018779</v>
      </c>
      <c r="D103" s="1">
        <v>3062477</v>
      </c>
      <c r="E103" s="1">
        <v>43698</v>
      </c>
      <c r="G103" s="1"/>
    </row>
    <row r="104" spans="1:7" x14ac:dyDescent="0.25">
      <c r="A104">
        <v>1890</v>
      </c>
      <c r="C104" s="1">
        <f t="shared" si="5"/>
        <v>3102853</v>
      </c>
      <c r="D104" s="1">
        <v>3151355</v>
      </c>
      <c r="E104" s="1">
        <v>48502</v>
      </c>
      <c r="G104" s="1"/>
    </row>
    <row r="105" spans="1:7" x14ac:dyDescent="0.25">
      <c r="A105">
        <v>1891</v>
      </c>
      <c r="C105" s="1">
        <f t="shared" si="5"/>
        <v>3187808</v>
      </c>
      <c r="D105" s="1">
        <v>3240985</v>
      </c>
      <c r="E105" s="1">
        <v>53177</v>
      </c>
      <c r="G105" s="1"/>
    </row>
    <row r="106" spans="1:7" x14ac:dyDescent="0.25">
      <c r="A106">
        <v>1892</v>
      </c>
      <c r="C106" s="1">
        <f t="shared" si="5"/>
        <v>3247184</v>
      </c>
      <c r="D106" s="1">
        <v>3305753</v>
      </c>
      <c r="E106" s="1">
        <v>58569</v>
      </c>
      <c r="G106" s="1"/>
    </row>
    <row r="107" spans="1:7" x14ac:dyDescent="0.25">
      <c r="A107">
        <v>1893</v>
      </c>
      <c r="C107" s="1">
        <f t="shared" si="5"/>
        <v>3296972</v>
      </c>
      <c r="D107" s="1">
        <v>3361895</v>
      </c>
      <c r="E107" s="1">
        <v>64923</v>
      </c>
      <c r="G107" s="1"/>
    </row>
    <row r="108" spans="1:7" x14ac:dyDescent="0.25">
      <c r="A108">
        <v>1894</v>
      </c>
      <c r="C108" s="1">
        <f t="shared" si="5"/>
        <v>3345181</v>
      </c>
      <c r="D108" s="1">
        <v>3426760</v>
      </c>
      <c r="E108" s="1">
        <v>81579</v>
      </c>
      <c r="G108" s="1"/>
    </row>
    <row r="109" spans="1:7" x14ac:dyDescent="0.25">
      <c r="A109">
        <v>1895</v>
      </c>
      <c r="C109" s="1">
        <f t="shared" si="5"/>
        <v>3391106</v>
      </c>
      <c r="D109" s="1">
        <v>3491621</v>
      </c>
      <c r="E109" s="1">
        <v>100515</v>
      </c>
      <c r="G109" s="1"/>
    </row>
    <row r="110" spans="1:7" x14ac:dyDescent="0.25">
      <c r="A110">
        <v>1896</v>
      </c>
      <c r="C110" s="1">
        <f t="shared" si="5"/>
        <v>3416282</v>
      </c>
      <c r="D110" s="1">
        <v>3553098</v>
      </c>
      <c r="E110" s="1">
        <v>136816</v>
      </c>
      <c r="G110" s="1"/>
    </row>
    <row r="111" spans="1:7" x14ac:dyDescent="0.25">
      <c r="A111">
        <v>1897</v>
      </c>
      <c r="C111" s="1">
        <f t="shared" si="5"/>
        <v>3457288</v>
      </c>
      <c r="D111" s="1">
        <v>3617783</v>
      </c>
      <c r="E111" s="1">
        <v>160495</v>
      </c>
      <c r="G111" s="1"/>
    </row>
    <row r="112" spans="1:7" x14ac:dyDescent="0.25">
      <c r="A112">
        <v>1898</v>
      </c>
      <c r="C112" s="1">
        <f t="shared" si="5"/>
        <v>3497839</v>
      </c>
      <c r="D112" s="1">
        <v>3664715</v>
      </c>
      <c r="E112" s="1">
        <v>166876</v>
      </c>
      <c r="G112" s="1"/>
    </row>
    <row r="113" spans="1:9" x14ac:dyDescent="0.25">
      <c r="A113">
        <v>1899</v>
      </c>
      <c r="C113" s="1">
        <f t="shared" si="5"/>
        <v>3545730</v>
      </c>
      <c r="D113" s="1">
        <v>3715988</v>
      </c>
      <c r="E113" s="1">
        <v>170258</v>
      </c>
      <c r="G113" s="1"/>
    </row>
    <row r="114" spans="1:9" x14ac:dyDescent="0.25">
      <c r="A114">
        <v>1900</v>
      </c>
      <c r="C114" s="1">
        <f t="shared" si="5"/>
        <v>3585631</v>
      </c>
      <c r="D114" s="1">
        <v>3765339</v>
      </c>
      <c r="E114" s="1">
        <v>179708</v>
      </c>
    </row>
    <row r="115" spans="1:9" x14ac:dyDescent="0.25">
      <c r="A115">
        <v>1901</v>
      </c>
      <c r="C115" s="1">
        <f t="shared" si="5"/>
        <v>3636347</v>
      </c>
      <c r="D115" s="1">
        <v>3824913</v>
      </c>
      <c r="E115" s="1">
        <v>188566</v>
      </c>
      <c r="G115" s="1"/>
      <c r="H115" s="1"/>
      <c r="I115" s="1"/>
    </row>
    <row r="116" spans="1:9" x14ac:dyDescent="0.25">
      <c r="A116">
        <v>1902</v>
      </c>
      <c r="C116" s="1">
        <f t="shared" si="5"/>
        <v>3669625</v>
      </c>
      <c r="D116" s="1">
        <v>3875318</v>
      </c>
      <c r="E116" s="1">
        <v>205693</v>
      </c>
      <c r="I116" s="1"/>
    </row>
    <row r="117" spans="1:9" x14ac:dyDescent="0.25">
      <c r="A117">
        <v>1903</v>
      </c>
      <c r="C117" s="1">
        <f t="shared" si="5"/>
        <v>3696366</v>
      </c>
      <c r="D117" s="1">
        <v>3916592</v>
      </c>
      <c r="E117" s="1">
        <v>220226</v>
      </c>
      <c r="I117" s="1"/>
    </row>
    <row r="118" spans="1:9" x14ac:dyDescent="0.25">
      <c r="A118">
        <v>1904</v>
      </c>
      <c r="C118" s="1">
        <f t="shared" si="5"/>
        <v>3738785</v>
      </c>
      <c r="D118" s="1">
        <v>3974150</v>
      </c>
      <c r="E118" s="1">
        <v>235365</v>
      </c>
      <c r="I118" s="1"/>
    </row>
    <row r="119" spans="1:9" x14ac:dyDescent="0.25">
      <c r="A119">
        <v>1905</v>
      </c>
      <c r="C119" s="1">
        <f t="shared" si="5"/>
        <v>3785304</v>
      </c>
      <c r="D119" s="1">
        <v>4032977</v>
      </c>
      <c r="E119" s="1">
        <v>247673</v>
      </c>
      <c r="I119" s="1"/>
    </row>
    <row r="120" spans="1:9" x14ac:dyDescent="0.25">
      <c r="A120">
        <v>1906</v>
      </c>
      <c r="C120" s="1">
        <f t="shared" si="5"/>
        <v>3836312</v>
      </c>
      <c r="D120" s="1">
        <v>4091485</v>
      </c>
      <c r="E120" s="1">
        <v>255173</v>
      </c>
    </row>
    <row r="121" spans="1:9" x14ac:dyDescent="0.25">
      <c r="A121">
        <v>1907</v>
      </c>
      <c r="C121" s="1">
        <f t="shared" si="5"/>
        <v>3906225</v>
      </c>
      <c r="D121" s="1">
        <v>4161722</v>
      </c>
      <c r="E121" s="1">
        <v>255497</v>
      </c>
      <c r="G121" s="1"/>
      <c r="H121" s="1"/>
      <c r="I121" s="1"/>
    </row>
    <row r="122" spans="1:9" x14ac:dyDescent="0.25">
      <c r="A122">
        <v>1908</v>
      </c>
      <c r="C122" s="1">
        <f t="shared" si="5"/>
        <v>3973987</v>
      </c>
      <c r="D122" s="1">
        <v>4232278</v>
      </c>
      <c r="E122" s="1">
        <v>258291</v>
      </c>
    </row>
    <row r="123" spans="1:9" x14ac:dyDescent="0.25">
      <c r="A123">
        <v>1909</v>
      </c>
      <c r="C123" s="1">
        <f t="shared" si="5"/>
        <v>4060445</v>
      </c>
      <c r="D123" s="1">
        <v>4323960</v>
      </c>
      <c r="E123" s="1">
        <v>263515</v>
      </c>
      <c r="G123" s="1"/>
      <c r="H123" s="1"/>
      <c r="I123" s="1"/>
    </row>
    <row r="124" spans="1:9" x14ac:dyDescent="0.25">
      <c r="A124">
        <v>1910</v>
      </c>
      <c r="C124" s="1">
        <f t="shared" si="5"/>
        <v>4153921</v>
      </c>
      <c r="D124" s="1">
        <v>4425083</v>
      </c>
      <c r="E124" s="1">
        <v>271162</v>
      </c>
      <c r="G124" s="1"/>
      <c r="H124" s="1"/>
      <c r="I124" s="1"/>
    </row>
    <row r="125" spans="1:9" x14ac:dyDescent="0.25">
      <c r="A125">
        <v>1911</v>
      </c>
      <c r="C125" s="1">
        <f t="shared" si="5"/>
        <v>4286029</v>
      </c>
      <c r="D125" s="1">
        <v>4573786</v>
      </c>
      <c r="E125" s="1">
        <v>287757</v>
      </c>
      <c r="G125" s="1"/>
      <c r="H125" s="1"/>
      <c r="I125" s="1"/>
    </row>
    <row r="126" spans="1:9" x14ac:dyDescent="0.25">
      <c r="A126">
        <v>1912</v>
      </c>
      <c r="C126" s="1">
        <f t="shared" si="5"/>
        <v>4444623</v>
      </c>
      <c r="D126" s="1">
        <v>4746589</v>
      </c>
      <c r="E126" s="1">
        <v>301966</v>
      </c>
      <c r="I126" s="1"/>
    </row>
    <row r="127" spans="1:9" x14ac:dyDescent="0.25">
      <c r="A127">
        <v>1913</v>
      </c>
      <c r="C127" s="1">
        <f t="shared" si="5"/>
        <v>4580407</v>
      </c>
      <c r="D127" s="1">
        <v>4893741</v>
      </c>
      <c r="E127" s="1">
        <v>313334</v>
      </c>
      <c r="G127" s="1"/>
      <c r="H127" s="1"/>
      <c r="I127" s="1"/>
    </row>
    <row r="128" spans="1:9" x14ac:dyDescent="0.25">
      <c r="A128">
        <v>1914</v>
      </c>
      <c r="C128" s="1">
        <f t="shared" si="5"/>
        <v>4648572</v>
      </c>
      <c r="D128" s="1">
        <v>4971778</v>
      </c>
      <c r="E128" s="1">
        <v>323206</v>
      </c>
      <c r="G128" s="1"/>
      <c r="H128" s="1"/>
      <c r="I128" s="1"/>
    </row>
    <row r="129" spans="1:9" x14ac:dyDescent="0.25">
      <c r="A129">
        <v>1915</v>
      </c>
      <c r="C129" s="1">
        <f t="shared" si="5"/>
        <v>4648017</v>
      </c>
      <c r="D129" s="1">
        <v>4969457</v>
      </c>
      <c r="E129" s="1">
        <v>321440</v>
      </c>
      <c r="G129" s="1"/>
      <c r="H129" s="1"/>
      <c r="I129" s="1"/>
    </row>
    <row r="130" spans="1:9" x14ac:dyDescent="0.25">
      <c r="A130">
        <v>1916</v>
      </c>
      <c r="C130" s="1">
        <f t="shared" ref="C130:C193" si="7">D130-E130</f>
        <v>4604901</v>
      </c>
      <c r="D130" s="1">
        <v>4917949</v>
      </c>
      <c r="E130" s="1">
        <v>313048</v>
      </c>
      <c r="I130" s="1"/>
    </row>
    <row r="131" spans="1:9" x14ac:dyDescent="0.25">
      <c r="A131">
        <v>1917</v>
      </c>
      <c r="C131" s="1">
        <f t="shared" si="7"/>
        <v>4675766</v>
      </c>
      <c r="D131" s="1">
        <v>4982063</v>
      </c>
      <c r="E131" s="1">
        <v>306297</v>
      </c>
      <c r="I131" s="1"/>
    </row>
    <row r="132" spans="1:9" x14ac:dyDescent="0.25">
      <c r="A132">
        <v>1918</v>
      </c>
      <c r="C132" s="1">
        <f t="shared" si="7"/>
        <v>4772680</v>
      </c>
      <c r="D132" s="1">
        <v>5080912</v>
      </c>
      <c r="E132" s="1">
        <v>308232</v>
      </c>
      <c r="G132" s="1"/>
      <c r="H132" s="1"/>
      <c r="I132" s="1"/>
    </row>
    <row r="133" spans="1:9" x14ac:dyDescent="0.25">
      <c r="A133">
        <v>1919</v>
      </c>
      <c r="C133" s="1">
        <f t="shared" si="7"/>
        <v>4983938</v>
      </c>
      <c r="D133" s="1">
        <v>5303574</v>
      </c>
      <c r="E133" s="1">
        <v>319636</v>
      </c>
      <c r="G133" s="1"/>
      <c r="H133" s="1"/>
      <c r="I133" s="1"/>
    </row>
    <row r="134" spans="1:9" x14ac:dyDescent="0.25">
      <c r="A134">
        <v>1920</v>
      </c>
      <c r="C134" s="1">
        <f t="shared" si="7"/>
        <v>5081125</v>
      </c>
      <c r="D134" s="1">
        <v>5411297</v>
      </c>
      <c r="E134" s="1">
        <v>330172</v>
      </c>
      <c r="G134" s="1"/>
      <c r="H134" s="1"/>
      <c r="I134" s="1"/>
    </row>
    <row r="135" spans="1:9" x14ac:dyDescent="0.25">
      <c r="A135">
        <v>1921</v>
      </c>
      <c r="C135" s="1">
        <f t="shared" si="7"/>
        <v>5177012</v>
      </c>
      <c r="D135" s="1">
        <v>5510944</v>
      </c>
      <c r="E135" s="1">
        <v>333932</v>
      </c>
    </row>
    <row r="136" spans="1:9" x14ac:dyDescent="0.25">
      <c r="A136">
        <v>1922</v>
      </c>
      <c r="C136" s="1">
        <f t="shared" si="7"/>
        <v>5295824</v>
      </c>
      <c r="D136" s="1">
        <v>5637286</v>
      </c>
      <c r="E136" s="1">
        <v>341462</v>
      </c>
      <c r="G136" s="1"/>
      <c r="H136" s="1"/>
      <c r="I136" s="1"/>
    </row>
    <row r="137" spans="1:9" x14ac:dyDescent="0.25">
      <c r="A137">
        <v>1923</v>
      </c>
      <c r="C137" s="1">
        <f t="shared" si="7"/>
        <v>5405359</v>
      </c>
      <c r="D137" s="1">
        <v>5755986</v>
      </c>
      <c r="E137" s="1">
        <v>350627</v>
      </c>
      <c r="G137" s="1"/>
      <c r="H137" s="1"/>
      <c r="I137" s="1"/>
    </row>
    <row r="138" spans="1:9" x14ac:dyDescent="0.25">
      <c r="A138">
        <v>1924</v>
      </c>
      <c r="C138" s="1">
        <f t="shared" si="7"/>
        <v>5518004</v>
      </c>
      <c r="D138" s="1">
        <v>5882002</v>
      </c>
      <c r="E138" s="1">
        <v>363998</v>
      </c>
      <c r="G138" s="1"/>
      <c r="H138" s="1"/>
      <c r="I138" s="1"/>
    </row>
    <row r="139" spans="1:9" x14ac:dyDescent="0.25">
      <c r="A139">
        <v>1925</v>
      </c>
      <c r="C139" s="1">
        <f t="shared" si="7"/>
        <v>5630210</v>
      </c>
      <c r="D139" s="1">
        <v>6003027</v>
      </c>
      <c r="E139" s="1">
        <v>372817</v>
      </c>
      <c r="I139" s="1"/>
    </row>
    <row r="140" spans="1:9" x14ac:dyDescent="0.25">
      <c r="A140">
        <v>1926</v>
      </c>
      <c r="C140" s="1">
        <f t="shared" si="7"/>
        <v>5742910</v>
      </c>
      <c r="D140" s="1">
        <v>6124020</v>
      </c>
      <c r="E140" s="1">
        <v>381110</v>
      </c>
      <c r="G140" s="1"/>
      <c r="H140" s="1"/>
      <c r="I140" s="1"/>
    </row>
    <row r="141" spans="1:9" x14ac:dyDescent="0.25">
      <c r="A141">
        <v>1927</v>
      </c>
      <c r="C141" s="1">
        <f t="shared" si="7"/>
        <v>5858902</v>
      </c>
      <c r="D141" s="1">
        <v>6251016</v>
      </c>
      <c r="E141" s="1">
        <v>392114</v>
      </c>
      <c r="G141" s="1"/>
      <c r="H141" s="1"/>
      <c r="I141" s="1"/>
    </row>
    <row r="142" spans="1:9" x14ac:dyDescent="0.25">
      <c r="A142">
        <v>1928</v>
      </c>
      <c r="C142" s="1">
        <f t="shared" si="7"/>
        <v>5947865</v>
      </c>
      <c r="D142" s="1">
        <v>6355770</v>
      </c>
      <c r="E142" s="1">
        <v>407905</v>
      </c>
      <c r="I142" s="1"/>
    </row>
    <row r="143" spans="1:9" x14ac:dyDescent="0.25">
      <c r="A143">
        <v>1929</v>
      </c>
      <c r="C143" s="1">
        <f t="shared" si="7"/>
        <v>6015150</v>
      </c>
      <c r="D143" s="1">
        <v>6436213</v>
      </c>
      <c r="E143" s="1">
        <v>421063</v>
      </c>
      <c r="G143" s="1"/>
      <c r="H143" s="1"/>
      <c r="I143" s="1"/>
    </row>
    <row r="144" spans="1:9" x14ac:dyDescent="0.25">
      <c r="A144">
        <v>1930</v>
      </c>
      <c r="C144" s="1">
        <f t="shared" si="7"/>
        <v>6071639</v>
      </c>
      <c r="D144" s="1">
        <v>6500751</v>
      </c>
      <c r="E144" s="1">
        <v>429112</v>
      </c>
      <c r="G144" s="1"/>
      <c r="H144" s="1"/>
      <c r="I144" s="1"/>
    </row>
    <row r="145" spans="1:9" x14ac:dyDescent="0.25">
      <c r="A145">
        <v>1931</v>
      </c>
      <c r="B145" s="1">
        <v>4324539</v>
      </c>
      <c r="C145" s="1">
        <f t="shared" si="7"/>
        <v>6120423</v>
      </c>
      <c r="D145" s="1">
        <v>6552606</v>
      </c>
      <c r="E145" s="1">
        <v>432183</v>
      </c>
      <c r="G145" s="1"/>
      <c r="H145" s="1"/>
      <c r="I145" s="1"/>
    </row>
    <row r="146" spans="1:9" x14ac:dyDescent="0.25">
      <c r="A146">
        <v>1932</v>
      </c>
      <c r="C146" s="1">
        <f t="shared" si="7"/>
        <v>6168674</v>
      </c>
      <c r="D146" s="1">
        <v>6603785</v>
      </c>
      <c r="E146" s="1">
        <v>435111</v>
      </c>
      <c r="G146" s="1"/>
      <c r="H146" s="1"/>
      <c r="I146" s="1"/>
    </row>
    <row r="147" spans="1:9" x14ac:dyDescent="0.25">
      <c r="A147">
        <v>1933</v>
      </c>
      <c r="C147" s="1">
        <f t="shared" si="7"/>
        <v>6217843</v>
      </c>
      <c r="D147" s="1">
        <v>6656695</v>
      </c>
      <c r="E147" s="1">
        <v>438852</v>
      </c>
      <c r="G147" s="1"/>
      <c r="H147" s="1"/>
      <c r="I147" s="1"/>
    </row>
    <row r="148" spans="1:9" x14ac:dyDescent="0.25">
      <c r="A148">
        <v>1934</v>
      </c>
      <c r="C148" s="1">
        <f t="shared" si="7"/>
        <v>6264477</v>
      </c>
      <c r="D148" s="1">
        <v>6707247</v>
      </c>
      <c r="E148" s="1">
        <v>442770</v>
      </c>
    </row>
    <row r="149" spans="1:9" x14ac:dyDescent="0.25">
      <c r="A149">
        <v>1935</v>
      </c>
      <c r="C149" s="1">
        <f t="shared" si="7"/>
        <v>6308484</v>
      </c>
      <c r="D149" s="1">
        <v>6755662</v>
      </c>
      <c r="E149" s="1">
        <v>447178</v>
      </c>
      <c r="G149" s="1"/>
      <c r="H149" s="1"/>
      <c r="I149" s="1"/>
    </row>
    <row r="150" spans="1:9" x14ac:dyDescent="0.25">
      <c r="A150">
        <v>1936</v>
      </c>
      <c r="C150" s="1">
        <f t="shared" si="7"/>
        <v>6357919</v>
      </c>
      <c r="D150" s="1">
        <v>6810413</v>
      </c>
      <c r="E150" s="1">
        <v>452494</v>
      </c>
    </row>
    <row r="151" spans="1:9" x14ac:dyDescent="0.25">
      <c r="A151">
        <v>1937</v>
      </c>
      <c r="C151" s="1">
        <f t="shared" si="7"/>
        <v>6414235</v>
      </c>
      <c r="D151" s="1">
        <v>6871492</v>
      </c>
      <c r="E151" s="1">
        <v>457257</v>
      </c>
      <c r="G151" s="1"/>
      <c r="H151" s="1"/>
      <c r="I151" s="1"/>
    </row>
    <row r="152" spans="1:9" x14ac:dyDescent="0.25">
      <c r="A152">
        <v>1938</v>
      </c>
      <c r="C152" s="1">
        <f t="shared" si="7"/>
        <v>6471920</v>
      </c>
      <c r="D152" s="1">
        <v>6935909</v>
      </c>
      <c r="E152" s="1">
        <v>463989</v>
      </c>
      <c r="G152" s="1"/>
      <c r="H152" s="1"/>
      <c r="I152" s="1"/>
    </row>
    <row r="153" spans="1:9" x14ac:dyDescent="0.25">
      <c r="A153">
        <v>1939</v>
      </c>
      <c r="C153" s="1">
        <f t="shared" si="7"/>
        <v>6534868</v>
      </c>
      <c r="D153" s="1">
        <v>7004912</v>
      </c>
      <c r="E153" s="1">
        <v>470044</v>
      </c>
      <c r="G153" s="1"/>
      <c r="H153" s="1"/>
      <c r="I153" s="1"/>
    </row>
    <row r="154" spans="1:9" x14ac:dyDescent="0.25">
      <c r="A154">
        <v>1940</v>
      </c>
      <c r="C154" s="1">
        <f t="shared" si="7"/>
        <v>6604332</v>
      </c>
      <c r="D154" s="1">
        <v>7077586</v>
      </c>
      <c r="E154" s="1">
        <v>473254</v>
      </c>
      <c r="G154" s="1"/>
      <c r="H154" s="1"/>
      <c r="I154" s="1"/>
    </row>
    <row r="155" spans="1:9" x14ac:dyDescent="0.25">
      <c r="A155">
        <v>1941</v>
      </c>
      <c r="C155" s="1">
        <f t="shared" si="7"/>
        <v>6668807</v>
      </c>
      <c r="D155" s="1">
        <v>7143598</v>
      </c>
      <c r="E155" s="1">
        <v>474791</v>
      </c>
      <c r="G155" s="1"/>
      <c r="H155" s="1"/>
      <c r="I155" s="1"/>
    </row>
    <row r="156" spans="1:9" x14ac:dyDescent="0.25">
      <c r="A156">
        <v>1942</v>
      </c>
      <c r="C156" s="1">
        <f t="shared" si="7"/>
        <v>6724113</v>
      </c>
      <c r="D156" s="1">
        <v>7201096</v>
      </c>
      <c r="E156" s="1">
        <v>476983</v>
      </c>
      <c r="G156" s="1"/>
      <c r="H156" s="1"/>
      <c r="I156" s="1"/>
    </row>
    <row r="157" spans="1:9" x14ac:dyDescent="0.25">
      <c r="A157">
        <v>1943</v>
      </c>
      <c r="C157" s="1">
        <f t="shared" si="7"/>
        <v>6794377</v>
      </c>
      <c r="D157" s="1">
        <v>7269658</v>
      </c>
      <c r="E157" s="1">
        <v>475281</v>
      </c>
      <c r="G157" s="1"/>
      <c r="H157" s="1"/>
      <c r="I157" s="1"/>
    </row>
    <row r="158" spans="1:9" x14ac:dyDescent="0.25">
      <c r="A158">
        <v>1944</v>
      </c>
      <c r="C158" s="1">
        <f t="shared" si="7"/>
        <v>6865494</v>
      </c>
      <c r="D158" s="1">
        <v>7347024</v>
      </c>
      <c r="E158" s="1">
        <v>481530</v>
      </c>
      <c r="G158" s="1"/>
      <c r="H158" s="1"/>
      <c r="I158" s="1"/>
    </row>
    <row r="159" spans="1:9" x14ac:dyDescent="0.25">
      <c r="A159">
        <v>1945</v>
      </c>
      <c r="C159" s="1">
        <f t="shared" si="7"/>
        <v>6942505</v>
      </c>
      <c r="D159" s="1">
        <v>7430197</v>
      </c>
      <c r="E159" s="1">
        <v>487692</v>
      </c>
      <c r="G159" s="1"/>
      <c r="H159" s="1"/>
      <c r="I159" s="1"/>
    </row>
    <row r="160" spans="1:9" x14ac:dyDescent="0.25">
      <c r="A160">
        <v>1946</v>
      </c>
      <c r="C160" s="1">
        <f t="shared" si="7"/>
        <v>7025471</v>
      </c>
      <c r="D160" s="1">
        <v>7517981</v>
      </c>
      <c r="E160" s="1">
        <v>492510</v>
      </c>
      <c r="G160" s="1"/>
      <c r="H160" s="1"/>
      <c r="I160" s="1"/>
    </row>
    <row r="161" spans="1:9" x14ac:dyDescent="0.25">
      <c r="A161">
        <v>1947</v>
      </c>
      <c r="C161" s="1">
        <f t="shared" si="7"/>
        <v>7135483</v>
      </c>
      <c r="D161" s="1">
        <v>7637963</v>
      </c>
      <c r="E161" s="1">
        <v>502480</v>
      </c>
      <c r="G161" s="1"/>
      <c r="H161" s="1"/>
      <c r="I161" s="1"/>
    </row>
    <row r="162" spans="1:9" x14ac:dyDescent="0.25">
      <c r="A162">
        <v>1948</v>
      </c>
      <c r="C162" s="1">
        <f t="shared" si="7"/>
        <v>7277391</v>
      </c>
      <c r="D162" s="1">
        <v>7792465</v>
      </c>
      <c r="E162" s="1">
        <v>515074</v>
      </c>
      <c r="G162" s="1"/>
      <c r="H162" s="1"/>
      <c r="I162" s="1"/>
    </row>
    <row r="163" spans="1:9" x14ac:dyDescent="0.25">
      <c r="A163">
        <v>1949</v>
      </c>
      <c r="C163" s="1">
        <f t="shared" si="7"/>
        <v>7513379</v>
      </c>
      <c r="D163" s="1">
        <v>8045570</v>
      </c>
      <c r="E163" s="1">
        <v>532191</v>
      </c>
      <c r="G163" s="1"/>
      <c r="H163" s="1"/>
      <c r="I163" s="1"/>
    </row>
    <row r="164" spans="1:9" x14ac:dyDescent="0.25">
      <c r="A164">
        <v>1950</v>
      </c>
      <c r="C164" s="1">
        <f t="shared" si="7"/>
        <v>7750385</v>
      </c>
      <c r="D164" s="1">
        <v>8307481</v>
      </c>
      <c r="E164" s="1">
        <v>557096</v>
      </c>
      <c r="G164" s="1"/>
      <c r="H164" s="1"/>
      <c r="I164" s="1"/>
    </row>
    <row r="165" spans="1:9" x14ac:dyDescent="0.25">
      <c r="A165">
        <v>1951</v>
      </c>
      <c r="C165" s="1">
        <f t="shared" si="7"/>
        <v>7947564</v>
      </c>
      <c r="D165" s="1">
        <v>8527907</v>
      </c>
      <c r="E165" s="1">
        <v>580343</v>
      </c>
      <c r="G165" s="1"/>
      <c r="H165" s="1"/>
      <c r="I165" s="1"/>
    </row>
    <row r="166" spans="1:9" x14ac:dyDescent="0.25">
      <c r="A166">
        <v>1952</v>
      </c>
      <c r="C166" s="1">
        <f t="shared" si="7"/>
        <v>8139711</v>
      </c>
      <c r="D166" s="1">
        <v>8739569</v>
      </c>
      <c r="E166" s="1">
        <v>599858</v>
      </c>
      <c r="G166" s="1"/>
      <c r="H166" s="1"/>
      <c r="I166" s="1"/>
    </row>
    <row r="167" spans="1:9" x14ac:dyDescent="0.25">
      <c r="A167">
        <v>1953</v>
      </c>
      <c r="C167" s="1">
        <f t="shared" si="7"/>
        <v>8282139</v>
      </c>
      <c r="D167" s="1">
        <v>8902686</v>
      </c>
      <c r="E167" s="1">
        <v>620547</v>
      </c>
      <c r="G167" s="1"/>
      <c r="H167" s="1"/>
      <c r="I167" s="1"/>
    </row>
    <row r="168" spans="1:9" x14ac:dyDescent="0.25">
      <c r="A168">
        <v>1954</v>
      </c>
      <c r="C168" s="1">
        <f t="shared" si="7"/>
        <v>8450165</v>
      </c>
      <c r="D168" s="1">
        <v>9089936</v>
      </c>
      <c r="E168" s="1">
        <v>639771</v>
      </c>
      <c r="G168" s="1"/>
      <c r="H168" s="1"/>
      <c r="I168" s="1"/>
    </row>
    <row r="169" spans="1:9" x14ac:dyDescent="0.25">
      <c r="A169">
        <v>1955</v>
      </c>
      <c r="C169" s="1">
        <f t="shared" si="7"/>
        <v>8654710</v>
      </c>
      <c r="D169" s="1">
        <v>9311825</v>
      </c>
      <c r="E169" s="1">
        <v>657115</v>
      </c>
      <c r="G169" s="1"/>
      <c r="H169" s="1"/>
      <c r="I169" s="1"/>
    </row>
    <row r="170" spans="1:9" x14ac:dyDescent="0.25">
      <c r="A170">
        <v>1956</v>
      </c>
      <c r="C170" s="1">
        <f t="shared" si="7"/>
        <v>8856342</v>
      </c>
      <c r="D170" s="1">
        <v>9530871</v>
      </c>
      <c r="E170" s="1">
        <v>674529</v>
      </c>
      <c r="G170" s="1"/>
      <c r="H170" s="1"/>
      <c r="I170" s="1"/>
    </row>
    <row r="171" spans="1:9" x14ac:dyDescent="0.25">
      <c r="A171">
        <v>1957</v>
      </c>
      <c r="C171" s="1">
        <f t="shared" si="7"/>
        <v>9056482</v>
      </c>
      <c r="D171" s="1">
        <v>9744087</v>
      </c>
      <c r="E171" s="1">
        <v>687605</v>
      </c>
      <c r="G171" s="1"/>
      <c r="H171" s="1"/>
      <c r="I171" s="1"/>
    </row>
    <row r="172" spans="1:9" x14ac:dyDescent="0.25">
      <c r="A172">
        <v>1958</v>
      </c>
      <c r="C172" s="1">
        <f t="shared" si="7"/>
        <v>9247793</v>
      </c>
      <c r="D172" s="1">
        <v>9947358</v>
      </c>
      <c r="E172" s="1">
        <v>699565</v>
      </c>
      <c r="G172" s="1"/>
      <c r="H172" s="1"/>
      <c r="I172" s="1"/>
    </row>
    <row r="173" spans="1:9" x14ac:dyDescent="0.25">
      <c r="A173">
        <v>1959</v>
      </c>
      <c r="C173" s="1">
        <f t="shared" si="7"/>
        <v>9448898</v>
      </c>
      <c r="D173" s="1">
        <v>10160968</v>
      </c>
      <c r="E173" s="1">
        <v>712070</v>
      </c>
      <c r="G173" s="1"/>
      <c r="H173" s="1"/>
      <c r="I173" s="1"/>
    </row>
    <row r="174" spans="1:9" x14ac:dyDescent="0.25">
      <c r="A174">
        <v>1960</v>
      </c>
      <c r="C174" s="1">
        <f t="shared" si="7"/>
        <v>9669840</v>
      </c>
      <c r="D174" s="1">
        <v>10391920</v>
      </c>
      <c r="E174" s="1">
        <v>722080</v>
      </c>
      <c r="G174" s="1"/>
      <c r="H174" s="1"/>
      <c r="I174" s="1"/>
    </row>
    <row r="175" spans="1:9" x14ac:dyDescent="0.25">
      <c r="A175">
        <v>1961</v>
      </c>
      <c r="C175" s="1">
        <f t="shared" si="7"/>
        <v>9895904</v>
      </c>
      <c r="D175" s="1">
        <v>10642654</v>
      </c>
      <c r="E175" s="1">
        <v>746750</v>
      </c>
      <c r="G175" s="1"/>
      <c r="H175" s="1"/>
      <c r="I175" s="1"/>
    </row>
    <row r="176" spans="1:9" x14ac:dyDescent="0.25">
      <c r="A176">
        <v>1962</v>
      </c>
      <c r="C176" s="1">
        <f t="shared" si="7"/>
        <v>10080097</v>
      </c>
      <c r="D176" s="1">
        <v>10846059</v>
      </c>
      <c r="E176" s="1">
        <v>765962</v>
      </c>
      <c r="G176" s="1"/>
      <c r="H176" s="1"/>
      <c r="I176" s="1"/>
    </row>
    <row r="177" spans="1:9" x14ac:dyDescent="0.25">
      <c r="A177">
        <v>1963</v>
      </c>
      <c r="C177" s="1">
        <f t="shared" si="7"/>
        <v>10267138</v>
      </c>
      <c r="D177" s="1">
        <v>11055482</v>
      </c>
      <c r="E177" s="1">
        <v>788344</v>
      </c>
      <c r="G177" s="1"/>
      <c r="H177" s="1"/>
      <c r="I177" s="1"/>
    </row>
    <row r="178" spans="1:9" x14ac:dyDescent="0.25">
      <c r="A178">
        <v>1964</v>
      </c>
      <c r="C178" s="1">
        <f t="shared" si="7"/>
        <v>10471986</v>
      </c>
      <c r="D178" s="1">
        <v>11280429</v>
      </c>
      <c r="E178" s="1">
        <v>808443</v>
      </c>
      <c r="G178" s="1"/>
      <c r="H178" s="1"/>
      <c r="I178" s="1"/>
    </row>
    <row r="179" spans="1:9" x14ac:dyDescent="0.25">
      <c r="A179">
        <v>1965</v>
      </c>
      <c r="C179" s="1">
        <f t="shared" si="7"/>
        <v>10679883</v>
      </c>
      <c r="D179" s="1">
        <v>11505408</v>
      </c>
      <c r="E179" s="1">
        <v>825525</v>
      </c>
      <c r="G179" s="1"/>
      <c r="H179" s="1"/>
      <c r="I179" s="1"/>
    </row>
    <row r="180" spans="1:9" x14ac:dyDescent="0.25">
      <c r="A180">
        <v>1966</v>
      </c>
      <c r="C180" s="1">
        <f t="shared" si="7"/>
        <v>10856743</v>
      </c>
      <c r="D180" s="1">
        <v>11704843</v>
      </c>
      <c r="E180" s="1">
        <v>848100</v>
      </c>
      <c r="G180" s="1"/>
      <c r="H180" s="1"/>
      <c r="I180" s="1"/>
    </row>
    <row r="181" spans="1:9" x14ac:dyDescent="0.25">
      <c r="A181">
        <v>1967</v>
      </c>
      <c r="C181" s="1">
        <f t="shared" si="7"/>
        <v>11033074</v>
      </c>
      <c r="D181" s="1">
        <v>11912253</v>
      </c>
      <c r="E181" s="1">
        <v>879179</v>
      </c>
      <c r="G181" s="1"/>
      <c r="H181" s="1"/>
      <c r="I181" s="1"/>
    </row>
    <row r="182" spans="1:9" x14ac:dyDescent="0.25">
      <c r="A182">
        <v>1968</v>
      </c>
      <c r="C182" s="1">
        <f t="shared" si="7"/>
        <v>11230540</v>
      </c>
      <c r="D182" s="1">
        <v>12145582</v>
      </c>
      <c r="E182" s="1">
        <v>915042</v>
      </c>
      <c r="G182" s="1"/>
      <c r="H182" s="1"/>
      <c r="I182" s="1"/>
    </row>
    <row r="183" spans="1:9" x14ac:dyDescent="0.25">
      <c r="A183">
        <v>1969</v>
      </c>
      <c r="C183" s="1">
        <f t="shared" si="7"/>
        <v>11452371</v>
      </c>
      <c r="D183" s="1">
        <v>12407217</v>
      </c>
      <c r="E183" s="1">
        <v>954846</v>
      </c>
      <c r="G183" s="1"/>
      <c r="H183" s="1"/>
      <c r="I183" s="1"/>
    </row>
    <row r="184" spans="1:9" x14ac:dyDescent="0.25">
      <c r="A184">
        <v>1970</v>
      </c>
      <c r="C184" s="1">
        <f t="shared" si="7"/>
        <v>11672115</v>
      </c>
      <c r="D184" s="1">
        <v>12663469</v>
      </c>
      <c r="E184" s="1">
        <v>991354</v>
      </c>
      <c r="G184" s="1"/>
      <c r="H184" s="1"/>
      <c r="I184" s="1"/>
    </row>
    <row r="185" spans="1:9" x14ac:dyDescent="0.25">
      <c r="A185">
        <v>1971</v>
      </c>
      <c r="C185" s="1">
        <f t="shared" si="7"/>
        <v>12144546</v>
      </c>
      <c r="D185" s="1">
        <v>13198380</v>
      </c>
      <c r="E185" s="1">
        <v>1053834</v>
      </c>
      <c r="G185" s="1"/>
      <c r="H185" s="1"/>
      <c r="I185" s="1"/>
    </row>
    <row r="186" spans="1:9" x14ac:dyDescent="0.25">
      <c r="A186">
        <v>1972</v>
      </c>
      <c r="C186" s="1">
        <f t="shared" si="7"/>
        <v>12327271</v>
      </c>
      <c r="D186" s="1">
        <v>13409288</v>
      </c>
      <c r="E186" s="1">
        <v>1082017</v>
      </c>
      <c r="G186" s="1"/>
      <c r="H186" s="1"/>
      <c r="I186" s="1"/>
    </row>
    <row r="187" spans="1:9" x14ac:dyDescent="0.25">
      <c r="A187">
        <v>1973</v>
      </c>
      <c r="C187" s="1">
        <f t="shared" si="7"/>
        <v>12513303</v>
      </c>
      <c r="D187" s="1">
        <v>13614344</v>
      </c>
      <c r="E187" s="1">
        <v>1101041</v>
      </c>
      <c r="G187" s="1"/>
      <c r="H187" s="1"/>
      <c r="I187" s="1"/>
    </row>
    <row r="188" spans="1:9" x14ac:dyDescent="0.25">
      <c r="A188">
        <v>1974</v>
      </c>
      <c r="C188" s="1">
        <f t="shared" si="7"/>
        <v>12704380</v>
      </c>
      <c r="D188" s="1">
        <v>13831978</v>
      </c>
      <c r="E188" s="1">
        <v>1127598</v>
      </c>
      <c r="G188" s="1"/>
      <c r="H188" s="1"/>
      <c r="I188" s="1"/>
    </row>
    <row r="189" spans="1:9" x14ac:dyDescent="0.25">
      <c r="A189">
        <v>1975</v>
      </c>
      <c r="C189" s="1">
        <f t="shared" si="7"/>
        <v>12813933</v>
      </c>
      <c r="D189" s="1">
        <v>13968881</v>
      </c>
      <c r="E189" s="1">
        <v>1154948</v>
      </c>
      <c r="G189" s="1"/>
      <c r="H189" s="1"/>
      <c r="I189" s="1"/>
    </row>
    <row r="190" spans="1:9" x14ac:dyDescent="0.25">
      <c r="A190">
        <v>1976</v>
      </c>
      <c r="C190" s="1">
        <f t="shared" si="7"/>
        <v>12931765</v>
      </c>
      <c r="D190" s="1">
        <v>14110107</v>
      </c>
      <c r="E190" s="1">
        <v>1178342</v>
      </c>
      <c r="G190" s="1"/>
      <c r="H190" s="1"/>
      <c r="I190" s="1"/>
    </row>
    <row r="191" spans="1:9" x14ac:dyDescent="0.25">
      <c r="A191">
        <v>1977</v>
      </c>
      <c r="C191" s="1">
        <f t="shared" si="7"/>
        <v>13077167</v>
      </c>
      <c r="D191" s="1">
        <v>14281533</v>
      </c>
      <c r="E191" s="1">
        <v>1204366</v>
      </c>
      <c r="G191" s="1"/>
      <c r="H191" s="1"/>
      <c r="I191" s="1"/>
    </row>
    <row r="192" spans="1:9" x14ac:dyDescent="0.25">
      <c r="A192">
        <v>1978</v>
      </c>
      <c r="C192" s="1">
        <f t="shared" si="7"/>
        <v>13202979</v>
      </c>
      <c r="D192" s="1">
        <v>14430830</v>
      </c>
      <c r="E192" s="1">
        <v>1227851</v>
      </c>
      <c r="G192" s="1"/>
      <c r="H192" s="1"/>
      <c r="I192" s="1"/>
    </row>
    <row r="193" spans="1:15" x14ac:dyDescent="0.25">
      <c r="A193">
        <v>1979</v>
      </c>
      <c r="C193" s="1">
        <f t="shared" si="7"/>
        <v>13355870</v>
      </c>
      <c r="D193" s="1">
        <v>14602481</v>
      </c>
      <c r="E193" s="1">
        <v>1246611</v>
      </c>
      <c r="G193" s="1"/>
      <c r="H193" s="1"/>
      <c r="I193" s="1"/>
    </row>
    <row r="194" spans="1:15" x14ac:dyDescent="0.25">
      <c r="A194">
        <v>1980</v>
      </c>
      <c r="C194" s="1">
        <f t="shared" ref="C194:C257" si="8">D194-E194</f>
        <v>13538302</v>
      </c>
      <c r="D194" s="1">
        <v>14807370</v>
      </c>
      <c r="E194" s="1">
        <v>1269068</v>
      </c>
      <c r="G194" s="1"/>
      <c r="H194" s="1"/>
      <c r="I194" s="1"/>
    </row>
    <row r="195" spans="1:15" x14ac:dyDescent="0.25">
      <c r="A195">
        <v>1981</v>
      </c>
      <c r="C195" s="1">
        <f t="shared" si="8"/>
        <v>13754061</v>
      </c>
      <c r="D195" s="1">
        <v>15054117</v>
      </c>
      <c r="E195" s="1">
        <v>1300056</v>
      </c>
      <c r="G195" s="1"/>
      <c r="H195" s="1"/>
      <c r="I195" s="1"/>
    </row>
    <row r="196" spans="1:15" x14ac:dyDescent="0.25">
      <c r="A196">
        <v>1982</v>
      </c>
      <c r="C196" s="1">
        <f t="shared" si="8"/>
        <v>13949992</v>
      </c>
      <c r="D196" s="1">
        <v>15288891</v>
      </c>
      <c r="E196" s="1">
        <v>1338899</v>
      </c>
      <c r="G196" s="1"/>
      <c r="H196" s="1"/>
      <c r="I196" s="1"/>
      <c r="O196" s="1"/>
    </row>
    <row r="197" spans="1:15" x14ac:dyDescent="0.25">
      <c r="A197">
        <v>1983</v>
      </c>
      <c r="C197" s="1">
        <f t="shared" si="8"/>
        <v>14114446</v>
      </c>
      <c r="D197" s="1">
        <v>15483496</v>
      </c>
      <c r="E197" s="1">
        <v>1369050</v>
      </c>
      <c r="G197" s="1"/>
      <c r="H197" s="1"/>
      <c r="I197" s="1"/>
      <c r="O197" s="1"/>
    </row>
    <row r="198" spans="1:15" x14ac:dyDescent="0.25">
      <c r="A198">
        <v>1984</v>
      </c>
      <c r="C198" s="1">
        <f t="shared" si="8"/>
        <v>14286045</v>
      </c>
      <c r="D198" s="1">
        <v>15677282</v>
      </c>
      <c r="E198" s="1">
        <v>1391237</v>
      </c>
      <c r="G198" s="1"/>
      <c r="H198" s="1"/>
      <c r="I198" s="1"/>
      <c r="O198" s="1"/>
    </row>
    <row r="199" spans="1:15" x14ac:dyDescent="0.25">
      <c r="A199">
        <v>1985</v>
      </c>
      <c r="C199" s="1">
        <f t="shared" si="8"/>
        <v>14482002</v>
      </c>
      <c r="D199" s="1">
        <v>15900566</v>
      </c>
      <c r="E199" s="1">
        <v>1418564</v>
      </c>
      <c r="G199" s="1"/>
      <c r="H199" s="1"/>
      <c r="I199" s="1"/>
      <c r="O199" s="1"/>
    </row>
    <row r="200" spans="1:15" x14ac:dyDescent="0.25">
      <c r="A200">
        <v>1986</v>
      </c>
      <c r="C200" s="1">
        <f t="shared" si="8"/>
        <v>14679750</v>
      </c>
      <c r="D200" s="1">
        <v>16138769</v>
      </c>
      <c r="E200" s="1">
        <v>1459019</v>
      </c>
      <c r="G200" s="1"/>
      <c r="H200" s="1"/>
      <c r="I200" s="1"/>
      <c r="O200" s="1"/>
    </row>
    <row r="201" spans="1:15" x14ac:dyDescent="0.25">
      <c r="A201">
        <v>1987</v>
      </c>
      <c r="C201" s="1">
        <f t="shared" si="8"/>
        <v>14898393</v>
      </c>
      <c r="D201" s="1">
        <v>16394641</v>
      </c>
      <c r="E201" s="1">
        <v>1496248</v>
      </c>
      <c r="G201" s="1"/>
      <c r="H201" s="1"/>
      <c r="I201" s="1"/>
      <c r="O201" s="1"/>
    </row>
    <row r="202" spans="1:15" x14ac:dyDescent="0.25">
      <c r="A202">
        <v>1988</v>
      </c>
      <c r="C202" s="1">
        <f t="shared" si="8"/>
        <v>15151915</v>
      </c>
      <c r="D202" s="1">
        <v>16687082</v>
      </c>
      <c r="E202" s="1">
        <v>1535167</v>
      </c>
      <c r="G202" s="1"/>
      <c r="H202" s="1"/>
      <c r="I202" s="1"/>
      <c r="O202" s="1"/>
    </row>
    <row r="203" spans="1:15" x14ac:dyDescent="0.25">
      <c r="A203">
        <v>1989</v>
      </c>
      <c r="C203" s="1">
        <f t="shared" si="8"/>
        <v>15358289</v>
      </c>
      <c r="D203" s="1">
        <v>16936723</v>
      </c>
      <c r="E203" s="1">
        <v>1578434</v>
      </c>
      <c r="G203" s="1"/>
      <c r="H203" s="1"/>
      <c r="I203" s="1"/>
      <c r="O203" s="1"/>
    </row>
    <row r="204" spans="1:15" x14ac:dyDescent="0.25">
      <c r="A204">
        <v>1990</v>
      </c>
      <c r="C204" s="1">
        <f t="shared" si="8"/>
        <v>15556719</v>
      </c>
      <c r="D204" s="1">
        <v>17169768</v>
      </c>
      <c r="E204" s="1">
        <v>1613049</v>
      </c>
      <c r="G204" s="1"/>
      <c r="H204" s="1"/>
      <c r="I204" s="1"/>
      <c r="O204" s="1"/>
    </row>
    <row r="205" spans="1:15" x14ac:dyDescent="0.25">
      <c r="A205">
        <v>1991</v>
      </c>
      <c r="C205" s="1">
        <f t="shared" si="8"/>
        <v>15750956</v>
      </c>
      <c r="D205" s="1">
        <v>17387023</v>
      </c>
      <c r="E205" s="1">
        <v>1636067</v>
      </c>
      <c r="G205" s="1"/>
      <c r="H205" s="1"/>
      <c r="I205" s="1"/>
      <c r="O205" s="1"/>
    </row>
    <row r="206" spans="1:15" x14ac:dyDescent="0.25">
      <c r="A206">
        <v>1992</v>
      </c>
      <c r="C206" s="1">
        <f t="shared" si="8"/>
        <v>15923239</v>
      </c>
      <c r="D206" s="1">
        <v>17581284</v>
      </c>
      <c r="E206" s="1">
        <v>1658045</v>
      </c>
      <c r="G206" s="1"/>
      <c r="H206" s="1"/>
      <c r="I206" s="1"/>
      <c r="O206" s="1"/>
    </row>
    <row r="207" spans="1:15" x14ac:dyDescent="0.25">
      <c r="A207">
        <v>1993</v>
      </c>
      <c r="C207" s="1">
        <f t="shared" si="8"/>
        <v>16082330</v>
      </c>
      <c r="D207" s="1">
        <v>17759999</v>
      </c>
      <c r="E207" s="1">
        <v>1677669</v>
      </c>
      <c r="G207" s="1"/>
      <c r="H207" s="1"/>
      <c r="I207" s="1"/>
      <c r="O207" s="1"/>
    </row>
    <row r="208" spans="1:15" x14ac:dyDescent="0.25">
      <c r="A208">
        <v>1994</v>
      </c>
      <c r="C208" s="1">
        <f t="shared" si="8"/>
        <v>16248472</v>
      </c>
      <c r="D208" s="1">
        <v>17951481</v>
      </c>
      <c r="E208" s="1">
        <v>1703009</v>
      </c>
      <c r="G208" s="1"/>
      <c r="H208" s="1"/>
      <c r="I208" s="1"/>
      <c r="O208" s="1"/>
    </row>
    <row r="209" spans="1:15" x14ac:dyDescent="0.25">
      <c r="A209">
        <v>1995</v>
      </c>
      <c r="C209" s="1">
        <f t="shared" si="8"/>
        <v>16462267</v>
      </c>
      <c r="D209" s="1">
        <v>18196054</v>
      </c>
      <c r="E209" s="1">
        <v>1733787</v>
      </c>
      <c r="G209" s="1"/>
      <c r="H209" s="1"/>
      <c r="I209" s="1"/>
      <c r="O209" s="1"/>
    </row>
    <row r="210" spans="1:15" x14ac:dyDescent="0.25">
      <c r="A210">
        <v>1996</v>
      </c>
      <c r="C210" s="1">
        <f t="shared" si="8"/>
        <v>16655064</v>
      </c>
      <c r="D210" s="1">
        <v>18420320</v>
      </c>
      <c r="E210" s="1">
        <v>1765256</v>
      </c>
      <c r="G210" s="1"/>
      <c r="H210" s="1"/>
      <c r="I210" s="1"/>
      <c r="O210" s="1"/>
    </row>
    <row r="211" spans="1:15" x14ac:dyDescent="0.25">
      <c r="A211">
        <v>1997</v>
      </c>
      <c r="C211" s="1">
        <f t="shared" si="8"/>
        <v>16811245</v>
      </c>
      <c r="D211" s="1">
        <v>18609115</v>
      </c>
      <c r="E211" s="1">
        <v>1797870</v>
      </c>
      <c r="G211" s="1"/>
      <c r="H211" s="1"/>
      <c r="I211" s="1"/>
      <c r="O211" s="1"/>
    </row>
    <row r="212" spans="1:15" x14ac:dyDescent="0.25">
      <c r="A212">
        <v>1998</v>
      </c>
      <c r="C212" s="1">
        <f t="shared" si="8"/>
        <v>16985131</v>
      </c>
      <c r="D212" s="1">
        <v>18814276</v>
      </c>
      <c r="E212" s="1">
        <v>1829145</v>
      </c>
      <c r="G212" s="1"/>
      <c r="H212" s="1"/>
      <c r="I212" s="1"/>
      <c r="O212" s="1"/>
    </row>
    <row r="213" spans="1:15" x14ac:dyDescent="0.25">
      <c r="A213">
        <v>1999</v>
      </c>
      <c r="C213" s="1">
        <f t="shared" si="8"/>
        <v>17180752</v>
      </c>
      <c r="D213" s="1">
        <v>19038338</v>
      </c>
      <c r="E213" s="1">
        <v>1857586</v>
      </c>
      <c r="G213" s="1"/>
      <c r="H213" s="1"/>
      <c r="I213" s="1"/>
      <c r="O213" s="1"/>
    </row>
    <row r="214" spans="1:15" x14ac:dyDescent="0.25">
      <c r="A214">
        <v>2000</v>
      </c>
      <c r="C214" s="1">
        <f t="shared" si="8"/>
        <v>17388784</v>
      </c>
      <c r="D214" s="1">
        <v>19272644</v>
      </c>
      <c r="E214" s="1">
        <v>1883860</v>
      </c>
      <c r="G214" s="1"/>
      <c r="H214" s="1"/>
      <c r="I214" s="1"/>
      <c r="O214" s="1"/>
    </row>
    <row r="215" spans="1:15" x14ac:dyDescent="0.25">
      <c r="A215">
        <v>2001</v>
      </c>
      <c r="C215" s="1">
        <f t="shared" si="8"/>
        <v>17701964</v>
      </c>
      <c r="D215" s="1">
        <v>19533972</v>
      </c>
      <c r="E215" s="1">
        <v>1832008</v>
      </c>
      <c r="G215" s="1"/>
      <c r="H215" s="1"/>
      <c r="I215" s="1"/>
      <c r="O215" s="1"/>
    </row>
    <row r="216" spans="1:15" x14ac:dyDescent="0.25">
      <c r="A216">
        <v>2002</v>
      </c>
      <c r="C216" s="1">
        <f t="shared" si="8"/>
        <v>17843963</v>
      </c>
      <c r="D216" s="1">
        <v>19770963</v>
      </c>
      <c r="E216" s="1">
        <v>1927000</v>
      </c>
      <c r="G216" s="1"/>
      <c r="H216" s="1"/>
      <c r="I216" s="1"/>
      <c r="O216" s="1"/>
    </row>
    <row r="217" spans="1:15" x14ac:dyDescent="0.25">
      <c r="A217">
        <v>2003</v>
      </c>
      <c r="C217" s="1">
        <f t="shared" si="8"/>
        <v>18042882</v>
      </c>
      <c r="D217" s="1">
        <v>20011882</v>
      </c>
      <c r="E217" s="1">
        <v>1969000</v>
      </c>
      <c r="G217" s="1"/>
      <c r="H217" s="1"/>
      <c r="I217" s="1"/>
      <c r="O217" s="1"/>
    </row>
    <row r="218" spans="1:15" x14ac:dyDescent="0.25">
      <c r="A218">
        <v>2004</v>
      </c>
      <c r="C218" s="1">
        <f t="shared" si="8"/>
        <v>18274132</v>
      </c>
      <c r="D218" s="1">
        <v>20252132</v>
      </c>
      <c r="E218" s="1">
        <v>1978000</v>
      </c>
      <c r="G218" s="1"/>
      <c r="H218" s="1"/>
      <c r="I218" s="1"/>
      <c r="O218" s="1"/>
    </row>
    <row r="219" spans="1:15" x14ac:dyDescent="0.25">
      <c r="A219">
        <v>2005</v>
      </c>
      <c r="C219" s="1">
        <f t="shared" si="8"/>
        <v>18515364</v>
      </c>
      <c r="D219" s="1">
        <v>20544064</v>
      </c>
      <c r="E219" s="1">
        <v>2028700</v>
      </c>
      <c r="G219" s="1"/>
      <c r="H219" s="1"/>
      <c r="I219" s="1"/>
      <c r="O219" s="1"/>
    </row>
    <row r="220" spans="1:15" x14ac:dyDescent="0.25">
      <c r="A220">
        <v>2006</v>
      </c>
      <c r="C220" s="1">
        <f t="shared" si="8"/>
        <v>18813663</v>
      </c>
      <c r="D220" s="1">
        <v>20873663</v>
      </c>
      <c r="E220" s="1">
        <v>2060000</v>
      </c>
      <c r="G220" s="1"/>
      <c r="H220" s="1"/>
      <c r="I220" s="1"/>
      <c r="O220" s="1"/>
    </row>
    <row r="221" spans="1:15" x14ac:dyDescent="0.25">
      <c r="A221">
        <v>2007</v>
      </c>
      <c r="C221" s="1">
        <f t="shared" si="8"/>
        <v>19153271</v>
      </c>
      <c r="D221" s="1">
        <v>21263271</v>
      </c>
      <c r="E221" s="1">
        <v>2110000</v>
      </c>
      <c r="G221" s="1"/>
      <c r="H221" s="1"/>
      <c r="I221" s="1"/>
      <c r="O221" s="1"/>
    </row>
    <row r="222" spans="1:15" x14ac:dyDescent="0.25">
      <c r="A222">
        <v>2008</v>
      </c>
      <c r="C222" s="1">
        <f t="shared" si="8"/>
        <v>19551120</v>
      </c>
      <c r="D222" s="1">
        <v>21722820</v>
      </c>
      <c r="E222" s="1">
        <v>2171700</v>
      </c>
      <c r="G222" s="1"/>
      <c r="H222" s="1"/>
      <c r="I222" s="1"/>
      <c r="O222" s="1"/>
    </row>
    <row r="223" spans="1:15" x14ac:dyDescent="0.25">
      <c r="A223">
        <v>2009</v>
      </c>
      <c r="C223" s="1">
        <f t="shared" si="8"/>
        <v>19825421</v>
      </c>
      <c r="D223" s="1">
        <v>22065671</v>
      </c>
      <c r="E223" s="1">
        <v>2240250</v>
      </c>
      <c r="G223" s="1"/>
      <c r="H223" s="1"/>
      <c r="I223" s="1"/>
      <c r="O223" s="1"/>
    </row>
    <row r="224" spans="1:15" x14ac:dyDescent="0.25">
      <c r="A224">
        <v>2010</v>
      </c>
      <c r="C224" s="1">
        <f t="shared" si="8"/>
        <v>19741055</v>
      </c>
      <c r="D224" s="1">
        <v>22031900</v>
      </c>
      <c r="E224" s="1">
        <v>2290845</v>
      </c>
      <c r="G224" s="1"/>
      <c r="H224" s="1"/>
      <c r="I224" s="1"/>
      <c r="O224" s="1"/>
    </row>
    <row r="225" spans="1:15" x14ac:dyDescent="0.25">
      <c r="A225">
        <v>2011</v>
      </c>
      <c r="C225" s="1">
        <f t="shared" si="8"/>
        <v>19986591</v>
      </c>
      <c r="D225" s="1">
        <v>22340000</v>
      </c>
      <c r="E225" s="1">
        <v>2353409</v>
      </c>
      <c r="G225" s="1"/>
      <c r="H225" s="1"/>
      <c r="I225" s="1"/>
      <c r="O225" s="1"/>
    </row>
    <row r="226" spans="1:15" x14ac:dyDescent="0.25">
      <c r="A226">
        <v>2012</v>
      </c>
      <c r="C226" s="1">
        <f t="shared" si="8"/>
        <v>20306654</v>
      </c>
      <c r="D226" s="1">
        <v>22733500</v>
      </c>
      <c r="E226" s="1">
        <v>2426846</v>
      </c>
      <c r="G226" s="1"/>
      <c r="H226" s="1"/>
      <c r="I226" s="1"/>
      <c r="O226" s="1"/>
    </row>
    <row r="227" spans="1:15" x14ac:dyDescent="0.25">
      <c r="A227">
        <v>2013</v>
      </c>
      <c r="C227" s="1">
        <f t="shared" si="8"/>
        <v>20635149</v>
      </c>
      <c r="D227" s="1">
        <v>23128100</v>
      </c>
      <c r="E227" s="1">
        <v>2492951</v>
      </c>
      <c r="G227" s="1"/>
      <c r="H227" s="1"/>
      <c r="I227" s="1"/>
      <c r="O227" s="1"/>
    </row>
    <row r="228" spans="1:15" x14ac:dyDescent="0.25">
      <c r="A228">
        <v>2014</v>
      </c>
      <c r="C228" s="1">
        <f t="shared" si="8"/>
        <v>20952600</v>
      </c>
      <c r="D228" s="1">
        <v>23475700</v>
      </c>
      <c r="E228" s="1">
        <v>2523100</v>
      </c>
      <c r="G228" s="1"/>
      <c r="H228" s="1"/>
      <c r="I228" s="1"/>
      <c r="O228" s="1"/>
    </row>
    <row r="229" spans="1:15" x14ac:dyDescent="0.25">
      <c r="A229">
        <v>2015</v>
      </c>
      <c r="C229" s="1">
        <f t="shared" si="8"/>
        <v>21271733</v>
      </c>
      <c r="D229" s="1">
        <v>23816000</v>
      </c>
      <c r="E229" s="1">
        <v>2544267</v>
      </c>
      <c r="G229" s="1"/>
      <c r="H229" s="1"/>
      <c r="I229" s="1"/>
      <c r="O229" s="1"/>
    </row>
    <row r="230" spans="1:15" x14ac:dyDescent="0.25">
      <c r="A230">
        <v>2016</v>
      </c>
      <c r="C230" s="1">
        <f t="shared" si="8"/>
        <v>21829622</v>
      </c>
      <c r="D230" s="1">
        <v>24385600</v>
      </c>
      <c r="E230" s="1">
        <v>2555978</v>
      </c>
      <c r="G230" s="1"/>
      <c r="H230" s="1"/>
      <c r="I230" s="1"/>
      <c r="O230" s="1"/>
    </row>
    <row r="231" spans="1:15" x14ac:dyDescent="0.25">
      <c r="A231">
        <v>2017</v>
      </c>
      <c r="C231" s="1">
        <f t="shared" si="8"/>
        <v>22196507</v>
      </c>
      <c r="D231" s="1">
        <v>24770700</v>
      </c>
      <c r="E231" s="1">
        <v>2574193</v>
      </c>
      <c r="G231" s="1"/>
      <c r="H231" s="1"/>
      <c r="I231" s="1"/>
      <c r="O231" s="1"/>
    </row>
    <row r="232" spans="1:15" x14ac:dyDescent="0.25">
      <c r="A232">
        <v>2018</v>
      </c>
      <c r="C232" s="1">
        <f t="shared" si="8"/>
        <v>22586019</v>
      </c>
      <c r="D232" s="1">
        <v>25180200</v>
      </c>
      <c r="E232" s="1">
        <v>2594181</v>
      </c>
      <c r="H232" s="1"/>
      <c r="I232" s="1"/>
      <c r="O232" s="1"/>
    </row>
    <row r="233" spans="1:15" x14ac:dyDescent="0.25">
      <c r="A233">
        <v>2019</v>
      </c>
      <c r="C233" s="1">
        <f t="shared" si="8"/>
        <v>22898910</v>
      </c>
      <c r="D233" s="1">
        <v>25522169</v>
      </c>
      <c r="E233" s="1">
        <v>2623259</v>
      </c>
      <c r="G233" s="1"/>
      <c r="H233" s="1"/>
      <c r="I233" s="1"/>
      <c r="O233" s="1"/>
    </row>
    <row r="234" spans="1:15" x14ac:dyDescent="0.25">
      <c r="A234">
        <v>2020</v>
      </c>
      <c r="C234" s="1">
        <f t="shared" si="8"/>
        <v>23030839</v>
      </c>
      <c r="D234" s="1">
        <v>25694400</v>
      </c>
      <c r="E234" s="1">
        <v>2663561</v>
      </c>
      <c r="G234" s="1"/>
      <c r="H234" s="1"/>
      <c r="I234" s="1"/>
      <c r="O234" s="1"/>
    </row>
    <row r="235" spans="1:15" x14ac:dyDescent="0.25">
      <c r="A235">
        <v>2021</v>
      </c>
      <c r="C235" s="1">
        <f t="shared" si="8"/>
        <v>23096579</v>
      </c>
      <c r="D235" s="1">
        <v>25766605</v>
      </c>
      <c r="E235" s="1">
        <v>2670026</v>
      </c>
      <c r="G235" s="1"/>
      <c r="H235" s="1"/>
      <c r="I235" s="1"/>
      <c r="O235" s="1"/>
    </row>
    <row r="236" spans="1:15" x14ac:dyDescent="0.25">
      <c r="A236">
        <v>2022</v>
      </c>
      <c r="C236" s="1">
        <f t="shared" si="8"/>
        <v>23476565</v>
      </c>
      <c r="D236" s="1">
        <v>26268359</v>
      </c>
      <c r="E236" s="1">
        <v>2791794</v>
      </c>
      <c r="G236" s="1"/>
      <c r="H236" s="1"/>
      <c r="I236" s="1"/>
      <c r="O236" s="1"/>
    </row>
    <row r="237" spans="1:15" x14ac:dyDescent="0.25">
      <c r="A237">
        <v>2023</v>
      </c>
      <c r="B237" s="1">
        <v>17432000</v>
      </c>
      <c r="C237" s="1">
        <f t="shared" si="8"/>
        <v>24060789</v>
      </c>
      <c r="D237" s="1">
        <v>26966789</v>
      </c>
      <c r="E237" s="1">
        <v>2906000</v>
      </c>
      <c r="G237" s="1"/>
      <c r="H237" s="1"/>
      <c r="I237" s="1"/>
      <c r="O2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united states</vt:lpstr>
      <vt:lpstr>new york</vt:lpstr>
      <vt:lpstr>philippines</vt:lpstr>
      <vt:lpstr>auralia</vt:lpstr>
      <vt:lpstr>canada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2025-02-12T12:56:43Z</dcterms:modified>
</cp:coreProperties>
</file>