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ok0003_surrey_ac_uk/Documents/Research/RAMP/SG4/our model/RAMPsg4-master 2021.06.30/Matlab/Case_Study-Par_sweeps/Long_contact_2pers/"/>
    </mc:Choice>
  </mc:AlternateContent>
  <xr:revisionPtr revIDLastSave="33" documentId="13_ncr:1_{DAB098BD-841C-422F-B15D-5060585EDC12}" xr6:coauthVersionLast="46" xr6:coauthVersionMax="46" xr10:uidLastSave="{3DCB3760-6E1F-4585-A96D-98A08340C44C}"/>
  <bookViews>
    <workbookView xWindow="-120" yWindow="-120" windowWidth="29040" windowHeight="15840" tabRatio="736" activeTab="4" xr2:uid="{00000000-000D-0000-FFFF-FFFF00000000}"/>
  </bookViews>
  <sheets>
    <sheet name="Description" sheetId="1" r:id="rId1"/>
    <sheet name="Sims" sheetId="2" r:id="rId2"/>
    <sheet name="Air" sheetId="3" r:id="rId3"/>
    <sheet name="Materials" sheetId="4" r:id="rId4"/>
    <sheet name="Objects" sheetId="5" r:id="rId5"/>
    <sheet name="People" sheetId="6" r:id="rId6"/>
    <sheet name="Contacts" sheetId="7" r:id="rId7"/>
    <sheet name="CloseTime" sheetId="8" r:id="rId8"/>
    <sheet name="CloseTransfe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I3" i="6"/>
  <c r="I2" i="6"/>
  <c r="C2" i="5"/>
</calcChain>
</file>

<file path=xl/sharedStrings.xml><?xml version="1.0" encoding="utf-8"?>
<sst xmlns="http://schemas.openxmlformats.org/spreadsheetml/2006/main" count="299" uniqueCount="155">
  <si>
    <t>Description</t>
  </si>
  <si>
    <t>Use this space to describe the simulated scenario (optional)</t>
  </si>
  <si>
    <t>Spreadsheet</t>
  </si>
  <si>
    <t>Sims: configuration of simulation time
Air: air settings for the confined space
Materials: list of object materials and their settings (unlimited number of materials)
Objects: list of objects in the confined space and their settings (unlimited number of objects)
People: infected and non-infected individuals in the confined space and their characteristics (unlimited number of people)
Contacts: a table with frequencies of contact for all objects and people (Rows: objects, Columns: people)
CloseTime: a table with percentage of time spent in close contact with other people (Rows: objects+hands+mucosas, Columns: people)
CloseContact: a table with percentage of emitted droplets from other peoplr deposited on mucosa (Rows: objects+hands+mucosas, Columns: people)</t>
  </si>
  <si>
    <t>Tab</t>
  </si>
  <si>
    <t>Parameter</t>
  </si>
  <si>
    <t>Range</t>
  </si>
  <si>
    <t>Units</t>
  </si>
  <si>
    <t>Reference</t>
  </si>
  <si>
    <t>Sims</t>
  </si>
  <si>
    <t>StartTime</t>
  </si>
  <si>
    <t>h</t>
  </si>
  <si>
    <t>Simulations  start time</t>
  </si>
  <si>
    <t>Duration</t>
  </si>
  <si>
    <t>&gt;0</t>
  </si>
  <si>
    <t>Simulations total duration</t>
  </si>
  <si>
    <t>Epsilon</t>
  </si>
  <si>
    <t>Numeric</t>
  </si>
  <si>
    <t>Time resolution for solver</t>
  </si>
  <si>
    <t>Air</t>
  </si>
  <si>
    <t>AirVolume</t>
  </si>
  <si>
    <t>cbm</t>
  </si>
  <si>
    <t>Total volume of air in cubic meters</t>
  </si>
  <si>
    <t>Contamination</t>
  </si>
  <si>
    <t>&gt;=0</t>
  </si>
  <si>
    <t>Particles</t>
  </si>
  <si>
    <t>Initial contamination of air in total</t>
  </si>
  <si>
    <t>Halflife</t>
  </si>
  <si>
    <t>Viral half life in air</t>
  </si>
  <si>
    <t>RefreshRate</t>
  </si>
  <si>
    <t>1/h</t>
  </si>
  <si>
    <t>Air refreshing rate</t>
  </si>
  <si>
    <t>Materials</t>
  </si>
  <si>
    <t>ID</t>
  </si>
  <si>
    <t>Identification number</t>
  </si>
  <si>
    <t>Text</t>
  </si>
  <si>
    <t>Material name</t>
  </si>
  <si>
    <t>ToHandRate</t>
  </si>
  <si>
    <t>Rate of transfer from material to hand</t>
  </si>
  <si>
    <t>ToSurfaceRate</t>
  </si>
  <si>
    <t>Rate of transfer from hand to material</t>
  </si>
  <si>
    <t>HalfLife</t>
  </si>
  <si>
    <t>Viral half life on material</t>
  </si>
  <si>
    <t>LRV</t>
  </si>
  <si>
    <t>Log10 reduction value for cleaning</t>
  </si>
  <si>
    <t>Objects</t>
  </si>
  <si>
    <t>Object name</t>
  </si>
  <si>
    <t>Area</t>
  </si>
  <si>
    <t>sqcm</t>
  </si>
  <si>
    <t>Surface area</t>
  </si>
  <si>
    <t>ContactArea</t>
  </si>
  <si>
    <t>Contact area with hands</t>
  </si>
  <si>
    <t>ContactFrequency</t>
  </si>
  <si>
    <t>Frequency of contact with hands</t>
  </si>
  <si>
    <t>Material</t>
  </si>
  <si>
    <t>Material of object from materials tab</t>
  </si>
  <si>
    <t>Initial contamination in total</t>
  </si>
  <si>
    <t>DepositionRate</t>
  </si>
  <si>
    <t>Rate of deposition of small droplets from air</t>
  </si>
  <si>
    <t>CleaningEff</t>
  </si>
  <si>
    <t>0-1</t>
  </si>
  <si>
    <t>%</t>
  </si>
  <si>
    <t>Efficiency of cleaning</t>
  </si>
  <si>
    <t>Tclean1</t>
  </si>
  <si>
    <t>&gt;=start time</t>
  </si>
  <si>
    <t>Time of cleaning-add as many as needed (Tclean2,Tclean3...)</t>
  </si>
  <si>
    <t>People</t>
  </si>
  <si>
    <t>TimeIn</t>
  </si>
  <si>
    <t>Entry time</t>
  </si>
  <si>
    <t>Duration inside</t>
  </si>
  <si>
    <t>LRVhands</t>
  </si>
  <si>
    <t>Log10 reduction value for cleaning hands</t>
  </si>
  <si>
    <t>LRVmucosa</t>
  </si>
  <si>
    <t xml:space="preserve">Log10 reduction value for cleaning mucous membrane </t>
  </si>
  <si>
    <t>HandMucosaRate</t>
  </si>
  <si>
    <t xml:space="preserve">Rate of transfer from hand to mucous membrane </t>
  </si>
  <si>
    <t>MucosaHandRate</t>
  </si>
  <si>
    <t xml:space="preserve">Rate of transfer from mucous membrane to hand </t>
  </si>
  <si>
    <t>HalfLifeHands</t>
  </si>
  <si>
    <t xml:space="preserve">Viral half life on hands </t>
  </si>
  <si>
    <t>HalfLifeMucosa</t>
  </si>
  <si>
    <t xml:space="preserve">Viral half life on mucous membrane </t>
  </si>
  <si>
    <t>MucosaContactArea</t>
  </si>
  <si>
    <t xml:space="preserve">Contact area with hands </t>
  </si>
  <si>
    <t>MucosaContactFrequency</t>
  </si>
  <si>
    <t xml:space="preserve">Frequency of contact with hands </t>
  </si>
  <si>
    <t>HandArea</t>
  </si>
  <si>
    <t xml:space="preserve">Total area of the hand </t>
  </si>
  <si>
    <t>MucosaArea</t>
  </si>
  <si>
    <t xml:space="preserve">Total area of mucous membrane </t>
  </si>
  <si>
    <t>DoseReponse</t>
  </si>
  <si>
    <t>1/particles</t>
  </si>
  <si>
    <t xml:space="preserve">Dose response parameter </t>
  </si>
  <si>
    <t>SheddingRate</t>
  </si>
  <si>
    <t xml:space="preserve">Rate of shedding virus in the air </t>
  </si>
  <si>
    <t>InhalingRate</t>
  </si>
  <si>
    <t>cbm/h</t>
  </si>
  <si>
    <t xml:space="preserve">Rate of breathing in </t>
  </si>
  <si>
    <t>LargeDropletsRatio</t>
  </si>
  <si>
    <t>Volumetric percentage of large droplets in total emitted droplets</t>
  </si>
  <si>
    <t>DepositionHands</t>
  </si>
  <si>
    <t>Rate of deposition of small droplets from air onto hands</t>
  </si>
  <si>
    <t>DepositionMucosa</t>
  </si>
  <si>
    <t>Rate of deposition of small droplets from air onto mucous membrane</t>
  </si>
  <si>
    <t>Infected</t>
  </si>
  <si>
    <t>Binary</t>
  </si>
  <si>
    <t>Defines if indivifual is considered infected</t>
  </si>
  <si>
    <t>CleanEff</t>
  </si>
  <si>
    <t>Efficiency of cleaning hands-same for mucosa</t>
  </si>
  <si>
    <t>Tclean</t>
  </si>
  <si>
    <t>Time of cleaning-add as many as needed (Tclean2,Tclean3...)-same for mucosa</t>
  </si>
  <si>
    <t>Contacts</t>
  </si>
  <si>
    <t>ContactFrequencies</t>
  </si>
  <si>
    <t>(Rows: Objects - Columns: People)  Use this table to define private and public surfaces</t>
  </si>
  <si>
    <t>CloseTime</t>
  </si>
  <si>
    <t>CloseContactTime</t>
  </si>
  <si>
    <t>(Rows: People - Columns: People)  Use this table to indicate percentage of time in close contact</t>
  </si>
  <si>
    <t>CloseTransfer</t>
  </si>
  <si>
    <t>CloseContactTransferRate</t>
  </si>
  <si>
    <t>(Rows: People - Columns: People)  Use this table to indicate percentage of droplets deposited on mucous membrane  (same for all individuals - define only cell (A,2) )</t>
  </si>
  <si>
    <t>RandomVars</t>
  </si>
  <si>
    <t>RandomInputs</t>
  </si>
  <si>
    <t>List with the locations of random inputs in the format Tabname(RowNumber,ColumnNumber) -excluded variable names</t>
  </si>
  <si>
    <t>Description of the random variable in the specified location (optional)</t>
  </si>
  <si>
    <t>Porous</t>
  </si>
  <si>
    <t>Non-porous</t>
  </si>
  <si>
    <t>Steel</t>
  </si>
  <si>
    <t>Document</t>
  </si>
  <si>
    <t>Desk</t>
  </si>
  <si>
    <t>DoorHandle</t>
  </si>
  <si>
    <t>Tc1</t>
  </si>
  <si>
    <t>Tc2</t>
  </si>
  <si>
    <t>Tc3</t>
  </si>
  <si>
    <t>Tc4</t>
  </si>
  <si>
    <t>Tc5</t>
  </si>
  <si>
    <t>Tc6</t>
  </si>
  <si>
    <t>Tc7</t>
  </si>
  <si>
    <t>CloseTransferRate</t>
  </si>
  <si>
    <t>Tclean2</t>
  </si>
  <si>
    <t>Tclean3</t>
  </si>
  <si>
    <t>cm/s</t>
  </si>
  <si>
    <t>ShowFigures</t>
  </si>
  <si>
    <t>binary</t>
  </si>
  <si>
    <t>Switch on/off figures display</t>
  </si>
  <si>
    <t>FomitePath</t>
  </si>
  <si>
    <t>AerosolPath</t>
  </si>
  <si>
    <t>ClosePath</t>
  </si>
  <si>
    <t>InactPath</t>
  </si>
  <si>
    <t>Switch on/off fomite path</t>
  </si>
  <si>
    <t>Switch on/off aerosol path</t>
  </si>
  <si>
    <t>Switch on/off close contact path</t>
  </si>
  <si>
    <t>Switch on/off natural inactivation</t>
  </si>
  <si>
    <t>MucContamination</t>
  </si>
  <si>
    <t>particles</t>
  </si>
  <si>
    <t>Initial contamination of mucous 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</si>
</sst>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Alignment="1">
      <alignment horizontal="center" vertical="center" textRotation="90"/>
    </xf>
    <xf numFmtId="0" fontId="0" fillId="0" borderId="0" xfId="0" applyFont="1"/>
    <xf numFmtId="0" fontId="0" fillId="0" borderId="0" xfId="0" applyFont="1" applyAlignment="1">
      <alignment horizontal="left" wrapText="1"/>
    </xf>
    <xf numFmtId="49" fontId="0" fillId="0" borderId="0" xfId="0" applyNumberFormat="1" applyFont="1" applyAlignment="1">
      <alignment wrapText="1"/>
    </xf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/>
    <xf numFmtId="0" fontId="5" fillId="0" borderId="0" xfId="0" applyFont="1" applyAlignment="1">
      <alignment horizontal="right"/>
    </xf>
    <xf numFmtId="0" fontId="0" fillId="0" borderId="0" xfId="0" applyFill="1"/>
    <xf numFmtId="0" fontId="0" fillId="0" borderId="0" xfId="0"/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opLeftCell="A12" zoomScaleNormal="100" workbookViewId="0">
      <selection activeCell="B34" sqref="B34"/>
    </sheetView>
  </sheetViews>
  <sheetFormatPr defaultRowHeight="15" x14ac:dyDescent="0.25"/>
  <cols>
    <col min="1" max="1" width="12.140625" style="1" customWidth="1"/>
    <col min="2" max="2" width="24.140625" style="1" customWidth="1"/>
    <col min="3" max="3" width="11.5703125" style="1" customWidth="1"/>
    <col min="4" max="4" width="16.140625" style="1" customWidth="1"/>
    <col min="5" max="5" width="110.28515625" style="1" customWidth="1"/>
    <col min="6" max="6" width="10.140625" customWidth="1"/>
    <col min="7" max="1025" width="8.7109375" customWidth="1"/>
  </cols>
  <sheetData>
    <row r="1" spans="1:21" ht="120" customHeight="1" x14ac:dyDescent="0.25">
      <c r="A1" s="2" t="s">
        <v>0</v>
      </c>
      <c r="B1" s="25" t="s">
        <v>1</v>
      </c>
      <c r="C1" s="25"/>
      <c r="D1" s="25"/>
      <c r="E1" s="25"/>
      <c r="F1" s="25"/>
    </row>
    <row r="2" spans="1:21" ht="120" customHeight="1" x14ac:dyDescent="0.25">
      <c r="A2" s="2" t="s">
        <v>2</v>
      </c>
      <c r="B2" s="26" t="s">
        <v>3</v>
      </c>
      <c r="C2" s="26"/>
      <c r="D2" s="26"/>
      <c r="E2" s="26"/>
      <c r="F2" s="26"/>
    </row>
    <row r="3" spans="1:2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0</v>
      </c>
      <c r="F3" s="3" t="s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" customHeight="1" x14ac:dyDescent="0.25">
      <c r="A4" s="24" t="s">
        <v>9</v>
      </c>
      <c r="B4" s="1" t="s">
        <v>10</v>
      </c>
      <c r="D4" s="1" t="s">
        <v>11</v>
      </c>
      <c r="E4" s="1" t="s">
        <v>12</v>
      </c>
      <c r="F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24"/>
      <c r="B5" s="1" t="s">
        <v>13</v>
      </c>
      <c r="C5" s="1" t="s">
        <v>14</v>
      </c>
      <c r="D5" s="1" t="s">
        <v>11</v>
      </c>
      <c r="E5" s="1" t="s">
        <v>15</v>
      </c>
      <c r="F5" s="1"/>
    </row>
    <row r="6" spans="1:21" x14ac:dyDescent="0.25">
      <c r="A6" s="24"/>
      <c r="B6" s="1" t="s">
        <v>16</v>
      </c>
      <c r="C6" s="1" t="s">
        <v>14</v>
      </c>
      <c r="D6" s="1" t="s">
        <v>17</v>
      </c>
      <c r="E6" s="1" t="s">
        <v>18</v>
      </c>
      <c r="F6" s="1"/>
    </row>
    <row r="7" spans="1:21" x14ac:dyDescent="0.25">
      <c r="A7" s="24"/>
      <c r="B7" s="1" t="s">
        <v>141</v>
      </c>
      <c r="C7" s="1" t="s">
        <v>142</v>
      </c>
      <c r="E7" s="1" t="s">
        <v>143</v>
      </c>
      <c r="F7" s="1"/>
    </row>
    <row r="8" spans="1:21" x14ac:dyDescent="0.25">
      <c r="A8" s="24"/>
      <c r="B8" s="10" t="s">
        <v>144</v>
      </c>
      <c r="C8" s="1" t="s">
        <v>142</v>
      </c>
      <c r="E8" s="1" t="s">
        <v>148</v>
      </c>
      <c r="F8" s="1"/>
    </row>
    <row r="9" spans="1:21" x14ac:dyDescent="0.25">
      <c r="A9" s="24"/>
      <c r="B9" s="10" t="s">
        <v>145</v>
      </c>
      <c r="C9" s="1" t="s">
        <v>142</v>
      </c>
      <c r="E9" s="1" t="s">
        <v>149</v>
      </c>
      <c r="F9" s="1"/>
    </row>
    <row r="10" spans="1:21" x14ac:dyDescent="0.25">
      <c r="A10" s="24"/>
      <c r="B10" s="10" t="s">
        <v>146</v>
      </c>
      <c r="C10" s="1" t="s">
        <v>142</v>
      </c>
      <c r="E10" s="1" t="s">
        <v>150</v>
      </c>
      <c r="F10" s="1"/>
    </row>
    <row r="11" spans="1:21" x14ac:dyDescent="0.25">
      <c r="A11" s="24"/>
      <c r="B11" s="10" t="s">
        <v>147</v>
      </c>
      <c r="C11" s="1" t="s">
        <v>142</v>
      </c>
      <c r="E11" s="1" t="s">
        <v>151</v>
      </c>
      <c r="F11" s="1"/>
    </row>
    <row r="12" spans="1:21" x14ac:dyDescent="0.25">
      <c r="F12" s="1"/>
    </row>
    <row r="13" spans="1:21" ht="15" customHeight="1" x14ac:dyDescent="0.25">
      <c r="A13" s="24" t="s">
        <v>19</v>
      </c>
      <c r="B13" s="1" t="s">
        <v>20</v>
      </c>
      <c r="C13" s="1" t="s">
        <v>14</v>
      </c>
      <c r="D13" s="1" t="s">
        <v>21</v>
      </c>
      <c r="E13" s="1" t="s">
        <v>22</v>
      </c>
      <c r="F13" s="1"/>
    </row>
    <row r="14" spans="1:21" ht="15" customHeight="1" x14ac:dyDescent="0.25">
      <c r="A14" s="24"/>
      <c r="B14" s="1" t="s">
        <v>23</v>
      </c>
      <c r="C14" s="1" t="s">
        <v>24</v>
      </c>
      <c r="D14" s="1" t="s">
        <v>25</v>
      </c>
      <c r="E14" s="1" t="s">
        <v>26</v>
      </c>
      <c r="F14" s="1"/>
    </row>
    <row r="15" spans="1:21" x14ac:dyDescent="0.25">
      <c r="A15" s="24"/>
      <c r="B15" s="1" t="s">
        <v>27</v>
      </c>
      <c r="C15" s="1" t="s">
        <v>24</v>
      </c>
      <c r="D15" s="1" t="s">
        <v>11</v>
      </c>
      <c r="E15" s="1" t="s">
        <v>28</v>
      </c>
      <c r="F15" s="1"/>
    </row>
    <row r="16" spans="1:21" x14ac:dyDescent="0.25">
      <c r="A16" s="24"/>
      <c r="B16" s="1" t="s">
        <v>29</v>
      </c>
      <c r="C16" s="1" t="s">
        <v>24</v>
      </c>
      <c r="D16" s="1" t="s">
        <v>96</v>
      </c>
      <c r="E16" s="1" t="s">
        <v>31</v>
      </c>
      <c r="F16" s="1"/>
    </row>
    <row r="17" spans="1:21" x14ac:dyDescent="0.25">
      <c r="F17" s="1"/>
      <c r="G17" s="5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</row>
    <row r="18" spans="1:21" ht="15" customHeight="1" x14ac:dyDescent="0.25">
      <c r="A18" s="24" t="s">
        <v>32</v>
      </c>
      <c r="B18" s="1" t="s">
        <v>33</v>
      </c>
      <c r="D18" s="1" t="s">
        <v>17</v>
      </c>
      <c r="E18" s="1" t="s">
        <v>34</v>
      </c>
      <c r="F18" s="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24"/>
      <c r="B19" s="1" t="s">
        <v>0</v>
      </c>
      <c r="D19" s="1" t="s">
        <v>35</v>
      </c>
      <c r="E19" s="1" t="s">
        <v>36</v>
      </c>
      <c r="F19" s="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24"/>
      <c r="B20" s="1" t="s">
        <v>37</v>
      </c>
      <c r="C20" s="1" t="s">
        <v>24</v>
      </c>
      <c r="D20" s="1" t="s">
        <v>61</v>
      </c>
      <c r="E20" s="1" t="s">
        <v>38</v>
      </c>
      <c r="F20" s="1"/>
      <c r="G20" s="5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24"/>
      <c r="B21" s="1" t="s">
        <v>39</v>
      </c>
      <c r="C21" s="1" t="s">
        <v>24</v>
      </c>
      <c r="D21" s="1" t="s">
        <v>61</v>
      </c>
      <c r="E21" s="1" t="s">
        <v>40</v>
      </c>
      <c r="F21" s="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24"/>
      <c r="B22" s="1" t="s">
        <v>41</v>
      </c>
      <c r="C22" s="1" t="s">
        <v>24</v>
      </c>
      <c r="D22" s="1" t="s">
        <v>11</v>
      </c>
      <c r="E22" s="1" t="s">
        <v>42</v>
      </c>
      <c r="F22" s="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24"/>
      <c r="B23" s="1" t="s">
        <v>43</v>
      </c>
      <c r="C23" s="1" t="s">
        <v>24</v>
      </c>
      <c r="D23" s="1" t="s">
        <v>17</v>
      </c>
      <c r="E23" s="1" t="s">
        <v>44</v>
      </c>
      <c r="F23" s="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F24" s="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" customHeight="1" x14ac:dyDescent="0.25">
      <c r="A25" s="24" t="s">
        <v>45</v>
      </c>
      <c r="B25" s="1" t="s">
        <v>33</v>
      </c>
      <c r="D25" s="1" t="s">
        <v>17</v>
      </c>
      <c r="E25" s="1" t="s">
        <v>34</v>
      </c>
      <c r="F25" s="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24"/>
      <c r="B26" s="1" t="s">
        <v>0</v>
      </c>
      <c r="D26" s="1" t="s">
        <v>35</v>
      </c>
      <c r="E26" s="1" t="s">
        <v>46</v>
      </c>
      <c r="F26" s="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24"/>
      <c r="B27" s="1" t="s">
        <v>47</v>
      </c>
      <c r="C27" s="1" t="s">
        <v>14</v>
      </c>
      <c r="D27" s="1" t="s">
        <v>48</v>
      </c>
      <c r="E27" s="1" t="s">
        <v>49</v>
      </c>
      <c r="F27" s="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24"/>
      <c r="B28" s="1" t="s">
        <v>50</v>
      </c>
      <c r="C28" s="1" t="s">
        <v>24</v>
      </c>
      <c r="D28" s="1" t="s">
        <v>48</v>
      </c>
      <c r="E28" s="1" t="s">
        <v>51</v>
      </c>
      <c r="F28" s="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24"/>
      <c r="B29" s="1" t="s">
        <v>52</v>
      </c>
      <c r="C29" s="1" t="s">
        <v>24</v>
      </c>
      <c r="D29" s="1" t="s">
        <v>30</v>
      </c>
      <c r="E29" s="1" t="s">
        <v>53</v>
      </c>
      <c r="F29" s="1"/>
    </row>
    <row r="30" spans="1:21" x14ac:dyDescent="0.25">
      <c r="A30" s="24"/>
      <c r="B30" s="1" t="s">
        <v>54</v>
      </c>
      <c r="C30" s="3"/>
      <c r="D30" s="1" t="s">
        <v>35</v>
      </c>
      <c r="E30" s="1" t="s">
        <v>55</v>
      </c>
      <c r="F30" s="1"/>
    </row>
    <row r="31" spans="1:21" x14ac:dyDescent="0.25">
      <c r="A31" s="24"/>
      <c r="B31" s="1" t="s">
        <v>23</v>
      </c>
      <c r="C31" s="1" t="s">
        <v>24</v>
      </c>
      <c r="D31" s="1" t="s">
        <v>25</v>
      </c>
      <c r="E31" s="1" t="s">
        <v>56</v>
      </c>
      <c r="F31" s="1"/>
    </row>
    <row r="32" spans="1:21" x14ac:dyDescent="0.25">
      <c r="A32" s="24"/>
      <c r="B32" s="1" t="s">
        <v>57</v>
      </c>
      <c r="C32" s="1" t="s">
        <v>24</v>
      </c>
      <c r="D32" s="1" t="s">
        <v>140</v>
      </c>
      <c r="E32" s="1" t="s">
        <v>58</v>
      </c>
      <c r="F32" s="1"/>
      <c r="G32" s="4"/>
      <c r="I32" s="4"/>
      <c r="J32" s="4"/>
      <c r="L32" s="4"/>
      <c r="M32" s="4"/>
    </row>
    <row r="33" spans="1:14" x14ac:dyDescent="0.25">
      <c r="A33" s="24"/>
      <c r="B33" s="1" t="s">
        <v>59</v>
      </c>
      <c r="C33" s="1" t="s">
        <v>60</v>
      </c>
      <c r="D33" s="1" t="s">
        <v>61</v>
      </c>
      <c r="E33" s="1" t="s">
        <v>62</v>
      </c>
      <c r="F33" s="1"/>
      <c r="G33" s="4"/>
      <c r="I33" s="4"/>
      <c r="J33" s="4"/>
      <c r="L33" s="4"/>
      <c r="M33" s="4"/>
    </row>
    <row r="34" spans="1:14" x14ac:dyDescent="0.25">
      <c r="A34" s="24"/>
      <c r="B34" s="1" t="s">
        <v>63</v>
      </c>
      <c r="C34" s="1" t="s">
        <v>64</v>
      </c>
      <c r="D34" s="1" t="s">
        <v>17</v>
      </c>
      <c r="E34" s="1" t="s">
        <v>65</v>
      </c>
      <c r="F34" s="1"/>
      <c r="G34" s="4"/>
      <c r="I34" s="4"/>
      <c r="J34" s="4"/>
      <c r="L34" s="4"/>
      <c r="M34" s="4"/>
    </row>
    <row r="35" spans="1:14" x14ac:dyDescent="0.25">
      <c r="F35" s="1"/>
      <c r="G35" s="4"/>
      <c r="I35" s="4"/>
      <c r="J35" s="4"/>
      <c r="L35" s="4"/>
      <c r="M35" s="4"/>
    </row>
    <row r="36" spans="1:14" ht="15" customHeight="1" x14ac:dyDescent="0.25">
      <c r="A36" s="24" t="s">
        <v>66</v>
      </c>
      <c r="B36" s="1" t="s">
        <v>33</v>
      </c>
      <c r="D36" s="1" t="s">
        <v>17</v>
      </c>
      <c r="E36" s="1" t="s">
        <v>34</v>
      </c>
      <c r="F36" s="6"/>
      <c r="G36" s="4"/>
      <c r="I36" s="4"/>
      <c r="J36" s="4"/>
      <c r="L36" s="4"/>
      <c r="M36" s="4"/>
      <c r="N36" s="4"/>
    </row>
    <row r="37" spans="1:14" x14ac:dyDescent="0.25">
      <c r="A37" s="24"/>
      <c r="B37" s="1" t="s">
        <v>67</v>
      </c>
      <c r="C37" s="1" t="s">
        <v>24</v>
      </c>
      <c r="D37" s="1" t="s">
        <v>11</v>
      </c>
      <c r="E37" s="1" t="s">
        <v>68</v>
      </c>
      <c r="F37" s="6"/>
      <c r="G37" s="4"/>
      <c r="I37" s="4"/>
      <c r="J37" s="4"/>
      <c r="L37" s="4"/>
      <c r="M37" s="4"/>
      <c r="N37" s="4"/>
    </row>
    <row r="38" spans="1:14" x14ac:dyDescent="0.25">
      <c r="A38" s="24"/>
      <c r="B38" s="1" t="s">
        <v>13</v>
      </c>
      <c r="C38" s="1" t="s">
        <v>24</v>
      </c>
      <c r="D38" s="1" t="s">
        <v>11</v>
      </c>
      <c r="E38" s="1" t="s">
        <v>69</v>
      </c>
      <c r="F38" s="6"/>
      <c r="G38" s="4"/>
      <c r="H38" s="4"/>
      <c r="I38" s="4"/>
      <c r="J38" s="4"/>
      <c r="L38" s="4"/>
      <c r="M38" s="4"/>
      <c r="N38" s="4"/>
    </row>
    <row r="39" spans="1:14" x14ac:dyDescent="0.25">
      <c r="A39" s="24"/>
      <c r="B39" s="7" t="s">
        <v>70</v>
      </c>
      <c r="C39" s="1" t="s">
        <v>24</v>
      </c>
      <c r="D39" s="1" t="s">
        <v>17</v>
      </c>
      <c r="E39" s="1" t="s">
        <v>71</v>
      </c>
      <c r="F39" s="6"/>
      <c r="G39" s="4"/>
      <c r="H39" s="4"/>
      <c r="I39" s="4"/>
      <c r="J39" s="4"/>
      <c r="L39" s="4"/>
      <c r="M39" s="4"/>
      <c r="N39" s="4"/>
    </row>
    <row r="40" spans="1:14" x14ac:dyDescent="0.25">
      <c r="A40" s="24"/>
      <c r="B40" s="7" t="s">
        <v>72</v>
      </c>
      <c r="C40" s="1" t="s">
        <v>24</v>
      </c>
      <c r="D40" s="1" t="s">
        <v>17</v>
      </c>
      <c r="E40" s="1" t="s">
        <v>73</v>
      </c>
      <c r="F40" s="6"/>
      <c r="G40" s="4"/>
      <c r="H40" s="4"/>
      <c r="I40" s="4"/>
      <c r="J40" s="4"/>
      <c r="L40" s="4"/>
      <c r="M40" s="4"/>
      <c r="N40" s="4"/>
    </row>
    <row r="41" spans="1:14" x14ac:dyDescent="0.25">
      <c r="A41" s="24"/>
      <c r="B41" s="7" t="s">
        <v>74</v>
      </c>
      <c r="C41" s="1" t="s">
        <v>24</v>
      </c>
      <c r="D41" s="1" t="s">
        <v>61</v>
      </c>
      <c r="E41" s="1" t="s">
        <v>75</v>
      </c>
      <c r="F41" s="6"/>
      <c r="G41" s="4"/>
      <c r="H41" s="4"/>
      <c r="I41" s="4"/>
      <c r="J41" s="4"/>
      <c r="L41" s="4"/>
      <c r="M41" s="4"/>
      <c r="N41" s="4"/>
    </row>
    <row r="42" spans="1:14" x14ac:dyDescent="0.25">
      <c r="A42" s="24"/>
      <c r="B42" s="7" t="s">
        <v>76</v>
      </c>
      <c r="C42" s="1" t="s">
        <v>24</v>
      </c>
      <c r="D42" s="1" t="s">
        <v>61</v>
      </c>
      <c r="E42" s="1" t="s">
        <v>77</v>
      </c>
      <c r="F42" s="6"/>
      <c r="G42" s="4"/>
      <c r="H42" s="4"/>
      <c r="I42" s="4"/>
      <c r="J42" s="4"/>
      <c r="L42" s="4"/>
      <c r="M42" s="4"/>
      <c r="N42" s="4"/>
    </row>
    <row r="43" spans="1:14" x14ac:dyDescent="0.25">
      <c r="A43" s="24"/>
      <c r="B43" s="7" t="s">
        <v>78</v>
      </c>
      <c r="C43" s="1" t="s">
        <v>24</v>
      </c>
      <c r="D43" s="1" t="s">
        <v>11</v>
      </c>
      <c r="E43" s="1" t="s">
        <v>79</v>
      </c>
      <c r="F43" s="6"/>
      <c r="G43" s="4"/>
      <c r="H43" s="4"/>
      <c r="I43" s="4"/>
      <c r="J43" s="4"/>
      <c r="L43" s="4"/>
      <c r="M43" s="4"/>
      <c r="N43" s="4"/>
    </row>
    <row r="44" spans="1:14" x14ac:dyDescent="0.25">
      <c r="A44" s="24"/>
      <c r="B44" s="7" t="s">
        <v>80</v>
      </c>
      <c r="C44" s="1" t="s">
        <v>24</v>
      </c>
      <c r="D44" s="1" t="s">
        <v>11</v>
      </c>
      <c r="E44" s="1" t="s">
        <v>81</v>
      </c>
      <c r="F44" s="6"/>
      <c r="G44" s="4"/>
      <c r="H44" s="4"/>
      <c r="I44" s="4"/>
      <c r="J44" s="4"/>
      <c r="L44" s="4"/>
      <c r="M44" s="4"/>
      <c r="N44" s="4"/>
    </row>
    <row r="45" spans="1:14" x14ac:dyDescent="0.25">
      <c r="A45" s="24"/>
      <c r="B45" s="7" t="s">
        <v>82</v>
      </c>
      <c r="C45" s="1" t="s">
        <v>24</v>
      </c>
      <c r="D45" s="1" t="s">
        <v>48</v>
      </c>
      <c r="E45" s="1" t="s">
        <v>83</v>
      </c>
      <c r="F45" s="6"/>
      <c r="G45" s="4"/>
      <c r="H45" s="4"/>
      <c r="I45" s="4"/>
      <c r="J45" s="4"/>
      <c r="L45" s="4"/>
      <c r="M45" s="4"/>
      <c r="N45" s="4"/>
    </row>
    <row r="46" spans="1:14" x14ac:dyDescent="0.25">
      <c r="A46" s="24"/>
      <c r="B46" s="7" t="s">
        <v>84</v>
      </c>
      <c r="C46" s="1" t="s">
        <v>24</v>
      </c>
      <c r="D46" s="1" t="s">
        <v>30</v>
      </c>
      <c r="E46" s="1" t="s">
        <v>85</v>
      </c>
      <c r="F46" s="6"/>
      <c r="G46" s="4"/>
      <c r="H46" s="4"/>
      <c r="I46" s="4"/>
      <c r="J46" s="4"/>
      <c r="L46" s="4"/>
      <c r="M46" s="4"/>
      <c r="N46" s="4"/>
    </row>
    <row r="47" spans="1:14" x14ac:dyDescent="0.25">
      <c r="A47" s="24"/>
      <c r="B47" s="7" t="s">
        <v>86</v>
      </c>
      <c r="C47" s="1" t="s">
        <v>14</v>
      </c>
      <c r="D47" s="1" t="s">
        <v>48</v>
      </c>
      <c r="E47" s="1" t="s">
        <v>87</v>
      </c>
      <c r="F47" s="6"/>
      <c r="G47" s="4"/>
      <c r="H47" s="4"/>
      <c r="I47" s="4"/>
      <c r="J47" s="4"/>
      <c r="L47" s="4"/>
      <c r="M47" s="4"/>
      <c r="N47" s="4"/>
    </row>
    <row r="48" spans="1:14" x14ac:dyDescent="0.25">
      <c r="A48" s="24"/>
      <c r="B48" s="7" t="s">
        <v>88</v>
      </c>
      <c r="C48" s="1" t="s">
        <v>14</v>
      </c>
      <c r="D48" s="1" t="s">
        <v>48</v>
      </c>
      <c r="E48" s="1" t="s">
        <v>89</v>
      </c>
      <c r="F48" s="6"/>
      <c r="G48" s="4"/>
      <c r="H48" s="4"/>
      <c r="I48" s="4"/>
      <c r="J48" s="4"/>
      <c r="L48" s="4"/>
      <c r="M48" s="4"/>
      <c r="N48" s="4"/>
    </row>
    <row r="49" spans="1:14" x14ac:dyDescent="0.25">
      <c r="A49" s="24"/>
      <c r="B49" s="7" t="s">
        <v>90</v>
      </c>
      <c r="C49" s="1" t="s">
        <v>24</v>
      </c>
      <c r="D49" s="1" t="s">
        <v>91</v>
      </c>
      <c r="E49" s="1" t="s">
        <v>92</v>
      </c>
      <c r="F49" s="6"/>
      <c r="G49" s="4"/>
      <c r="H49" s="4"/>
      <c r="I49" s="4"/>
      <c r="J49" s="4"/>
      <c r="L49" s="4"/>
      <c r="M49" s="4"/>
      <c r="N49" s="4"/>
    </row>
    <row r="50" spans="1:14" x14ac:dyDescent="0.25">
      <c r="A50" s="24"/>
      <c r="B50" s="7" t="s">
        <v>93</v>
      </c>
      <c r="C50" s="1" t="s">
        <v>24</v>
      </c>
      <c r="D50" s="1" t="s">
        <v>30</v>
      </c>
      <c r="E50" s="1" t="s">
        <v>94</v>
      </c>
      <c r="F50" s="6"/>
      <c r="G50" s="4"/>
      <c r="H50" s="4"/>
      <c r="I50" s="4"/>
      <c r="J50" s="4"/>
      <c r="L50" s="4"/>
      <c r="M50" s="4"/>
      <c r="N50" s="4"/>
    </row>
    <row r="51" spans="1:14" x14ac:dyDescent="0.25">
      <c r="A51" s="24"/>
      <c r="B51" s="8" t="s">
        <v>95</v>
      </c>
      <c r="C51" s="1" t="s">
        <v>24</v>
      </c>
      <c r="D51" s="1" t="s">
        <v>96</v>
      </c>
      <c r="E51" s="1" t="s">
        <v>97</v>
      </c>
      <c r="F51" s="1"/>
    </row>
    <row r="52" spans="1:14" x14ac:dyDescent="0.25">
      <c r="A52" s="24"/>
      <c r="B52" s="1" t="s">
        <v>98</v>
      </c>
      <c r="C52" s="1" t="s">
        <v>60</v>
      </c>
      <c r="D52" s="1" t="s">
        <v>61</v>
      </c>
      <c r="E52" s="1" t="s">
        <v>99</v>
      </c>
      <c r="F52" s="1"/>
    </row>
    <row r="53" spans="1:14" x14ac:dyDescent="0.25">
      <c r="A53" s="24"/>
      <c r="B53" s="1" t="s">
        <v>100</v>
      </c>
      <c r="C53" s="1" t="s">
        <v>24</v>
      </c>
      <c r="D53" s="1" t="s">
        <v>140</v>
      </c>
      <c r="E53" s="1" t="s">
        <v>101</v>
      </c>
      <c r="F53" s="1"/>
    </row>
    <row r="54" spans="1:14" x14ac:dyDescent="0.25">
      <c r="A54" s="24"/>
      <c r="B54" s="1" t="s">
        <v>102</v>
      </c>
      <c r="C54" s="1" t="s">
        <v>24</v>
      </c>
      <c r="D54" s="1" t="s">
        <v>140</v>
      </c>
      <c r="E54" s="1" t="s">
        <v>103</v>
      </c>
      <c r="F54" s="1"/>
    </row>
    <row r="55" spans="1:14" x14ac:dyDescent="0.25">
      <c r="A55" s="24"/>
      <c r="B55" s="1" t="s">
        <v>152</v>
      </c>
      <c r="C55" s="1" t="s">
        <v>24</v>
      </c>
      <c r="D55" s="1" t="s">
        <v>153</v>
      </c>
      <c r="E55" s="1" t="s">
        <v>154</v>
      </c>
      <c r="F55" s="1"/>
    </row>
    <row r="56" spans="1:14" x14ac:dyDescent="0.25">
      <c r="A56" s="24"/>
      <c r="B56" s="1" t="s">
        <v>104</v>
      </c>
      <c r="C56" s="1" t="s">
        <v>105</v>
      </c>
      <c r="D56" s="1" t="s">
        <v>17</v>
      </c>
      <c r="E56" s="1" t="s">
        <v>106</v>
      </c>
      <c r="F56" s="1"/>
    </row>
    <row r="57" spans="1:14" x14ac:dyDescent="0.25">
      <c r="A57" s="24"/>
      <c r="B57" s="1" t="s">
        <v>107</v>
      </c>
      <c r="C57" s="1" t="s">
        <v>60</v>
      </c>
      <c r="D57" s="1" t="s">
        <v>61</v>
      </c>
      <c r="E57" s="1" t="s">
        <v>108</v>
      </c>
      <c r="F57" s="1"/>
    </row>
    <row r="58" spans="1:14" x14ac:dyDescent="0.25">
      <c r="A58" s="24"/>
      <c r="B58" s="1" t="s">
        <v>109</v>
      </c>
      <c r="C58" s="1" t="s">
        <v>64</v>
      </c>
      <c r="D58" s="1" t="s">
        <v>17</v>
      </c>
      <c r="E58" s="1" t="s">
        <v>110</v>
      </c>
      <c r="F58" s="1"/>
    </row>
    <row r="59" spans="1:14" x14ac:dyDescent="0.25">
      <c r="F59" s="1"/>
    </row>
    <row r="60" spans="1:14" ht="53.25" customHeight="1" x14ac:dyDescent="0.25">
      <c r="A60" s="9" t="s">
        <v>111</v>
      </c>
      <c r="B60" s="1" t="s">
        <v>112</v>
      </c>
      <c r="C60" s="1" t="s">
        <v>24</v>
      </c>
      <c r="D60" s="1" t="s">
        <v>30</v>
      </c>
      <c r="E60" s="1" t="s">
        <v>113</v>
      </c>
      <c r="F60" s="1"/>
    </row>
    <row r="61" spans="1:14" x14ac:dyDescent="0.25">
      <c r="A61" s="10"/>
    </row>
    <row r="62" spans="1:14" ht="54" x14ac:dyDescent="0.25">
      <c r="A62" s="9" t="s">
        <v>114</v>
      </c>
      <c r="B62" s="1" t="s">
        <v>115</v>
      </c>
      <c r="C62" s="1" t="s">
        <v>60</v>
      </c>
      <c r="D62" s="1" t="s">
        <v>61</v>
      </c>
      <c r="E62" s="1" t="s">
        <v>116</v>
      </c>
    </row>
    <row r="63" spans="1:14" x14ac:dyDescent="0.25">
      <c r="A63" s="3"/>
    </row>
    <row r="64" spans="1:14" ht="70.5" x14ac:dyDescent="0.25">
      <c r="A64" s="9" t="s">
        <v>117</v>
      </c>
      <c r="B64" s="1" t="s">
        <v>118</v>
      </c>
      <c r="C64" s="1" t="s">
        <v>60</v>
      </c>
      <c r="D64" s="1" t="s">
        <v>61</v>
      </c>
      <c r="E64" s="11" t="s">
        <v>119</v>
      </c>
    </row>
    <row r="65" spans="1:5" x14ac:dyDescent="0.25">
      <c r="A65" s="9"/>
    </row>
    <row r="66" spans="1:5" ht="63.75" customHeight="1" x14ac:dyDescent="0.25">
      <c r="A66" s="24" t="s">
        <v>120</v>
      </c>
      <c r="B66" s="12" t="s">
        <v>121</v>
      </c>
      <c r="D66" s="1" t="s">
        <v>35</v>
      </c>
      <c r="E66" s="1" t="s">
        <v>122</v>
      </c>
    </row>
    <row r="67" spans="1:5" x14ac:dyDescent="0.25">
      <c r="A67" s="24"/>
      <c r="B67" s="10" t="s">
        <v>0</v>
      </c>
      <c r="D67" s="1" t="s">
        <v>35</v>
      </c>
      <c r="E67" s="1" t="s">
        <v>123</v>
      </c>
    </row>
  </sheetData>
  <mergeCells count="8">
    <mergeCell ref="A25:A34"/>
    <mergeCell ref="A36:A58"/>
    <mergeCell ref="A66:A67"/>
    <mergeCell ref="B1:F1"/>
    <mergeCell ref="B2:F2"/>
    <mergeCell ref="A13:A16"/>
    <mergeCell ref="A18:A23"/>
    <mergeCell ref="A4:A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Normal="100" workbookViewId="0">
      <selection activeCell="I4" sqref="I4"/>
    </sheetView>
  </sheetViews>
  <sheetFormatPr defaultRowHeight="15" x14ac:dyDescent="0.25"/>
  <cols>
    <col min="1" max="1" width="12.42578125" customWidth="1"/>
    <col min="2" max="3" width="10.7109375" customWidth="1"/>
    <col min="4" max="1025" width="8.7109375" customWidth="1"/>
  </cols>
  <sheetData>
    <row r="1" spans="1:2" x14ac:dyDescent="0.25">
      <c r="A1" s="6" t="s">
        <v>10</v>
      </c>
      <c r="B1" s="4">
        <v>0</v>
      </c>
    </row>
    <row r="2" spans="1:2" x14ac:dyDescent="0.25">
      <c r="A2" s="6" t="s">
        <v>13</v>
      </c>
      <c r="B2" s="4">
        <v>8</v>
      </c>
    </row>
    <row r="3" spans="1:2" x14ac:dyDescent="0.25">
      <c r="A3" s="6" t="s">
        <v>16</v>
      </c>
      <c r="B3" s="4">
        <v>0.05</v>
      </c>
    </row>
    <row r="4" spans="1:2" x14ac:dyDescent="0.25">
      <c r="A4" s="3" t="s">
        <v>141</v>
      </c>
      <c r="B4" s="4">
        <v>0</v>
      </c>
    </row>
    <row r="5" spans="1:2" x14ac:dyDescent="0.25">
      <c r="A5" s="6" t="s">
        <v>144</v>
      </c>
      <c r="B5" s="4">
        <v>1</v>
      </c>
    </row>
    <row r="6" spans="1:2" x14ac:dyDescent="0.25">
      <c r="A6" s="6" t="s">
        <v>145</v>
      </c>
      <c r="B6" s="4">
        <v>1</v>
      </c>
    </row>
    <row r="7" spans="1:2" x14ac:dyDescent="0.25">
      <c r="A7" s="6" t="s">
        <v>146</v>
      </c>
      <c r="B7" s="4">
        <v>1</v>
      </c>
    </row>
    <row r="8" spans="1:2" x14ac:dyDescent="0.25">
      <c r="A8" s="6" t="s">
        <v>147</v>
      </c>
      <c r="B8" s="4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B4" sqref="B4"/>
    </sheetView>
  </sheetViews>
  <sheetFormatPr defaultRowHeight="15" x14ac:dyDescent="0.25"/>
  <cols>
    <col min="1" max="1" width="14.85546875" customWidth="1"/>
    <col min="2" max="1025" width="8.7109375" customWidth="1"/>
  </cols>
  <sheetData>
    <row r="1" spans="1:2" x14ac:dyDescent="0.25">
      <c r="A1" s="6" t="s">
        <v>20</v>
      </c>
      <c r="B1" s="4">
        <f>16*2.5</f>
        <v>40</v>
      </c>
    </row>
    <row r="2" spans="1:2" x14ac:dyDescent="0.25">
      <c r="A2" s="6" t="s">
        <v>23</v>
      </c>
      <c r="B2">
        <v>0</v>
      </c>
    </row>
    <row r="3" spans="1:2" x14ac:dyDescent="0.25">
      <c r="A3" s="6" t="s">
        <v>27</v>
      </c>
      <c r="B3">
        <v>1.1000000000000001</v>
      </c>
    </row>
    <row r="4" spans="1:2" x14ac:dyDescent="0.25">
      <c r="A4" s="6" t="s">
        <v>29</v>
      </c>
      <c r="B4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zoomScaleNormal="100" workbookViewId="0"/>
  </sheetViews>
  <sheetFormatPr defaultRowHeight="15" x14ac:dyDescent="0.25"/>
  <cols>
    <col min="1" max="1" width="2.85546875" customWidth="1"/>
    <col min="2" max="2" width="11.5703125" customWidth="1"/>
    <col min="3" max="3" width="11.7109375" customWidth="1"/>
    <col min="4" max="4" width="13.85546875" customWidth="1"/>
    <col min="5" max="5" width="7.85546875" customWidth="1"/>
    <col min="6" max="6" width="4.5703125" customWidth="1"/>
    <col min="7" max="7" width="8.7109375" customWidth="1"/>
    <col min="8" max="8" width="9.5703125" customWidth="1"/>
    <col min="9" max="1025" width="8.7109375" customWidth="1"/>
  </cols>
  <sheetData>
    <row r="1" spans="1:8" s="4" customFormat="1" x14ac:dyDescent="0.25">
      <c r="A1" s="5" t="s">
        <v>33</v>
      </c>
      <c r="B1" s="5" t="s">
        <v>0</v>
      </c>
      <c r="C1" s="5" t="s">
        <v>37</v>
      </c>
      <c r="D1" s="5" t="s">
        <v>39</v>
      </c>
      <c r="E1" s="5" t="s">
        <v>41</v>
      </c>
      <c r="F1" s="5" t="s">
        <v>43</v>
      </c>
    </row>
    <row r="2" spans="1:8" x14ac:dyDescent="0.25">
      <c r="A2">
        <v>1</v>
      </c>
      <c r="B2" t="s">
        <v>124</v>
      </c>
      <c r="C2" s="13">
        <v>0.03</v>
      </c>
      <c r="D2" s="13">
        <v>0.8</v>
      </c>
      <c r="E2" s="13">
        <v>3.46</v>
      </c>
      <c r="F2" s="13">
        <v>2</v>
      </c>
      <c r="H2" s="14"/>
    </row>
    <row r="3" spans="1:8" x14ac:dyDescent="0.25">
      <c r="A3">
        <v>2</v>
      </c>
      <c r="B3" t="s">
        <v>125</v>
      </c>
      <c r="C3" s="13">
        <v>7.0000000000000007E-2</v>
      </c>
      <c r="D3" s="13">
        <v>0.12</v>
      </c>
      <c r="E3" s="13">
        <v>6.81</v>
      </c>
      <c r="F3" s="13">
        <v>2</v>
      </c>
      <c r="H3" s="14"/>
    </row>
    <row r="4" spans="1:8" x14ac:dyDescent="0.25">
      <c r="A4">
        <v>3</v>
      </c>
      <c r="B4" t="s">
        <v>126</v>
      </c>
      <c r="C4" s="13">
        <v>0.08</v>
      </c>
      <c r="D4" s="13">
        <v>0.16</v>
      </c>
      <c r="E4" s="13">
        <v>5.63</v>
      </c>
      <c r="F4" s="13">
        <v>2</v>
      </c>
      <c r="H4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"/>
  <sheetViews>
    <sheetView tabSelected="1" zoomScaleNormal="100" workbookViewId="0">
      <selection activeCell="F5" sqref="F5"/>
    </sheetView>
  </sheetViews>
  <sheetFormatPr defaultRowHeight="15" x14ac:dyDescent="0.25"/>
  <cols>
    <col min="1" max="1" width="3" customWidth="1"/>
    <col min="2" max="2" width="12.85546875" customWidth="1"/>
    <col min="3" max="3" width="7" customWidth="1"/>
    <col min="4" max="4" width="11.85546875" customWidth="1"/>
    <col min="5" max="5" width="11.5703125" customWidth="1"/>
    <col min="6" max="6" width="14.28515625" customWidth="1"/>
    <col min="7" max="7" width="14.85546875" customWidth="1"/>
    <col min="8" max="8" width="11.140625" customWidth="1"/>
    <col min="9" max="10" width="7.7109375" customWidth="1"/>
    <col min="11" max="1009" width="8.7109375" customWidth="1"/>
    <col min="1010" max="1025" width="11.5703125"/>
  </cols>
  <sheetData>
    <row r="1" spans="1:1024" s="4" customFormat="1" x14ac:dyDescent="0.25">
      <c r="A1" s="5" t="s">
        <v>33</v>
      </c>
      <c r="B1" s="5" t="s">
        <v>0</v>
      </c>
      <c r="C1" s="5" t="s">
        <v>47</v>
      </c>
      <c r="D1" s="5" t="s">
        <v>50</v>
      </c>
      <c r="E1" s="5" t="s">
        <v>54</v>
      </c>
      <c r="F1" s="5" t="s">
        <v>23</v>
      </c>
      <c r="G1" s="5" t="s">
        <v>57</v>
      </c>
      <c r="H1" s="5" t="s">
        <v>59</v>
      </c>
      <c r="I1" s="21" t="s">
        <v>63</v>
      </c>
      <c r="J1" s="21" t="s">
        <v>138</v>
      </c>
      <c r="K1" s="21" t="s">
        <v>139</v>
      </c>
      <c r="L1" s="5"/>
      <c r="M1" s="5"/>
      <c r="N1" s="5"/>
      <c r="O1" s="5"/>
      <c r="P1" s="5"/>
      <c r="Q1" s="5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>
        <v>1</v>
      </c>
      <c r="B2" t="s">
        <v>127</v>
      </c>
      <c r="C2">
        <f>21*29.6</f>
        <v>621.6</v>
      </c>
      <c r="D2">
        <v>36.799999999999997</v>
      </c>
      <c r="E2" t="s">
        <v>124</v>
      </c>
      <c r="F2">
        <v>0</v>
      </c>
      <c r="G2">
        <v>0</v>
      </c>
      <c r="H2" s="13">
        <v>1</v>
      </c>
    </row>
    <row r="3" spans="1:1024" x14ac:dyDescent="0.25">
      <c r="A3">
        <v>2</v>
      </c>
      <c r="B3" t="s">
        <v>128</v>
      </c>
      <c r="C3" s="23">
        <v>6000</v>
      </c>
      <c r="D3">
        <v>73.5</v>
      </c>
      <c r="E3" t="s">
        <v>125</v>
      </c>
      <c r="F3">
        <v>0</v>
      </c>
      <c r="G3">
        <v>0</v>
      </c>
      <c r="H3" s="13">
        <v>1</v>
      </c>
      <c r="I3">
        <v>4</v>
      </c>
    </row>
    <row r="4" spans="1:1024" x14ac:dyDescent="0.25">
      <c r="A4">
        <v>3</v>
      </c>
      <c r="B4" t="s">
        <v>129</v>
      </c>
      <c r="C4" s="23">
        <v>65</v>
      </c>
      <c r="D4">
        <v>36</v>
      </c>
      <c r="E4" t="s">
        <v>126</v>
      </c>
      <c r="F4">
        <v>0</v>
      </c>
      <c r="G4">
        <v>0</v>
      </c>
      <c r="H4" s="13">
        <v>1</v>
      </c>
      <c r="I4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"/>
  <sheetViews>
    <sheetView topLeftCell="K1" zoomScaleNormal="100" workbookViewId="0">
      <selection activeCell="Z2" sqref="Z2"/>
    </sheetView>
  </sheetViews>
  <sheetFormatPr defaultRowHeight="15" x14ac:dyDescent="0.25"/>
  <cols>
    <col min="1" max="1" width="2.85546875" customWidth="1"/>
    <col min="2" max="2" width="7.140625" customWidth="1"/>
    <col min="3" max="3" width="8.7109375" customWidth="1"/>
    <col min="4" max="4" width="9.5703125" customWidth="1"/>
    <col min="5" max="5" width="11" customWidth="1"/>
    <col min="6" max="7" width="16.5703125" customWidth="1"/>
    <col min="8" max="8" width="13.42578125" customWidth="1"/>
    <col min="9" max="9" width="14.85546875" customWidth="1"/>
    <col min="10" max="10" width="19" customWidth="1"/>
    <col min="11" max="11" width="24.28515625" customWidth="1"/>
    <col min="12" max="12" width="9.7109375" customWidth="1"/>
    <col min="13" max="13" width="12" customWidth="1"/>
    <col min="14" max="14" width="13.28515625" customWidth="1"/>
    <col min="15" max="15" width="13.42578125" customWidth="1"/>
    <col min="16" max="16" width="12.140625" customWidth="1"/>
    <col min="17" max="20" width="20.28515625" customWidth="1"/>
    <col min="21" max="22" width="8.42578125" customWidth="1"/>
    <col min="23" max="25" width="7.7109375" customWidth="1"/>
    <col min="26" max="1026" width="8.7109375" customWidth="1"/>
  </cols>
  <sheetData>
    <row r="1" spans="1:30" s="6" customFormat="1" ht="14.25" customHeight="1" x14ac:dyDescent="0.25">
      <c r="A1" s="6" t="s">
        <v>33</v>
      </c>
      <c r="B1" s="6" t="s">
        <v>67</v>
      </c>
      <c r="C1" s="6" t="s">
        <v>13</v>
      </c>
      <c r="D1" s="15" t="s">
        <v>70</v>
      </c>
      <c r="E1" s="15" t="s">
        <v>72</v>
      </c>
      <c r="F1" s="15" t="s">
        <v>74</v>
      </c>
      <c r="G1" s="15" t="s">
        <v>76</v>
      </c>
      <c r="H1" s="15" t="s">
        <v>78</v>
      </c>
      <c r="I1" s="15" t="s">
        <v>80</v>
      </c>
      <c r="J1" s="15" t="s">
        <v>82</v>
      </c>
      <c r="K1" s="15" t="s">
        <v>84</v>
      </c>
      <c r="L1" s="15" t="s">
        <v>86</v>
      </c>
      <c r="M1" s="15" t="s">
        <v>88</v>
      </c>
      <c r="N1" s="15" t="s">
        <v>90</v>
      </c>
      <c r="O1" s="15" t="s">
        <v>93</v>
      </c>
      <c r="P1" s="15" t="s">
        <v>95</v>
      </c>
      <c r="Q1" s="15" t="s">
        <v>98</v>
      </c>
      <c r="R1" s="15" t="s">
        <v>100</v>
      </c>
      <c r="S1" s="15" t="s">
        <v>102</v>
      </c>
      <c r="T1" s="15" t="s">
        <v>152</v>
      </c>
      <c r="U1" s="15" t="s">
        <v>104</v>
      </c>
      <c r="V1" s="15" t="s">
        <v>107</v>
      </c>
      <c r="W1" s="16" t="s">
        <v>130</v>
      </c>
      <c r="X1" s="16" t="s">
        <v>131</v>
      </c>
      <c r="Y1" s="16" t="s">
        <v>132</v>
      </c>
      <c r="Z1" s="16" t="s">
        <v>133</v>
      </c>
      <c r="AA1" s="16" t="s">
        <v>134</v>
      </c>
      <c r="AB1" s="16" t="s">
        <v>135</v>
      </c>
      <c r="AC1" s="16" t="s">
        <v>136</v>
      </c>
      <c r="AD1" s="5"/>
    </row>
    <row r="2" spans="1:30" x14ac:dyDescent="0.25">
      <c r="A2">
        <v>1</v>
      </c>
      <c r="B2">
        <v>0</v>
      </c>
      <c r="C2">
        <v>8</v>
      </c>
      <c r="D2" s="13">
        <v>1.1000000000000001</v>
      </c>
      <c r="E2" s="17">
        <v>0</v>
      </c>
      <c r="F2" s="13">
        <v>0.35</v>
      </c>
      <c r="G2" s="13">
        <v>0.5</v>
      </c>
      <c r="H2" s="18">
        <v>3.5</v>
      </c>
      <c r="I2" s="18">
        <f>10000000000</f>
        <v>10000000000</v>
      </c>
      <c r="J2">
        <v>7.67</v>
      </c>
      <c r="K2" s="17">
        <v>16</v>
      </c>
      <c r="L2">
        <v>147</v>
      </c>
      <c r="M2">
        <v>391.65</v>
      </c>
      <c r="N2" s="19">
        <v>395000</v>
      </c>
      <c r="O2" s="13">
        <v>0</v>
      </c>
      <c r="P2" s="13">
        <v>0.39</v>
      </c>
      <c r="Q2" s="13">
        <v>0.94</v>
      </c>
      <c r="R2" s="13">
        <v>0</v>
      </c>
      <c r="S2" s="13">
        <v>0</v>
      </c>
      <c r="T2" s="13">
        <v>0</v>
      </c>
      <c r="U2">
        <v>0</v>
      </c>
      <c r="V2" s="13">
        <v>1</v>
      </c>
      <c r="W2" s="13"/>
      <c r="X2" s="13"/>
      <c r="Y2" s="13"/>
      <c r="Z2" s="13"/>
      <c r="AA2" s="13"/>
      <c r="AB2" s="13"/>
      <c r="AC2" s="13"/>
      <c r="AD2" s="13"/>
    </row>
    <row r="3" spans="1:30" x14ac:dyDescent="0.25">
      <c r="A3">
        <v>2</v>
      </c>
      <c r="B3">
        <v>0</v>
      </c>
      <c r="C3">
        <v>4</v>
      </c>
      <c r="D3" s="13">
        <v>1.1000000000000001</v>
      </c>
      <c r="E3" s="17">
        <v>0</v>
      </c>
      <c r="F3" s="13">
        <v>0.35</v>
      </c>
      <c r="G3" s="13">
        <v>0.5</v>
      </c>
      <c r="H3" s="18">
        <v>3.5</v>
      </c>
      <c r="I3" s="18">
        <f>10000000000</f>
        <v>10000000000</v>
      </c>
      <c r="J3">
        <v>7.67</v>
      </c>
      <c r="K3" s="17">
        <v>16</v>
      </c>
      <c r="L3">
        <v>147</v>
      </c>
      <c r="M3">
        <v>391.65</v>
      </c>
      <c r="N3" s="19">
        <v>395000</v>
      </c>
      <c r="O3" s="13">
        <v>11300000</v>
      </c>
      <c r="P3" s="13">
        <v>0.39</v>
      </c>
      <c r="Q3" s="13">
        <v>0.94</v>
      </c>
      <c r="R3" s="13">
        <v>0</v>
      </c>
      <c r="S3" s="13">
        <v>0</v>
      </c>
      <c r="T3" s="13">
        <v>40000000</v>
      </c>
      <c r="U3">
        <v>1</v>
      </c>
      <c r="V3" s="13">
        <v>1</v>
      </c>
      <c r="W3" s="13"/>
      <c r="X3" s="13"/>
      <c r="Y3" s="13"/>
      <c r="Z3" s="13"/>
      <c r="AA3" s="13"/>
      <c r="AB3" s="13"/>
      <c r="AC3" s="13"/>
      <c r="AD3" s="1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zoomScaleNormal="100" workbookViewId="0">
      <selection activeCell="A2" sqref="A2"/>
    </sheetView>
  </sheetViews>
  <sheetFormatPr defaultRowHeight="15" x14ac:dyDescent="0.25"/>
  <cols>
    <col min="1" max="1025" width="8.7109375" customWidth="1"/>
  </cols>
  <sheetData>
    <row r="1" spans="1:8" x14ac:dyDescent="0.25">
      <c r="A1" s="6" t="s">
        <v>112</v>
      </c>
      <c r="C1" s="20"/>
      <c r="D1" s="20"/>
      <c r="E1" s="20"/>
      <c r="F1" s="20"/>
      <c r="G1" s="20"/>
      <c r="H1" s="20"/>
    </row>
    <row r="2" spans="1:8" ht="15" customHeight="1" x14ac:dyDescent="0.25">
      <c r="A2">
        <v>5</v>
      </c>
      <c r="B2">
        <v>5</v>
      </c>
    </row>
    <row r="3" spans="1:8" x14ac:dyDescent="0.25">
      <c r="A3">
        <v>20</v>
      </c>
      <c r="B3">
        <v>20</v>
      </c>
    </row>
    <row r="4" spans="1:8" x14ac:dyDescent="0.25">
      <c r="A4">
        <v>1</v>
      </c>
      <c r="B4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"/>
  <sheetViews>
    <sheetView zoomScaleNormal="100" workbookViewId="0">
      <selection activeCell="A6" sqref="A6"/>
    </sheetView>
  </sheetViews>
  <sheetFormatPr defaultRowHeight="15" x14ac:dyDescent="0.25"/>
  <cols>
    <col min="1" max="1025" width="8.7109375" customWidth="1"/>
  </cols>
  <sheetData>
    <row r="1" spans="1:7" x14ac:dyDescent="0.25">
      <c r="A1" s="6" t="s">
        <v>115</v>
      </c>
    </row>
    <row r="2" spans="1:7" x14ac:dyDescent="0.25">
      <c r="A2">
        <v>0.9</v>
      </c>
      <c r="B2">
        <v>0.9</v>
      </c>
      <c r="E2" s="22"/>
      <c r="F2" s="22"/>
      <c r="G2" s="22"/>
    </row>
    <row r="3" spans="1:7" x14ac:dyDescent="0.25">
      <c r="A3">
        <v>0.9</v>
      </c>
      <c r="B3">
        <v>0.9</v>
      </c>
      <c r="E3" s="22"/>
      <c r="F3" s="22"/>
      <c r="G3" s="22"/>
    </row>
    <row r="4" spans="1:7" x14ac:dyDescent="0.25">
      <c r="A4">
        <v>0.05</v>
      </c>
      <c r="B4">
        <v>0.05</v>
      </c>
      <c r="E4" s="22"/>
      <c r="F4" s="22"/>
      <c r="G4" s="22"/>
    </row>
    <row r="5" spans="1:7" x14ac:dyDescent="0.25">
      <c r="A5">
        <v>1</v>
      </c>
      <c r="B5">
        <v>0.9</v>
      </c>
      <c r="E5" s="22"/>
      <c r="F5" s="22"/>
      <c r="G5" s="22"/>
    </row>
    <row r="6" spans="1:7" x14ac:dyDescent="0.25">
      <c r="A6">
        <v>0.9</v>
      </c>
      <c r="B6">
        <v>1</v>
      </c>
      <c r="E6" s="22"/>
      <c r="F6" s="22"/>
      <c r="G6" s="22"/>
    </row>
    <row r="7" spans="1:7" x14ac:dyDescent="0.25">
      <c r="A7">
        <v>1</v>
      </c>
      <c r="B7">
        <v>0.9</v>
      </c>
      <c r="E7" s="22"/>
      <c r="F7" s="22"/>
      <c r="G7" s="22"/>
    </row>
    <row r="8" spans="1:7" x14ac:dyDescent="0.25">
      <c r="A8">
        <v>0.9</v>
      </c>
      <c r="B8">
        <v>1</v>
      </c>
      <c r="E8" s="22"/>
      <c r="F8" s="22"/>
      <c r="G8" s="22"/>
    </row>
    <row r="9" spans="1:7" x14ac:dyDescent="0.25">
      <c r="E9" s="22"/>
      <c r="F9" s="22"/>
      <c r="G9" s="22"/>
    </row>
    <row r="10" spans="1:7" x14ac:dyDescent="0.25">
      <c r="E10" s="22"/>
      <c r="F10" s="22"/>
      <c r="G10" s="2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1"/>
  <sheetViews>
    <sheetView zoomScaleNormal="100" workbookViewId="0">
      <selection activeCell="B7" sqref="B7"/>
    </sheetView>
  </sheetViews>
  <sheetFormatPr defaultRowHeight="15" x14ac:dyDescent="0.25"/>
  <cols>
    <col min="1" max="1025" width="8.7109375" customWidth="1"/>
  </cols>
  <sheetData>
    <row r="1" spans="1:7" x14ac:dyDescent="0.25">
      <c r="A1" s="6" t="s">
        <v>137</v>
      </c>
    </row>
    <row r="2" spans="1:7" x14ac:dyDescent="0.25">
      <c r="A2">
        <v>0.05</v>
      </c>
      <c r="B2">
        <v>0.05</v>
      </c>
    </row>
    <row r="3" spans="1:7" x14ac:dyDescent="0.25">
      <c r="A3">
        <v>0.4</v>
      </c>
      <c r="B3">
        <v>0.4</v>
      </c>
      <c r="D3" s="22"/>
      <c r="E3" s="22"/>
    </row>
    <row r="4" spans="1:7" x14ac:dyDescent="0.25">
      <c r="A4">
        <v>6.0000000000000001E-3</v>
      </c>
      <c r="B4">
        <v>6.0000000000000001E-3</v>
      </c>
      <c r="D4" s="22"/>
      <c r="E4" s="22"/>
    </row>
    <row r="5" spans="1:7" x14ac:dyDescent="0.25">
      <c r="A5" s="22">
        <v>0.01</v>
      </c>
      <c r="B5" s="22">
        <v>0.01</v>
      </c>
      <c r="D5" s="22"/>
      <c r="E5" s="22"/>
    </row>
    <row r="6" spans="1:7" x14ac:dyDescent="0.25">
      <c r="A6" s="22">
        <v>0.01</v>
      </c>
      <c r="B6" s="22">
        <v>0.01</v>
      </c>
      <c r="D6" s="22"/>
      <c r="E6" s="22"/>
    </row>
    <row r="7" spans="1:7" x14ac:dyDescent="0.25">
      <c r="A7" s="22">
        <v>0</v>
      </c>
      <c r="B7" s="22">
        <v>1E-3</v>
      </c>
      <c r="D7" s="22"/>
      <c r="E7" s="22"/>
    </row>
    <row r="8" spans="1:7" x14ac:dyDescent="0.25">
      <c r="A8" s="22">
        <v>1E-3</v>
      </c>
      <c r="B8" s="22">
        <v>0</v>
      </c>
      <c r="D8" s="22"/>
      <c r="E8" s="22"/>
    </row>
    <row r="9" spans="1:7" x14ac:dyDescent="0.25">
      <c r="D9" s="22"/>
      <c r="E9" s="22"/>
      <c r="F9" s="22"/>
      <c r="G9" s="22"/>
    </row>
    <row r="10" spans="1:7" x14ac:dyDescent="0.25">
      <c r="D10" s="22"/>
      <c r="E10" s="22"/>
      <c r="F10" s="22"/>
      <c r="G10" s="22"/>
    </row>
    <row r="11" spans="1:7" x14ac:dyDescent="0.25">
      <c r="D11" s="22"/>
      <c r="E11" s="22"/>
      <c r="F11" s="22"/>
      <c r="G11" s="2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E9907AF846B49AE0761A717E476C7" ma:contentTypeVersion="8" ma:contentTypeDescription="Create a new document." ma:contentTypeScope="" ma:versionID="45f8e429341c63728dfa2a00ad3fc674">
  <xsd:schema xmlns:xsd="http://www.w3.org/2001/XMLSchema" xmlns:xs="http://www.w3.org/2001/XMLSchema" xmlns:p="http://schemas.microsoft.com/office/2006/metadata/properties" xmlns:ns2="28cd81d8-bd80-43b4-9cb7-acc327971cfe" targetNamespace="http://schemas.microsoft.com/office/2006/metadata/properties" ma:root="true" ma:fieldsID="067831e7feb40e5b22ea0fb7b5b4a327" ns2:_="">
    <xsd:import namespace="28cd81d8-bd80-43b4-9cb7-acc327971c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d81d8-bd80-43b4-9cb7-acc327971c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390DD3-03A7-42F3-ADED-70960D054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d81d8-bd80-43b4-9cb7-acc327971c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230A7E-C935-4943-A448-3E2C3DBE96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2BB15A-C891-453F-98B6-217149D86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Sims</vt:lpstr>
      <vt:lpstr>Air</vt:lpstr>
      <vt:lpstr>Materials</vt:lpstr>
      <vt:lpstr>Objects</vt:lpstr>
      <vt:lpstr>People</vt:lpstr>
      <vt:lpstr>Contacts</vt:lpstr>
      <vt:lpstr>CloseTime</vt:lpstr>
      <vt:lpstr>CloseTransfer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Panagiotis Demis</dc:creator>
  <dc:description/>
  <cp:lastModifiedBy>Klymenko, Oleksiy Dr (Chem. &amp; Proc. Eng.)</cp:lastModifiedBy>
  <cp:revision>39</cp:revision>
  <dcterms:created xsi:type="dcterms:W3CDTF">2020-06-26T17:46:48Z</dcterms:created>
  <dcterms:modified xsi:type="dcterms:W3CDTF">2021-08-16T16:45:01Z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0x01010037BE9907AF846B49AE0761A717E476C7</vt:lpwstr>
  </property>
</Properties>
</file>