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01"/>
  <workbookPr/>
  <mc:AlternateContent xmlns:mc="http://schemas.openxmlformats.org/markup-compatibility/2006">
    <mc:Choice Requires="x15">
      <x15ac:absPath xmlns:x15ac="http://schemas.microsoft.com/office/spreadsheetml/2010/11/ac" url="C:\University\Курс 2\PRO\лаба 3\"/>
    </mc:Choice>
  </mc:AlternateContent>
  <xr:revisionPtr revIDLastSave="0" documentId="13_ncr:1_{D6598916-F854-4400-99DE-85473353767E}" xr6:coauthVersionLast="47" xr6:coauthVersionMax="47" xr10:uidLastSave="{00000000-0000-0000-0000-000000000000}"/>
  <bookViews>
    <workbookView xWindow="3000" yWindow="3000" windowWidth="17280" windowHeight="8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O9melHYhVLxewspURwD5pDWjzUyeZQ/g2Ub3UVZxrsY="/>
    </ext>
  </extLst>
</workbook>
</file>

<file path=xl/calcChain.xml><?xml version="1.0" encoding="utf-8"?>
<calcChain xmlns="http://schemas.openxmlformats.org/spreadsheetml/2006/main">
  <c r="B11" i="1" l="1"/>
  <c r="B10" i="1"/>
  <c r="L7" i="1"/>
  <c r="K7" i="1"/>
  <c r="J7" i="1"/>
  <c r="I7" i="1"/>
  <c r="H7" i="1"/>
  <c r="G7" i="1"/>
  <c r="F7" i="1"/>
  <c r="E7" i="1"/>
  <c r="D7" i="1"/>
  <c r="C7" i="1"/>
  <c r="B7" i="1"/>
  <c r="L6" i="1"/>
  <c r="B15" i="1" s="1"/>
  <c r="K6" i="1"/>
  <c r="J6" i="1"/>
  <c r="I6" i="1"/>
  <c r="H6" i="1"/>
  <c r="G6" i="1"/>
  <c r="F6" i="1"/>
  <c r="E6" i="1"/>
  <c r="D6" i="1"/>
  <c r="C6" i="1"/>
  <c r="B6" i="1"/>
  <c r="L5" i="1"/>
  <c r="L2" i="1"/>
  <c r="B12" i="1" l="1"/>
  <c r="B13" i="1" s="1"/>
  <c r="B14" i="1" s="1"/>
</calcChain>
</file>

<file path=xl/sharedStrings.xml><?xml version="1.0" encoding="utf-8"?>
<sst xmlns="http://schemas.openxmlformats.org/spreadsheetml/2006/main" count="24" uniqueCount="24">
  <si>
    <t>Кількість елементів</t>
  </si>
  <si>
    <t>усього стадій</t>
  </si>
  <si>
    <t>Вартість 1 такту, нс</t>
  </si>
  <si>
    <t>Показник</t>
  </si>
  <si>
    <t>Стадія 1</t>
  </si>
  <si>
    <t>Стадія 2</t>
  </si>
  <si>
    <t>Стадія 3</t>
  </si>
  <si>
    <t>Стадія 4</t>
  </si>
  <si>
    <t>Стадія 5</t>
  </si>
  <si>
    <t>Стадія 6</t>
  </si>
  <si>
    <t>Стадія 7</t>
  </si>
  <si>
    <t>Стадія 8</t>
  </si>
  <si>
    <t>Стадія 9</t>
  </si>
  <si>
    <t>Стадія 10</t>
  </si>
  <si>
    <t>усього тактів</t>
  </si>
  <si>
    <t>Кількість тактів</t>
  </si>
  <si>
    <t>Кількість тактів при послідовній обробці</t>
  </si>
  <si>
    <t>Кількість тактів при конвеєрній обробці</t>
  </si>
  <si>
    <t>Пікова продуктивність</t>
  </si>
  <si>
    <t>Відносна пікова продуктивність</t>
  </si>
  <si>
    <t>Граничне прискорення</t>
  </si>
  <si>
    <t>90 % від граничного прискорення</t>
  </si>
  <si>
    <t>мінімальна кількість елементів</t>
  </si>
  <si>
    <t>Прискорення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</si>
</sst>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"/>
  </numFmts>
  <fonts count="2" x14ac:knownFonts="1">
    <font>
      <sz val="10"/>
      <color rgb="FF000000"/>
      <name val="Arial"/>
      <scheme val="minor"/>
    </font>
    <font>
      <sz val="14"/>
      <color theme="1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vertical="center" wrapText="1"/>
    </xf>
    <xf numFmtId="0" fontId="1" fillId="5" borderId="0" xfId="0" applyFont="1" applyFill="1" applyAlignment="1">
      <alignment horizontal="center" vertical="center" wrapText="1"/>
    </xf>
  </cellXfs>
  <cellStyles count="1">
    <cellStyle name="Звичайний" xfId="0" builtinId="0"/>
  </cellStyles>
  <dxfs count="3"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4:L7">
  <tableColumns count="12">
    <tableColumn id="1" xr3:uid="{00000000-0010-0000-0000-000001000000}" name="Показник"/>
    <tableColumn id="2" xr3:uid="{00000000-0010-0000-0000-000002000000}" name="Стадія 1"/>
    <tableColumn id="3" xr3:uid="{00000000-0010-0000-0000-000003000000}" name="Стадія 2"/>
    <tableColumn id="4" xr3:uid="{00000000-0010-0000-0000-000004000000}" name="Стадія 3"/>
    <tableColumn id="5" xr3:uid="{00000000-0010-0000-0000-000005000000}" name="Стадія 4"/>
    <tableColumn id="6" xr3:uid="{00000000-0010-0000-0000-000006000000}" name="Стадія 5"/>
    <tableColumn id="7" xr3:uid="{00000000-0010-0000-0000-000007000000}" name="Стадія 6"/>
    <tableColumn id="8" xr3:uid="{00000000-0010-0000-0000-000008000000}" name="Стадія 7"/>
    <tableColumn id="9" xr3:uid="{00000000-0010-0000-0000-000009000000}" name="Стадія 8"/>
    <tableColumn id="10" xr3:uid="{00000000-0010-0000-0000-00000A000000}" name="Стадія 9"/>
    <tableColumn id="11" xr3:uid="{00000000-0010-0000-0000-00000B000000}" name="Стадія 10"/>
    <tableColumn id="12" xr3:uid="{00000000-0010-0000-0000-00000C000000}" name="усього тактів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00"/>
  <sheetViews>
    <sheetView tabSelected="1" zoomScale="85" zoomScaleNormal="85" workbookViewId="0">
      <selection activeCell="F10" sqref="F10"/>
    </sheetView>
  </sheetViews>
  <sheetFormatPr defaultColWidth="12.6640625" defaultRowHeight="15" customHeight="1" x14ac:dyDescent="0.25"/>
  <cols>
    <col min="1" max="1" width="22.77734375" customWidth="1"/>
    <col min="2" max="11" width="10" customWidth="1"/>
    <col min="12" max="12" width="15.21875" customWidth="1"/>
    <col min="13" max="26" width="11" customWidth="1"/>
  </cols>
  <sheetData>
    <row r="1" spans="1:12" ht="15.75" customHeight="1" x14ac:dyDescent="0.25">
      <c r="A1" s="1" t="s">
        <v>0</v>
      </c>
      <c r="B1" s="1">
        <v>1000</v>
      </c>
      <c r="C1" s="1">
        <v>1000</v>
      </c>
      <c r="D1" s="1">
        <v>1000</v>
      </c>
      <c r="E1" s="1">
        <v>1000</v>
      </c>
      <c r="F1" s="1">
        <v>1000</v>
      </c>
      <c r="G1" s="1">
        <v>1000</v>
      </c>
      <c r="H1" s="1">
        <v>1000</v>
      </c>
      <c r="I1" s="1">
        <v>1000</v>
      </c>
      <c r="J1" s="1">
        <v>1000</v>
      </c>
      <c r="K1" s="1">
        <v>1000</v>
      </c>
      <c r="L1" s="2" t="s">
        <v>1</v>
      </c>
    </row>
    <row r="2" spans="1:12" ht="15.75" customHeight="1" x14ac:dyDescent="0.25">
      <c r="A2" s="1" t="s">
        <v>2</v>
      </c>
      <c r="B2" s="1">
        <v>5</v>
      </c>
      <c r="C2" s="1">
        <v>5</v>
      </c>
      <c r="D2" s="1">
        <v>5</v>
      </c>
      <c r="E2" s="1">
        <v>5</v>
      </c>
      <c r="F2" s="1">
        <v>5</v>
      </c>
      <c r="G2" s="1">
        <v>5</v>
      </c>
      <c r="H2" s="1">
        <v>5</v>
      </c>
      <c r="I2" s="1">
        <v>5</v>
      </c>
      <c r="J2" s="1">
        <v>5</v>
      </c>
      <c r="K2" s="1">
        <v>5</v>
      </c>
      <c r="L2" s="3">
        <f>COUNTA(B4:K4)</f>
        <v>10</v>
      </c>
    </row>
    <row r="3" spans="1:12" ht="15.75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 spans="1:12" ht="15.75" customHeight="1" x14ac:dyDescent="0.25">
      <c r="A4" s="9" t="s">
        <v>3</v>
      </c>
      <c r="B4" s="10" t="s">
        <v>4</v>
      </c>
      <c r="C4" s="10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  <c r="I4" s="10" t="s">
        <v>11</v>
      </c>
      <c r="J4" s="10" t="s">
        <v>12</v>
      </c>
      <c r="K4" s="10" t="s">
        <v>13</v>
      </c>
      <c r="L4" s="11" t="s">
        <v>14</v>
      </c>
    </row>
    <row r="5" spans="1:12" ht="15.75" customHeight="1" x14ac:dyDescent="0.25">
      <c r="A5" s="4" t="s">
        <v>15</v>
      </c>
      <c r="B5" s="4">
        <v>3</v>
      </c>
      <c r="C5" s="4">
        <v>6</v>
      </c>
      <c r="D5" s="4">
        <v>6</v>
      </c>
      <c r="E5" s="4">
        <v>4</v>
      </c>
      <c r="F5" s="4">
        <v>6</v>
      </c>
      <c r="G5" s="4">
        <v>9</v>
      </c>
      <c r="H5" s="4">
        <v>3</v>
      </c>
      <c r="I5" s="4">
        <v>10</v>
      </c>
      <c r="J5" s="4">
        <v>1</v>
      </c>
      <c r="K5" s="4">
        <v>9</v>
      </c>
      <c r="L5" s="4">
        <f t="shared" ref="L5:L7" si="0">SUM(B5:K5)</f>
        <v>57</v>
      </c>
    </row>
    <row r="6" spans="1:12" ht="15.75" customHeight="1" x14ac:dyDescent="0.25">
      <c r="A6" s="12" t="s">
        <v>16</v>
      </c>
      <c r="B6" s="12">
        <f t="shared" ref="B6:K6" si="1">B5*B1</f>
        <v>3000</v>
      </c>
      <c r="C6" s="12">
        <f t="shared" si="1"/>
        <v>6000</v>
      </c>
      <c r="D6" s="12">
        <f t="shared" si="1"/>
        <v>6000</v>
      </c>
      <c r="E6" s="12">
        <f t="shared" si="1"/>
        <v>4000</v>
      </c>
      <c r="F6" s="12">
        <f t="shared" si="1"/>
        <v>6000</v>
      </c>
      <c r="G6" s="12">
        <f t="shared" si="1"/>
        <v>9000</v>
      </c>
      <c r="H6" s="12">
        <f t="shared" si="1"/>
        <v>3000</v>
      </c>
      <c r="I6" s="12">
        <f t="shared" si="1"/>
        <v>10000</v>
      </c>
      <c r="J6" s="12">
        <f t="shared" si="1"/>
        <v>1000</v>
      </c>
      <c r="K6" s="12">
        <f t="shared" si="1"/>
        <v>9000</v>
      </c>
      <c r="L6" s="12">
        <f t="shared" si="0"/>
        <v>57000</v>
      </c>
    </row>
    <row r="7" spans="1:12" ht="15.75" customHeight="1" x14ac:dyDescent="0.25">
      <c r="A7" s="4" t="s">
        <v>17</v>
      </c>
      <c r="B7" s="4">
        <f t="shared" ref="B7:K7" si="2">B1+B5-1</f>
        <v>1002</v>
      </c>
      <c r="C7" s="4">
        <f t="shared" si="2"/>
        <v>1005</v>
      </c>
      <c r="D7" s="4">
        <f t="shared" si="2"/>
        <v>1005</v>
      </c>
      <c r="E7" s="4">
        <f t="shared" si="2"/>
        <v>1003</v>
      </c>
      <c r="F7" s="4">
        <f t="shared" si="2"/>
        <v>1005</v>
      </c>
      <c r="G7" s="4">
        <f t="shared" si="2"/>
        <v>1008</v>
      </c>
      <c r="H7" s="4">
        <f t="shared" si="2"/>
        <v>1002</v>
      </c>
      <c r="I7" s="4">
        <f t="shared" si="2"/>
        <v>1009</v>
      </c>
      <c r="J7" s="4">
        <f t="shared" si="2"/>
        <v>1000</v>
      </c>
      <c r="K7" s="4">
        <f t="shared" si="2"/>
        <v>1008</v>
      </c>
      <c r="L7" s="4">
        <f t="shared" si="0"/>
        <v>10047</v>
      </c>
    </row>
    <row r="8" spans="1:12" ht="15.75" customHeight="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ht="15.75" customHeight="1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 ht="15.75" customHeight="1" x14ac:dyDescent="0.25">
      <c r="A10" s="5" t="s">
        <v>18</v>
      </c>
      <c r="B10" s="5">
        <f>1/(MAX(B5:K5)*B2)</f>
        <v>0.02</v>
      </c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ht="15.75" customHeight="1" x14ac:dyDescent="0.25">
      <c r="A11" s="5" t="s">
        <v>19</v>
      </c>
      <c r="B11" s="5">
        <f>1/(MAX(B5:K5))</f>
        <v>0.1</v>
      </c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ht="15.75" customHeight="1" x14ac:dyDescent="0.25">
      <c r="A12" s="5" t="s">
        <v>20</v>
      </c>
      <c r="B12" s="5">
        <f>L5/MAX(B5:K5)</f>
        <v>5.7</v>
      </c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 ht="15.75" customHeight="1" x14ac:dyDescent="0.25">
      <c r="A13" s="5" t="s">
        <v>21</v>
      </c>
      <c r="B13" s="5">
        <f>B12*0.9</f>
        <v>5.13</v>
      </c>
      <c r="C13" s="4"/>
      <c r="D13" s="4"/>
      <c r="E13" s="6"/>
      <c r="F13" s="4"/>
      <c r="G13" s="4"/>
      <c r="H13" s="4"/>
      <c r="I13" s="4"/>
      <c r="J13" s="4"/>
      <c r="K13" s="4"/>
      <c r="L13" s="4"/>
    </row>
    <row r="14" spans="1:12" ht="15.75" customHeight="1" x14ac:dyDescent="0.25">
      <c r="A14" s="5" t="s">
        <v>22</v>
      </c>
      <c r="B14" s="7">
        <f>ROUNDUP(((L5+2)*B13-L2)/47,0)</f>
        <v>7</v>
      </c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 ht="15.75" customHeight="1" x14ac:dyDescent="0.25">
      <c r="A15" s="5" t="s">
        <v>23</v>
      </c>
      <c r="B15" s="8">
        <f>L6/L7</f>
        <v>5.673335323977307</v>
      </c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 ht="15.75" customHeight="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Ігор Полинько</dc:creator>
  <cp:lastModifiedBy>Ishchenko Yevhen</cp:lastModifiedBy>
  <dcterms:created xsi:type="dcterms:W3CDTF">2025-04-10T18:45:55Z</dcterms:created>
  <dcterms:modified xsi:type="dcterms:W3CDTF">2025-06-05T08:23:34Z</dcterms:modified>
</cp:coreProperties>
</file>