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46800ede63d46/Desktop/Challenge 1/"/>
    </mc:Choice>
  </mc:AlternateContent>
  <xr:revisionPtr revIDLastSave="0" documentId="8_{33E2E3FD-C764-44FB-8571-85F0112F7E6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rowdfunding" sheetId="1" r:id="rId1"/>
    <sheet name="Pivot table 1 and stacked" sheetId="2" r:id="rId2"/>
    <sheet name="Pivot table and Stacked column" sheetId="3" r:id="rId3"/>
    <sheet name="Pivot Table &amp; Line Graph" sheetId="8" r:id="rId4"/>
    <sheet name="Crowdfunding Goal Analysis" sheetId="9" r:id="rId5"/>
    <sheet name="Backers campaigns" sheetId="10" r:id="rId6"/>
  </sheets>
  <calcPr calcId="191029"/>
  <pivotCaches>
    <pivotCache cacheId="29" r:id="rId7"/>
    <pivotCache cacheId="30" r:id="rId8"/>
    <pivotCache cacheId="6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0" l="1"/>
  <c r="K16" i="10"/>
  <c r="K21" i="10"/>
  <c r="K20" i="10"/>
  <c r="K19" i="10"/>
  <c r="K18" i="10"/>
  <c r="K17" i="10"/>
  <c r="K10" i="10"/>
  <c r="K11" i="10"/>
  <c r="K9" i="10"/>
  <c r="K7" i="10"/>
  <c r="K6" i="10"/>
  <c r="D8" i="9"/>
  <c r="C8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B8" i="9"/>
  <c r="N2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8" i="9" l="1"/>
  <c r="H8" i="9" s="1"/>
  <c r="E13" i="9"/>
  <c r="H13" i="9" s="1"/>
  <c r="E12" i="9"/>
  <c r="G12" i="9" s="1"/>
  <c r="E11" i="9"/>
  <c r="G11" i="9" s="1"/>
  <c r="E10" i="9"/>
  <c r="G10" i="9" s="1"/>
  <c r="E9" i="9"/>
  <c r="H9" i="9" s="1"/>
  <c r="E7" i="9"/>
  <c r="G7" i="9" s="1"/>
  <c r="E6" i="9"/>
  <c r="F6" i="9" s="1"/>
  <c r="E5" i="9"/>
  <c r="F5" i="9" s="1"/>
  <c r="E4" i="9"/>
  <c r="H4" i="9" s="1"/>
  <c r="E3" i="9"/>
  <c r="H3" i="9" s="1"/>
  <c r="E2" i="9"/>
  <c r="F2" i="9" s="1"/>
  <c r="H11" i="9" l="1"/>
  <c r="G2" i="9"/>
  <c r="G9" i="9"/>
  <c r="H10" i="9"/>
  <c r="G5" i="9"/>
  <c r="F4" i="9"/>
  <c r="H12" i="9"/>
  <c r="G13" i="9"/>
  <c r="H5" i="9"/>
  <c r="H7" i="9"/>
  <c r="G3" i="9"/>
  <c r="F12" i="9"/>
  <c r="H6" i="9"/>
  <c r="F3" i="9"/>
  <c r="F7" i="9"/>
  <c r="F10" i="9"/>
  <c r="H2" i="9"/>
  <c r="F11" i="9"/>
  <c r="G4" i="9"/>
  <c r="G6" i="9"/>
  <c r="F9" i="9"/>
  <c r="F8" i="9"/>
  <c r="G8" i="9"/>
  <c r="F13" i="9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<sst xmlns="http://schemas.openxmlformats.org/spreadsheetml/2006/main" count="9068" uniqueCount="2116">
  <si>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</si>
  <si>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</si>
  <si>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</si>
  <si>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</si>
  <si>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</si>
  <si>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</si>
  <si>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</si>
  <si>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</si>
  <si>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</si>
  <si>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</si>
  <si>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</si>
  <si>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</si>
  <si>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</si>
  <si>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</si>
  <si>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</si>
  <si>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</si>
  <si>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</si>
  <si>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</si>
  <si>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</si>
  <si>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</si>
  <si>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</si>
  <si>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</si>
  <si>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</si>
  <si>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</si>
  <si>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</si>
  <si>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</si>
  <si>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</si>
  <si>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</si>
  <si>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</si>
  <si>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</si>
  <si>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</si>
  <si>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</si>
  <si>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</si>
  <si>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</si>
  <si>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</si>
  <si>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</si>
  <si>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</si>
  <si>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</si>
  <si>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</si>
  <si>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</si>
  <si>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</si>
  <si>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</si>
  <si>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</si>
  <si>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</si>
  <si>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</si>
  <si>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</si>
  <si>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</si>
  <si>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</si>
  <si>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</si>
  <si>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</si>
  <si>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</si>
  <si>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</si>
  <si>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</si>
  <si>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</si>
  <si>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</si>
  <si>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</si>
  <si>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</si>
  <si>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</si>
  <si>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</si>
  <si>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</si>
  <si>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</si>
  <si>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</si>
  <si>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</si>
  <si>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</si>
  <si>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</si>
  <si>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</si>
  <si>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</si>
  <si>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</si>
  <si>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</si>
  <si>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</si>
  <si>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</si>
  <si>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</si>
  <si>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</si>
  <si>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</si>
  <si>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</si>
  <si>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</si>
  <si>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</si>
  <si>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</si>
  <si>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</si>
  <si>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</si>
  <si>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</si>
  <si>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</si>
  <si>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</si>
  <si>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</si>
  <si>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</si>
  <si>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</si>
  <si>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</si>
  <si>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</si>
  <si>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</si>
  <si>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</si>
  <si>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</si>
  <si>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</si>
  <si>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</si>
  <si>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</si>
  <si>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</si>
  <si>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</si>
  <si>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</si>
  <si>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</si>
  <si>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</si>
  <si>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</si>
  <si>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</si>
  <si>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</si>
  <si>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</si>
  <si>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</si>
  <si>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</si>
  <si>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</si>
  <si>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</si>
  <si>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</si>
  <si>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</si>
  <si>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</si>
  <si>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</si>
  <si>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</si>
  <si>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</si>
  <si>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</si>
  <si>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</si>
  <si>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</si>
  <si>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</si>
  <si>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</si>
  <si>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</si>
  <si>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</si>
  <si>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</si>
  <si>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</si>
  <si>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</si>
  <si>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</si>
  <si>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</si>
  <si>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</si>
  <si>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</si>
  <si>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</si>
  <si>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</si>
  <si>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</si>
  <si>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</si>
  <si>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</si>
  <si>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</si>
  <si>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</si>
  <si>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</si>
  <si>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</si>
  <si>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</si>
  <si>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</si>
  <si>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</si>
  <si>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</si>
  <si>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</si>
  <si>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</si>
  <si>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</si>
  <si>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</si>
  <si>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</si>
  <si>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</si>
  <si>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</si>
  <si>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</si>
  <si>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</si>
  <si>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</si>
  <si>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</si>
  <si>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</si>
  <si>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</si>
  <si>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</si>
  <si>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</si>
  <si>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</si>
  <si>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</si>
  <si>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</si>
  <si>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</si>
  <si>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</si>
  <si>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</si>
  <si>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</si>
  <si>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</si>
  <si>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</si>
  <si>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</si>
  <si>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</si>
  <si>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</si>
  <si>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</si>
  <si>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</si>
  <si>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</si>
  <si>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</si>
  <si>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</si>
  <si>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</si>
  <si>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</si>
  <si>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</si>
  <si>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</si>
  <si>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</si>
  <si>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</si>
  <si>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</si>
  <si>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</si>
  <si>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</si>
  <si>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</si>
  <si>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</si>
  <si>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</si>
  <si>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</si>
  <si>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</si>
  <si>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</si>
  <si>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</si>
  <si>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</si>
  <si>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</si>
  <si>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</si>
  <si>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</si>
  <si>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</si>
  <si>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</si>
  <si>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</si>
  <si>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</si>
  <si>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</si>
  <si>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</si>
  <si>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</si>
  <si>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</si>
  <si>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</si>
  <si>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</si>
  <si>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</si>
  <si>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</si>
  <si>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</si>
  <si>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</si>
  <si>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</si>
  <si>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</si>
  <si>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</si>
  <si>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</si>
  <si>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</si>
  <si>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</si>
  <si>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</si>
  <si>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</si>
  <si>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</si>
  <si>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</si>
  <si>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</si>
  <si>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</si>
  <si>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</si>
  <si>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</si>
  <si>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</si>
  <si>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</si>
  <si>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</si>
  <si>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</si>
  <si>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</si>
  <si>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</si>
  <si>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</si>
  <si>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</si>
  <si>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</si>
  <si>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</si>
  <si>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</si>
  <si>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</si>
  <si>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</si>
  <si>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</si>
  <si>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</si>
  <si>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</si>
  <si>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</si>
  <si>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</si>
  <si>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</si>
  <si>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</si>
  <si>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</si>
  <si>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</si>
  <si>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</si>
  <si>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</si>
  <si>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</si>
  <si>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</si>
  <si>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</si>
  <si>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</si>
  <si>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</si>
  <si>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</si>
  <si>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</si>
  <si>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</si>
  <si>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</si>
  <si>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</si>
  <si>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</si>
  <si>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</si>
  <si>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</si>
  <si>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</si>
  <si>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</si>
  <si>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</si>
  <si>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</si>
  <si>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</si>
  <si>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</si>
  <si>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</si>
  <si>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</si>
  <si>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</si>
  <si>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</si>
  <si>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</si>
  <si>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</si>
  <si>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</si>
  <si>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</si>
  <si>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</si>
  <si>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</si>
  <si>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</si>
  <si>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</si>
  <si>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</si>
  <si>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</si>
  <si>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</si>
  <si>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</si>
  <si>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</si>
  <si>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</si>
  <si>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</si>
  <si>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</si>
  <si>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</si>
  <si>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</si>
  <si>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</si>
  <si>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</si>
  <si>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</si>
  <si>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</si>
  <si>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</si>
  <si>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</si>
  <si>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</si>
  <si>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</si>
  <si>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</si>
  <si>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</si>
  <si>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</si>
  <si>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</si>
  <si>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</si>
  <si>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</si>
  <si>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</si>
  <si>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</si>
  <si>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</si>
  <si>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</si>
  <si>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</si>
  <si>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</si>
  <si>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</si>
  <si>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</si>
  <si>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</si>
  <si>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</si>
  <si>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</si>
  <si>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</si>
  <si>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</si>
  <si>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</si>
  <si>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</si>
  <si>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</si>
  <si>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</si>
  <si>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</si>
  <si>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</si>
  <si>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</si>
  <si>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</si>
  <si>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</si>
  <si>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</si>
  <si>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</si>
  <si>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</si>
  <si>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</si>
  <si>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</si>
  <si>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</si>
  <si>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</si>
  <si>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</si>
  <si>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</si>
  <si>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</si>
  <si>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</si>
  <si>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</si>
  <si>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</si>
  <si>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</si>
  <si>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</si>
  <si>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</si>
  <si>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</si>
  <si>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</si>
  <si>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</si>
  <si>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</si>
  <si>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</si>
  <si>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</si>
  <si>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</si>
  <si>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</si>
  <si>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</si>
  <si>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</si>
  <si>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</si>
  <si>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</si>
  <si>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</si>
  <si>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</si>
  <si>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</si>
  <si>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</si>
  <si>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</si>
  <si>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</si>
  <si>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</si>
  <si>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</si>
  <si>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</si>
  <si>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</si>
  <si>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</si>
  <si>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</si>
  <si>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</si>
  <si>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</si>
  <si>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</si>
  <si>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</si>
  <si>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</si>
  <si>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</si>
  <si>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</si>
  <si>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</si>
  <si>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</si>
  <si>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</si>
  <si>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</si>
  <si>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</si>
  <si>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</si>
  <si>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</si>
  <si>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</si>
  <si>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</si>
  <si>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</si>
  <si>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</si>
  <si>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</si>
  <si>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</si>
  <si>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</si>
  <si>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</si>
  <si>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</si>
  <si>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</si>
  <si>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</si>
  <si>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</si>
  <si>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</si>
  <si>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</si>
  <si>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</si>
  <si>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</si>
  <si>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</si>
  <si>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</si>
  <si>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</si>
  <si>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</si>
  <si>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</si>
  <si>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</si>
  <si>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</si>
  <si>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</si>
  <si>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</si>
  <si>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</si>
  <si>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</si>
  <si>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</si>
  <si>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</si>
  <si>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</si>
  <si>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</si>
  <si>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</si>
  <si>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</si>
  <si>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</si>
  <si>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</si>
  <si>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</si>
  <si>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</si>
  <si>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</si>
  <si>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</si>
  <si>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</si>
  <si>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</si>
  <si>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</si>
  <si>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</si>
  <si>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</si>
  <si>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</si>
  <si>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</si>
  <si>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</si>
  <si>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</si>
  <si>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</si>
  <si>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</si>
  <si>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</si>
  <si>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</si>
  <si>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</si>
  <si>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</si>
  <si>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</si>
  <si>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</si>
  <si>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</si>
  <si>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</si>
  <si>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</si>
  <si>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</si>
  <si>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</si>
  <si>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</si>
  <si>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</si>
  <si>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</si>
  <si>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</si>
  <si>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</si>
  <si>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</si>
  <si>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</si>
  <si>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</si>
  <si>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</si>
  <si>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</si>
  <si>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</si>
  <si>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</si>
  <si>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</si>
  <si>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</si>
  <si>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</si>
  <si>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</si>
  <si>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</si>
  <si>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</si>
  <si>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</si>
  <si>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</si>
  <si>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</si>
  <si>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</si>
  <si>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</si>
  <si>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</si>
  <si>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</si>
  <si>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</si>
  <si>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</si>
  <si>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</si>
  <si>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</si>
  <si>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</si>
  <si>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</si>
  <si>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</si>
  <si>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</si>
  <si>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</si>
  <si>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</si>
  <si>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</si>
  <si>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</si>
  <si>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</si>
  <si>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</si>
  <si>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</si>
  <si>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</si>
  <si>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</si>
  <si>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</si>
  <si>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</si>
  <si>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</si>
  <si>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</si>
  <si>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</si>
  <si>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</si>
  <si>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</si>
  <si>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</si>
  <si>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</si>
  <si>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</si>
  <si>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</si>
  <si>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</si>
  <si>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</si>
  <si>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</si>
  <si>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</si>
  <si>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</si>
  <si>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</si>
  <si>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</si>
  <si>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</si>
  <si>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</si>
  <si>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</si>
  <si>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</si>
  <si>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</si>
  <si>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</si>
  <si>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</si>
  <si>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</si>
  <si>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</si>
  <si>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</si>
  <si>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</si>
  <si>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</si>
  <si>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</si>
  <si>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</si>
  <si>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</si>
  <si>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</si>
  <si>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</si>
  <si>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</si>
  <si>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</si>
  <si>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</si>
  <si>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</si>
  <si>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</si>
  <si>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</si>
  <si>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</si>
  <si>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</si>
  <si>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</si>
  <si>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</si>
  <si>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</si>
  <si>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</si>
  <si>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</si>
  <si>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</si>
  <si>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</si>
  <si>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</si>
  <si>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</si>
  <si>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</si>
  <si>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</si>
  <si>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</si>
  <si>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</si>
  <si>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</si>
  <si>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</si>
  <si>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</si>
  <si>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</si>
  <si>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</si>
  <si>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</si>
  <si>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</si>
  <si>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</si>
  <si>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</si>
  <si>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</si>
  <si>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</si>
  <si>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</si>
  <si>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</si>
  <si>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</si>
  <si>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</si>
  <si>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</si>
  <si>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</si>
  <si>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</si>
  <si>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</si>
  <si>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</si>
  <si>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</si>
  <si>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</si>
  <si>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</si>
  <si>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</si>
  <si>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</si>
  <si>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</si>
  <si>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</si>
  <si>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</si>
  <si>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</si>
  <si>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</si>
  <si>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</si>
  <si>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</si>
  <si>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</si>
  <si>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</si>
  <si>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</si>
  <si>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</si>
  <si>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</si>
  <si>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</si>
  <si>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</si>
  <si>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</si>
  <si>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</si>
  <si>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</si>
  <si>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</si>
  <si>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</si>
  <si>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</si>
  <si>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</si>
  <si>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</si>
  <si>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</si>
  <si>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</si>
  <si>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</si>
  <si>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</si>
  <si>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</si>
  <si>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</si>
  <si>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</si>
  <si>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</si>
  <si>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</si>
  <si>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</si>
  <si>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</si>
  <si>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</si>
  <si>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</si>
  <si>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</si>
  <si>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</si>
  <si>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</si>
  <si>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</si>
  <si>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</si>
  <si>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</si>
  <si>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</si>
  <si>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</si>
  <si>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</si>
  <si>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</si>
  <si>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</si>
  <si>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</si>
  <si>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</si>
  <si>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</si>
  <si>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</si>
  <si>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</si>
  <si>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</si>
  <si>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</si>
  <si>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</si>
  <si>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</si>
  <si>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</si>
  <si>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</si>
  <si>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</si>
  <si>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</si>
  <si>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</si>
  <si>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</si>
  <si>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</si>
  <si>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</si>
  <si>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</si>
  <si>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</si>
  <si>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</si>
  <si>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</si>
  <si>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</si>
  <si>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</si>
  <si>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</si>
  <si>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</si>
  <si>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</si>
  <si>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</si>
  <si>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</si>
  <si>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</si>
  <si>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</si>
  <si>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</si>
  <si>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</si>
  <si>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</si>
  <si>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</si>
  <si>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</si>
  <si>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</si>
  <si>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</si>
  <si>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</si>
  <si>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</si>
  <si>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</si>
  <si>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</si>
  <si>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</si>
  <si>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</si>
  <si>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</si>
  <si>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</si>
  <si>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</si>
  <si>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</si>
  <si>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</si>
  <si>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</si>
  <si>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</si>
  <si>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</si>
  <si>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</si>
  <si>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</si>
  <si>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</si>
  <si>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</si>
  <si>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</si>
  <si>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</si>
  <si>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</si>
  <si>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</si>
  <si>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</si>
  <si>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</si>
  <si>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</si>
  <si>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</si>
  <si>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</si>
  <si>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</si>
  <si>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</si>
  <si>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</si>
  <si>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</si>
  <si>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</si>
  <si>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</si>
  <si>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</si>
  <si>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</si>
  <si>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</si>
  <si>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</si>
  <si>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</si>
  <si>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</si>
  <si>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</si>
  <si>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</si>
  <si>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</si>
  <si>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</si>
  <si>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</si>
  <si>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</si>
  <si>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</si>
  <si>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</si>
  <si>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</si>
  <si>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</si>
  <si>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</si>
  <si>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</si>
  <si>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</si>
  <si>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</si>
  <si>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</si>
  <si>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</si>
  <si>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</si>
  <si>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</si>
  <si>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</si>
  <si>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</si>
  <si>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</si>
  <si>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</si>
  <si>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</si>
  <si>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</si>
  <si>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</si>
  <si>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</si>
  <si>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</si>
  <si>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</si>
  <si>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</si>
  <si>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</si>
  <si>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</si>
  <si>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</si>
  <si>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</si>
  <si>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</si>
  <si>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</si>
  <si>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</si>
  <si>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</si>
  <si>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</si>
  <si>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</si>
  <si>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</si>
  <si>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</si>
  <si>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</si>
  <si>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</si>
  <si>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</si>
  <si>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</si>
  <si>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</si>
  <si>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</si>
  <si>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</si>
  <si>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</si>
  <si>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</si>
  <si>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</si>
  <si>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</si>
  <si>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</si>
  <si>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</si>
  <si>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</si>
  <si>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</si>
  <si>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</si>
  <si>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</si>
  <si>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</si>
  <si>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</si>
  <si>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</si>
  <si>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</si>
  <si>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</si>
  <si>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</si>
  <si>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</si>
  <si>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</si>
  <si>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</si>
  <si>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</si>
  <si>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</si>
  <si>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</si>
  <si>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</si>
  <si>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</si>
  <si>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</si>
  <si>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</si>
  <si>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</si>
  <si>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</si>
  <si>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</si>
  <si>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</si>
  <si>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</si>
  <si>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</si>
  <si>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</si>
  <si>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</si>
  <si>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</si>
  <si>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</si>
  <si>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</si>
  <si>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</si>
  <si>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</si>
  <si>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</si>
  <si>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</si>
  <si>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</si>
  <si>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</si>
  <si>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</si>
  <si>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</si>
  <si>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</si>
  <si>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</si>
  <si>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</si>
  <si>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</si>
  <si>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</si>
  <si>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</si>
  <si>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</si>
  <si>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</si>
  <si>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</si>
  <si>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</si>
  <si>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</si>
  <si>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</si>
  <si>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</si>
  <si>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</si>
  <si>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</si>
  <si>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</si>
  <si>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</si>
  <si>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</si>
  <si>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</si>
  <si>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</si>
  <si>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</si>
  <si>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</si>
  <si>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</si>
  <si>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</si>
  <si>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</si>
  <si>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</si>
  <si>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</si>
  <si>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</si>
  <si>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</si>
  <si>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</si>
  <si>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</si>
  <si>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</si>
  <si>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</si>
  <si>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</si>
  <si>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</si>
  <si>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</si>
  <si>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</si>
  <si>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</si>
  <si>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</si>
  <si>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</si>
  <si>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</si>
  <si>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</si>
  <si>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</si>
  <si>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</si>
  <si>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</si>
  <si>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</si>
  <si>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</si>
  <si>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</si>
  <si>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</si>
  <si>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</si>
  <si>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</si>
  <si>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</si>
  <si>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</si>
  <si>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</si>
  <si>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</si>
  <si>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</si>
  <si>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</si>
  <si>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</si>
  <si>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</si>
  <si>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</si>
  <si>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</si>
  <si>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</si>
  <si>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</si>
  <si>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</si>
  <si>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</si>
  <si>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</si>
  <si>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</si>
  <si>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</si>
  <si>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</si>
  <si>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</si>
  <si>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</si>
  <si>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</si>
  <si>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</si>
  <si>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</si>
  <si>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</si>
  <si>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</si>
  <si>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</si>
  <si>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</si>
  <si>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</si>
  <si>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</si>
  <si>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</si>
  <si>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</si>
  <si>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</si>
  <si>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</si>
  <si>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</si>
  <si>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</si>
  <si>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</si>
  <si>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</si>
  <si>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</si>
  <si>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</si>
  <si>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</si>
  <si>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</si>
  <si>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</si>
  <si>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</si>
  <si>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</si>
  <si>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</si>
  <si>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</si>
  <si>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</si>
  <si>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</si>
  <si>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</si>
  <si>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</si>
  <si>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</si>
  <si>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</si>
  <si>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</si>
  <si>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</si>
  <si>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</si>
  <si>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</si>
  <si>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</si>
  <si>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</si>
  <si>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</si>
  <si>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</si>
  <si>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</si>
  <si>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</si>
  <si>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</si>
  <si>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</si>
  <si>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</si>
  <si>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</si>
  <si>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</si>
  <si>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</si>
  <si>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</si>
  <si>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</si>
  <si>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</si>
  <si>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</si>
  <si>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</si>
  <si>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</si>
  <si>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</si>
  <si>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</si>
  <si>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</si>
  <si>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</si>
  <si>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</si>
  <si>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</si>
  <si>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</si>
  <si>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</si>
  <si>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</si>
  <si>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</si>
  <si>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</si>
  <si>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</si>
  <si>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</si>
  <si>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</si>
  <si>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</si>
  <si>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</si>
  <si>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</si>
  <si>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</si>
  <si>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</si>
  <si>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</si>
  <si>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</si>
  <si>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</si>
  <si>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</si>
  <si>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</si>
  <si>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</si>
  <si>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</si>
  <si>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</si>
  <si>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</si>
  <si>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</si>
  <si>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</si>
  <si>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</si>
  <si>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</si>
  <si>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</si>
  <si>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</si>
  <si>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</si>
  <si>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</si>
  <si>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</si>
  <si>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</si>
  <si>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</si>
  <si>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</si>
  <si>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</si>
  <si>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</si>
  <si>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</si>
  <si>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</si>
  <si>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</si>
  <si>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</si>
  <si>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</si>
  <si>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</si>
  <si>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</si>
  <si>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</si>
  <si>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</si>
  <si>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</si>
  <si>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</si>
  <si>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</si>
  <si>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</si>
  <si>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</si>
  <si>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</si>
  <si>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</si>
  <si>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</si>
  <si>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</si>
  <si>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</si>
  <si>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</si>
  <si>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</si>
  <si>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</si>
  <si>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</si>
  <si>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</si>
  <si>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</si>
  <si>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</si>
  <si>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</si>
  <si>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</si>
  <si>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</si>
  <si>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</si>
  <si>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</si>
  <si>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</si>
  <si>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</si>
  <si>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</si>
  <si>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</si>
  <si>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</si>
  <si>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</si>
  <si>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</si>
  <si>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</si>
  <si>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</si>
  <si>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</si>
  <si>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</si>
  <si>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</si>
  <si>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</si>
  <si>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</si>
  <si>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</si>
  <si>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</si>
  <si>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</si>
  <si>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</si>
  <si>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</si>
  <si>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</si>
  <si>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</si>
  <si>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</si>
  <si>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</si>
  <si>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</si>
  <si>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</si>
  <si>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</si>
  <si>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</si>
  <si>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</si>
  <si>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</si>
  <si>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</si>
  <si>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</si>
  <si>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</si>
  <si>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</si>
  <si>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</si>
  <si>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</si>
  <si>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</si>
  <si>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</si>
  <si>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</si>
  <si>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</si>
  <si>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</si>
  <si>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</si>
  <si>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</si>
  <si>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</si>
  <si>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</si>
  <si>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</si>
  <si>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</si>
  <si>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</si>
  <si>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</si>
  <si>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</si>
  <si>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</si>
  <si>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</si>
  <si>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</si>
  <si>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</si>
  <si>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</si>
  <si>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</si>
  <si>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</si>
  <si>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</si>
  <si>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</si>
  <si>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</si>
  <si>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</si>
  <si>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</si>
  <si>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</si>
  <si>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</si>
  <si>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</si>
  <si>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</si>
  <si>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</si>
  <si>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</si>
  <si>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</si>
  <si>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</si>
  <si>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</si>
  <si>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</si>
  <si>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</si>
  <si>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</si>
  <si>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</si>
  <si>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</si>
  <si>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</si>
  <si>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</si>
  <si>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</si>
  <si>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</si>
  <si>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</si>
  <si>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</si>
  <si>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</si>
  <si>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</si>
  <si>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</si>
  <si>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</si>
  <si>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</si>
  <si>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</si>
  <si>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</si>
  <si>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</si>
  <si>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</si>
  <si>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</si>
  <si>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</si>
  <si>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</si>
  <si>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</si>
  <si>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</si>
  <si>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</si>
  <si>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</si>
  <si>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</si>
  <si>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</si>
  <si>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</si>
  <si>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</si>
  <si>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</si>
  <si>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</si>
  <si>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</si>
  <si>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</si>
  <si>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</si>
  <si>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</si>
  <si>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</si>
  <si>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</si>
  <si>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</si>
  <si>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</si>
  <si>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</si>
  <si>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</si>
  <si>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</si>
  <si>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</si>
  <si>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</si>
  <si>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</si>
  <si>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</si>
  <si>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</si>
  <si>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</si>
  <si>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</si>
  <si>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</si>
  <si>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</si>
  <si>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</si>
  <si>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</si>
  <si>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</si>
  <si>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</si>
  <si>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</si>
  <si>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</si>
  <si>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</si>
  <si>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</si>
  <si>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</si>
  <si>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</si>
  <si>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</si>
  <si>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</si>
  <si>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</si>
  <si>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</si>
  <si>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</si>
  <si>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</si>
  <si>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</si>
  <si>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</si>
  <si>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</si>
  <si>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</si>
  <si>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</si>
  <si>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</si>
  <si>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</si>
  <si>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</si>
  <si>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</si>
  <si>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</si>
  <si>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</si>
  <si>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</si>
  <si>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</si>
  <si>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</si>
  <si>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</si>
  <si>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</si>
  <si>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</si>
  <si>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</si>
  <si>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</si>
  <si>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</si>
  <si>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</si>
  <si>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</si>
  <si>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</si>
  <si>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</si>
  <si>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</si>
  <si>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</si>
  <si>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</si>
  <si>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</si>
  <si>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</si>
  <si>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</si>
  <si>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</si>
  <si>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</si>
  <si>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</si>
  <si>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</si>
  <si>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</si>
  <si>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</si>
  <si>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</si>
  <si>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</si>
  <si>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</si>
  <si>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</si>
  <si>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</si>
  <si>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</si>
  <si>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</si>
  <si>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</si>
  <si>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</si>
  <si>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</si>
  <si>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</si>
  <si>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</si>
  <si>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</si>
  <si>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</si>
  <si>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</si>
  <si>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</si>
  <si>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</si>
  <si>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</si>
  <si>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</si>
  <si>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</si>
  <si>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</si>
  <si>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</si>
  <si>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</si>
  <si>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</si>
  <si>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</si>
  <si>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</si>
  <si>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</si>
  <si>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</si>
  <si>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</si>
  <si>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</si>
  <si>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</si>
  <si>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</si>
  <si>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</si>
  <si>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</si>
  <si>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</si>
  <si>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</si>
  <si>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</si>
  <si>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</si>
  <si>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</si>
  <si>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</si>
  <si>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</si>
  <si>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</si>
  <si>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</si>
  <si>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</si>
  <si>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</si>
  <si>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</si>
  <si>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</si>
  <si>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</si>
  <si>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</si>
  <si>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</si>
  <si>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</si>
  <si>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</si>
  <si>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</si>
  <si>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</si>
  <si>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</si>
  <si>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</si>
  <si>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</si>
  <si>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</si>
  <si>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</si>
  <si>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</si>
  <si>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</si>
  <si>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</si>
  <si>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</si>
  <si>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</si>
  <si>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</si>
  <si>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</si>
  <si>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</si>
  <si>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</si>
  <si>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</si>
  <si>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</si>
  <si>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</si>
  <si>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</si>
  <si>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</si>
  <si>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</si>
  <si>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</si>
  <si>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</si>
  <si>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</si>
  <si>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</si>
  <si>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</si>
  <si>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</si>
  <si>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</si>
  <si>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</si>
  <si>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</si>
  <si>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</si>
  <si>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</si>
  <si>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</si>
  <si>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</si>
  <si>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</si>
  <si>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</si>
  <si>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</si>
  <si>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</si>
  <si>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</si>
  <si>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</si>
  <si>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</si>
  <si>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</si>
  <si>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</si>
  <si>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</si>
  <si>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</si>
  <si>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</si>
  <si>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</si>
  <si>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</si>
  <si>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</si>
  <si>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</si>
  <si>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</si>
  <si>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</si>
  <si>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</si>
  <si>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</si>
  <si>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</si>
  <si>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</si>
  <si>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</si>
  <si>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</si>
  <si>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</si>
  <si>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</si>
  <si>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</si>
  <si>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</si>
  <si>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</si>
  <si>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</si>
  <si>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</si>
  <si>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</si>
  <si>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</si>
  <si>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</si>
  <si>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</si>
  <si>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</si>
  <si>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</si>
  <si>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</si>
  <si>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</si>
  <si>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</si>
  <si>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</si>
  <si>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</si>
  <si>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</si>
  <si>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</si>
  <si>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</si>
  <si>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</si>
  <si>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</si>
  <si>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</si>
  <si>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</si>
  <si>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</si>
  <si>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</si>
  <si>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</si>
  <si>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</si>
  <si>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</si>
  <si>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</si>
  <si>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</si>
  <si>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</si>
  <si>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</si>
  <si>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</si>
  <si>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</si>
  <si>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</si>
  <si>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</si>
  <si>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</si>
  <si>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</si>
  <si>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</si>
  <si>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</si>
  <si>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</si>
  <si>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</si>
  <si>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</si>
  <si>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</si>
  <si>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</si>
  <si>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</si>
  <si>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</si>
  <si>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</si>
  <si>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</si>
  <si>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</si>
  <si>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</si>
  <si>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</si>
  <si>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</si>
  <si>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</si>
  <si>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</si>
  <si>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</si>
  <si>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</si>
  <si>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</si>
  <si>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</si>
  <si>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</si>
  <si>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</si>
  <si>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</si>
  <si>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</si>
  <si>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</si>
  <si>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</si>
  <si>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</si>
  <si>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</si>
  <si>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</si>
  <si>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</si>
  <si>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</si>
  <si>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</si>
  <si>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</si>
  <si>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</si>
  <si>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</si>
  <si>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</si>
  <si>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</si>
  <si>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</si>
  <si>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</si>
  <si>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</si>
  <si>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</si>
  <si>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</si>
  <si>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</si>
  <si>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</si>
  <si>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</si>
  <si>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</si>
  <si>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</si>
  <si>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</si>
  <si>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</si>
  <si>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</si>
  <si>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</si>
  <si>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</si>
  <si>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</si>
  <si>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</si>
  <si>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</si>
  <si>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</si>
  <si>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</si>
  <si>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</si>
  <si>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</si>
  <si>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</si>
  <si>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</si>
  <si>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</si>
  <si>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</si>
  <si>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</si>
  <si>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</si>
  <si>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</si>
  <si>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</si>
  <si>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</si>
  <si>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</si>
  <si>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</si>
  <si>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</si>
  <si>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</si>
  <si>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</si>
  <si>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</si>
  <si>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</si>
  <si>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</si>
  <si>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</si>
  <si>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</si>
  <si>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</si>
  <si>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</si>
  <si>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</si>
  <si>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</si>
  <si>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</si>
  <si>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</si>
  <si>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</si>
  <si>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</si>
  <si>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</si>
  <si>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</si>
  <si>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</si>
  <si>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</si>
  <si>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</si>
  <si>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</si>
  <si>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</si>
  <si>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</si>
  <si>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</si>
  <si>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</si>
  <si>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</si>
  <si>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</si>
  <si>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</si>
  <si>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</si>
  <si>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</si>
  <si>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</si>
  <si>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</si>
  <si>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</si>
  <si>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</si>
  <si>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</si>
  <si>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</si>
  <si>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</si>
  <si>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</si>
  <si>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</si>
  <si>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</si>
  <si>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</si>
  <si>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</si>
  <si>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</si>
  <si>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</si>
  <si>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</si>
  <si>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</si>
  <si>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</si>
  <si>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</si>
  <si>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</si>
  <si>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</si>
  <si>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</si>
  <si>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</si>
  <si>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</si>
  <si>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</si>
  <si>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</si>
  <si>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</si>
  <si>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</si>
  <si>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</si>
  <si>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</si>
  <si>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</si>
  <si>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</si>
  <si>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</si>
  <si>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</si>
  <si>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</si>
  <si>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</si>
  <si>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</si>
  <si>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</si>
  <si>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</si>
  <si>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</si>
  <si>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</si>
  <si>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</si>
  <si>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</si>
  <si>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</si>
  <si>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</si>
  <si>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</si>
  <si>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</si>
  <si>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</si>
  <si>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</si>
  <si>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</si>
  <si>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</si>
  <si>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</si>
  <si>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</si>
  <si>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</si>
  <si>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</si>
  <si>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</si>
  <si>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</si>
  <si>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</si>
  <si>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</si>
  <si>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</si>
  <si>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</si>
  <si>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</si>
  <si>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</si>
  <si>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</si>
  <si>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</si>
  <si>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</si>
  <si>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</si>
  <si>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</si>
  <si>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</si>
  <si>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</si>
  <si>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</si>
  <si>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</si>
  <si>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</si>
  <si>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</si>
  <si>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</si>
  <si>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</si>
  <si>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</si>
  <si>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</si>
  <si>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</si>
  <si>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</si>
  <si>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</si>
  <si>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</si>
  <si>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</si>
  <si>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</si>
  <si>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</si>
  <si>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</si>
  <si>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</si>
  <si>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</si>
  <si>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</si>
  <si>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</si>
  <si>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</si>
  <si>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</si>
  <si>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</si>
  <si>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</si>
  <si>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</si>
  <si>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</si>
  <si>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</si>
  <si>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</si>
  <si>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</si>
  <si>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</si>
  <si>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</si>
  <si>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</si>
  <si>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</si>
  <si>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</si>
  <si>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</si>
  <si>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</si>
  <si>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</si>
  <si>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</si>
  <si>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</si>
  <si>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</si>
  <si>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</si>
  <si>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</si>
  <si>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</si>
  <si>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</si>
  <si>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</si>
  <si>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</si>
  <si>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</si>
  <si>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</si>
  <si>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</si>
  <si>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</si>
  <si>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</si>
  <si>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</si>
  <si>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</si>
  <si>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</si>
  <si>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</si>
  <si>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</si>
  <si>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</si>
  <si>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</si>
  <si>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</si>
  <si>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</si>
  <si>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</si>
  <si>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</si>
  <si>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</si>
  <si>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</si>
  <si>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</si>
  <si>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</si>
  <si>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</si>
  <si>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</si>
  <si>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</si>
  <si>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</si>
  <si>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</si>
  <si>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</si>
  <si>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</si>
  <si>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</si>
  <si>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</si>
  <si>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</si>
  <si>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</si>
  <si>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</si>
  <si>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</si>
  <si>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</si>
  <si>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</si>
  <si>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</si>
  <si>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</si>
  <si>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</si>
  <si>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</si>
  <si>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</si>
  <si>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</si>
  <si>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</si>
  <si>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</si>
  <si>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</si>
  <si>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</si>
  <si>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</si>
  <si>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</si>
  <si>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</si>
  <si>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</si>
  <si>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</si>
  <si>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</si>
  <si>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</si>
  <si>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</si>
  <si>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</si>
  <si>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</si>
  <si>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</si>
  <si>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</si>
  <si>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</si>
  <si>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</si>
  <si>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</si>
  <si>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</si>
  <si>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</si>
  <si>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</si>
  <si>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</si>
  <si>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</si>
  <si>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</si>
  <si>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</si>
  <si>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</si>
  <si>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</si>
  <si>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</si>
  <si>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</si>
  <si>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</si>
  <si>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</si>
  <si>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</si>
  <si>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</si>
  <si>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</si>
  <si>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</si>
  <si>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</si>
  <si>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</si>
  <si>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</si>
  <si>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</si>
  <si>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</si>
  <si>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</si>
  <si>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</si>
  <si>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</si>
  <si>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</si>
  <si>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</si>
  <si>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</si>
  <si>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</si>
  <si>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</si>
  <si>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</si>
  <si>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</si>
  <si>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</si>
  <si>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</si>
  <si>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</si>
  <si>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</si>
  <si>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</si>
  <si>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</si>
  <si>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</si>
  <si>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</si>
  <si>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</si>
  <si>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</si>
  <si>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</si>
  <si>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</si>
  <si>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</si>
  <si>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</si>
  <si>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</si>
  <si>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</si>
  <si>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</si>
  <si>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</si>
  <si>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</si>
  <si>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</si>
  <si>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</si>
  <si>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</si>
  <si>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</si>
  <si>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</si>
  <si>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</si>
  <si>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</si>
  <si>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</si>
  <si>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</si>
  <si>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</si>
  <si>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</si>
  <si>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</si>
  <si>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</si>
  <si>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</si>
  <si>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</si>
  <si>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</si>
  <si>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</si>
  <si>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</si>
  <si>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</si>
  <si>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</si>
  <si>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</si>
  <si>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</si>
  <si>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</si>
  <si>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</si>
  <si>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</si>
  <si>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</si>
  <si>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</si>
  <si>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</si>
  <si>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</si>
  <si>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</si>
  <si>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</si>
  <si>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</si>
  <si>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</si>
  <si>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</si>
  <si>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</si>
  <si>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</si>
  <si>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</si>
  <si>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</si>
  <si>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</si>
  <si>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</si>
  <si>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</si>
  <si>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</si>
  <si>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</si>
  <si>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</si>
  <si>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</si>
  <si>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</si>
  <si>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</si>
  <si>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</si>
  <si>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</si>
  <si>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</si>
  <si>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</si>
  <si>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</si>
  <si>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</si>
  <si>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</si>
  <si>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</si>
  <si>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</si>
  <si>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</si>
  <si>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</si>
  <si>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</si>
  <si>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</si>
  <si>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</si>
  <si>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</si>
  <si>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</si>
  <si>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</si>
  <si>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</si>
  <si>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</si>
  <si>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</si>
  <si>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</si>
  <si>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</si>
  <si>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</si>
  <si>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</si>
  <si>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</si>
  <si>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</si>
  <si>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</si>
  <si>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</si>
  <si>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</si>
  <si>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</si>
  <si>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</si>
  <si>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</si>
  <si>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</si>
  <si>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</si>
  <si>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</si>
  <si>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</si>
  <si>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</si>
  <si>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</si>
  <si>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</si>
  <si>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</si>
  <si>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</si>
  <si>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</si>
  <si>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</si>
  <si>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</si>
  <si>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</si>
  <si>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</si>
  <si>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</si>
  <si>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</si>
  <si>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</si>
  <si>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</si>
  <si>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</si>
  <si>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</si>
  <si>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</si>
  <si>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</si>
  <si>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</si>
  <si>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</si>
  <si>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</si>
  <si>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</si>
  <si>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</si>
  <si>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</si>
  <si>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</si>
  <si>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</si>
  <si>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</si>
  <si>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</si>
  <si>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</si>
  <si>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</si>
  <si>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</si>
  <si>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</si>
  <si>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</si>
  <si>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</si>
  <si>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</si>
  <si>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</si>
  <si>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</si>
  <si>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</si>
  <si>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</si>
  <si>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</si>
  <si>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</si>
  <si>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</si>
  <si>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</si>
  <si>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</si>
  <si>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</si>
  <si>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</si>
  <si>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</si>
  <si>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</si>
  <si>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</si>
  <si>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</si>
  <si>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</si>
  <si>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</si>
  <si>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</si>
  <si>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</si>
  <si>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</si>
  <si>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</si>
  <si>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</si>
  <si>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</si>
  <si>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</si>
  <si>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</si>
  <si>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</si>
  <si>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</si>
  <si>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</si>
  <si>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</si>
  <si>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</si>
  <si>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</si>
  <si>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</si>
  <si>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</si>
  <si>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</si>
  <si>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</si>
  <si>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</si>
  <si>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</si>
  <si>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</si>
  <si>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</si>
  <si>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</si>
  <si>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</si>
  <si>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</si>
  <si>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</si>
  <si>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</si>
  <si>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</si>
  <si>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</si>
  <si>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</si>
  <si>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</si>
  <si>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</si>
  <si>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</si>
  <si>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</si>
  <si>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</si>
  <si>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</si>
  <si>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</si>
  <si>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</si>
  <si>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</si>
  <si>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</si>
  <si>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</si>
  <si>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</si>
  <si>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</si>
  <si>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</si>
  <si>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</si>
  <si>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</si>
  <si>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</si>
  <si>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</si>
  <si>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</si>
  <si>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</si>
  <si>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</si>
  <si>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</si>
  <si>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</si>
  <si>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</si>
  <si>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</si>
  <si>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</si>
  <si>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</si>
  <si>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</si>
  <si>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</si>
  <si>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</si>
  <si>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</si>
  <si>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</si>
  <si>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</si>
  <si>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</si>
  <si>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</si>
  <si>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</si>
  <si>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</si>
  <si>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</si>
  <si>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</si>
  <si>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</si>
  <si>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</si>
  <si>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</si>
  <si>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</si>
  <si>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</si>
  <si>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</si>
  <si>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</si>
  <si>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</si>
  <si>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</si>
  <si>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</si>
  <si>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</si>
  <si>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</si>
  <si>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</si>
  <si>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</si>
  <si>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</si>
  <si>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</si>
  <si>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</si>
  <si>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</si>
  <si>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</si>
  <si>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</si>
  <si>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</si>
  <si>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</si>
  <si>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</si>
  <si>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</si>
  <si>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</si>
  <si>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</si>
  <si>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</si>
  <si>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</si>
  <si>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</si>
  <si>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</si>
  <si>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</si>
  <si>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</si>
  <si>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</si>
  <si>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</si>
  <si>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</si>
  <si>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</si>
  <si>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</si>
  <si>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</si>
  <si>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</si>
  <si>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</si>
  <si>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</si>
  <si>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</si>
  <si>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</si>
  <si>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</si>
  <si>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</si>
  <si>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</si>
  <si>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</si>
  <si>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</si>
  <si>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</si>
  <si>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</si>
  <si>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</si>
  <si>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</si>
  <si>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</si>
  <si>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</si>
  <si>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</si>
  <si>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</si>
  <si>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</si>
  <si>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</si>
  <si>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</si>
  <si>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</si>
  <si>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</si>
  <si>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</si>
  <si>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</si>
  <si>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</si>
  <si>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</si>
  <si>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</si>
  <si>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</si>
  <si>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</si>
  <si>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</si>
  <si>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</si>
  <si>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</si>
  <si>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</si>
  <si>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</si>
  <si>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</si>
  <si>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</si>
  <si>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</si>
  <si>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</si>
  <si>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</si>
  <si>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</si>
  <si>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</si>
  <si>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</si>
  <si>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</si>
  <si>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</si>
  <si>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</si>
  <si>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</si>
  <si>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</si>
  <si>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</si>
  <si>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</si>
  <si>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</si>
  <si>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</si>
  <si>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</si>
  <si>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</si>
  <si>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</si>
  <si>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</si>
  <si>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</si>
  <si>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</si>
  <si>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</si>
  <si>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</si>
  <si>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</si>
  <si>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</si>
  <si>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</si>
  <si>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</si>
  <si>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</si>
  <si>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</si>
  <si>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</si>
  <si>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</si>
  <si>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</si>
  <si>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</si>
  <si>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</si>
  <si>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</si>
  <si>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</si>
  <si>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</si>
  <si>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</si>
  <si>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</si>
  <si>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</si>
  <si>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</si>
  <si>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</si>
  <si>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</si>
  <si>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</si>
  <si>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</si>
  <si>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</si>
  <si>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</si>
  <si>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</si>
  <si>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</si>
  <si>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</si>
  <si>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</si>
  <si>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</si>
  <si>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</si>
  <si>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</si>
  <si>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</si>
  <si>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</si>
  <si>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</si>
  <si>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</si>
  <si>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</si>
  <si>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</si>
  <si>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</si>
  <si>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</si>
  <si>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</si>
  <si>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</si>
  <si>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</si>
  <si>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</si>
  <si>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</si>
  <si>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</si>
  <si>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</si>
  <si>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</si>
  <si>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</si>
  <si>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</si>
  <si>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</si>
  <si>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</si>
  <si>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</si>
  <si>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</si>
  <si>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</si>
  <si>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</si>
  <si>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</si>
  <si>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</si>
  <si>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</si>
  <si>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</si>
  <si>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</si>
  <si>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</si>
  <si>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</si>
  <si>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</si>
  <si>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</si>
  <si>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</si>
  <si>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</si>
  <si>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</si>
  <si>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</si>
  <si>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</si>
  <si>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</si>
  <si>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</si>
  <si>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</si>
  <si>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</si>
  <si>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</si>
  <si>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</si>
  <si>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</si>
  <si>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</si>
  <si>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</si>
  <si>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</si>
  <si>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</si>
  <si>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</si>
  <si>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</si>
  <si>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</si>
  <si>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</si>
  <si>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</si>
  <si>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</si>
  <si>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</si>
  <si>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</si>
  <si>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</si>
  <si>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</si>
  <si>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</si>
  <si>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</si>
  <si>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</si>
  <si>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</si>
  <si>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</si>
  <si>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</si>
  <si>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</si>
  <si>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</si>
  <si>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</si>
  <si>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</si>
  <si>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</si>
  <si>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</si>
  <si>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</si>
  <si>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</si>
  <si>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</si>
  <si>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</si>
  <si>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</si>
  <si>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</si>
  <si>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</si>
  <si>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</si>
  <si>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</si>
  <si>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</si>
  <si>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</si>
  <si>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</si>
  <si>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</si>
  <si>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</si>
  <si>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</si>
  <si>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</si>
  <si>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</si>
  <si>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</si>
  <si>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</si>
  <si>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</si>
  <si>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</si>
  <si>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</si>
  <si>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</si>
  <si>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</si>
  <si>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</si>
  <si>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</si>
  <si>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</si>
  <si>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</si>
  <si>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</si>
  <si>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</si>
  <si>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</si>
  <si>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</si>
  <si>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</si>
  <si>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</si>
  <si>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</si>
  <si>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</si>
  <si>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</si>
  <si>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</si>
  <si>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</si>
  <si>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</si>
  <si>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</si>
  <si>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</si>
  <si>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</si>
  <si>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</si>
  <si>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</si>
  <si>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</si>
  <si>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</si>
  <si>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</si>
  <si>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</si>
  <si>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</si>
  <si>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</si>
  <si>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</si>
  <si>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</si>
  <si>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</si>
  <si>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</si>
  <si>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</si>
  <si>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</si>
  <si>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</si>
  <si>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</si>
  <si>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</si>
  <si>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</si>
  <si>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</si>
  <si>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</si>
  <si>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</si>
  <si>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</si>
  <si>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</si>
  <si>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</si>
  <si>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</si>
  <si>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</si>
  <si>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</si>
  <si>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</si>
  <si>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</si>
  <si>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</si>
  <si>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</si>
  <si>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</si>
  <si>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</si>
  <si>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</si>
  <si>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Backers_count</t>
  </si>
  <si>
    <t xml:space="preserve">Mean </t>
  </si>
  <si>
    <t xml:space="preserve">Median </t>
  </si>
  <si>
    <t>Minimum</t>
  </si>
  <si>
    <t>Maximum</t>
  </si>
  <si>
    <t>Variance</t>
  </si>
  <si>
    <t>standard deviation</t>
  </si>
  <si>
    <t>Statistical  Analysis for Successful Backers Campaigns</t>
  </si>
  <si>
    <t>Statistical  Analysis for failed Backers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</si>
</sst>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69" fontId="18" fillId="0" borderId="0" xfId="0" applyNumberFormat="1" applyFont="1"/>
    <xf numFmtId="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 applyAlignment="1"/>
    <xf numFmtId="0" fontId="0" fillId="0" borderId="12" xfId="0" applyBorder="1" applyAlignment="1"/>
    <xf numFmtId="1" fontId="0" fillId="0" borderId="10" xfId="0" applyNumberFormat="1" applyBorder="1"/>
    <xf numFmtId="0" fontId="16" fillId="0" borderId="0" xfId="0" applyFont="1" applyBorder="1"/>
    <xf numFmtId="0" fontId="0" fillId="0" borderId="0" xfId="0" applyBorder="1"/>
    <xf numFmtId="0" fontId="0" fillId="0" borderId="0" xfId="0" applyFont="1" applyBorder="1"/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Calibri"/>
        <family val="2"/>
        <scheme val="minor"/>
      </font>
      <numFmt numFmtId="169" formatCode="m/d/yy;@"/>
    </dxf>
    <dxf>
      <numFmt numFmtId="169" formatCode="m/d/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1- Ishicka Forrest.xlsx]Pivot table 1 and stacked!PivotTable4</c:name>
    <c:fmtId val="1"/>
  </c:pivotSource>
  <c:chart>
    <c:autoTitleDeleted val="1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91426071741032"/>
          <c:y val="2.5428331875182269E-2"/>
          <c:w val="0.7268449256342957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 and stacked'!$B$3:$B$4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'Pivot table 1 and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stacked'!$B$5:$B$14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564-94D1-2A2E71BB0CE9}"/>
            </c:ext>
          </c:extLst>
        </c:ser>
        <c:ser>
          <c:idx val="1"/>
          <c:order val="1"/>
          <c:tx>
            <c:strRef>
              <c:f>'Pivot table 1 and stacked'!$C$3:$C$4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 and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stacked'!$C$5:$C$14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F-4564-94D1-2A2E71BB0CE9}"/>
            </c:ext>
          </c:extLst>
        </c:ser>
        <c:ser>
          <c:idx val="2"/>
          <c:order val="2"/>
          <c:tx>
            <c:strRef>
              <c:f>'Pivot table 1 and stacked'!$D$3:$D$4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and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stacked'!$D$5:$D$14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F-4564-94D1-2A2E71BB0CE9}"/>
            </c:ext>
          </c:extLst>
        </c:ser>
        <c:ser>
          <c:idx val="3"/>
          <c:order val="3"/>
          <c:tx>
            <c:strRef>
              <c:f>'Pivot table 1 and stacked'!$E$3:$E$4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and stacked'!$A$5:$A$14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stacked'!$E$5:$E$14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F-4564-94D1-2A2E71BB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955888"/>
        <c:axId val="355560992"/>
      </c:barChart>
      <c:catAx>
        <c:axId val="4129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60992"/>
        <c:crosses val="autoZero"/>
        <c:auto val="1"/>
        <c:lblAlgn val="ctr"/>
        <c:lblOffset val="100"/>
        <c:noMultiLvlLbl val="0"/>
      </c:catAx>
      <c:valAx>
        <c:axId val="355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1- Ishicka Forrest.xlsx]Pivot table and Stacked column!PivotTable5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6B2-B267-A5ED52081EB4}"/>
            </c:ext>
          </c:extLst>
        </c:ser>
        <c:ser>
          <c:idx val="1"/>
          <c:order val="1"/>
          <c:tx>
            <c:strRef>
              <c:f>'Pivot table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F-46B2-B267-A5ED52081EB4}"/>
            </c:ext>
          </c:extLst>
        </c:ser>
        <c:ser>
          <c:idx val="2"/>
          <c:order val="2"/>
          <c:tx>
            <c:strRef>
              <c:f>'Pivot table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F-46B2-B267-A5ED52081EB4}"/>
            </c:ext>
          </c:extLst>
        </c:ser>
        <c:ser>
          <c:idx val="3"/>
          <c:order val="3"/>
          <c:tx>
            <c:strRef>
              <c:f>'Pivot table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and Stacked column'!$A$6:$A$30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F-46B2-B267-A5ED52081E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635920"/>
        <c:axId val="918054576"/>
      </c:barChart>
      <c:catAx>
        <c:axId val="91463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54576"/>
        <c:crosses val="autoZero"/>
        <c:auto val="1"/>
        <c:lblAlgn val="ctr"/>
        <c:lblOffset val="100"/>
        <c:noMultiLvlLbl val="0"/>
      </c:catAx>
      <c:valAx>
        <c:axId val="9180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Challenge 1- Ishicka Forrest.xlsx]Pivot Table &amp; Line Graph!PivotTable10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5-475A-97A4-CE96433859D0}"/>
            </c:ext>
          </c:extLst>
        </c:ser>
        <c:ser>
          <c:idx val="1"/>
          <c:order val="1"/>
          <c:tx>
            <c:strRef>
              <c:f>'Pivot Table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5-475A-97A4-CE96433859D0}"/>
            </c:ext>
          </c:extLst>
        </c:ser>
        <c:ser>
          <c:idx val="2"/>
          <c:order val="2"/>
          <c:tx>
            <c:strRef>
              <c:f>'Pivot Table &amp;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&amp;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5-475A-97A4-CE96433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96112"/>
        <c:axId val="736478944"/>
      </c:lineChart>
      <c:catAx>
        <c:axId val="6737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78944"/>
        <c:crosses val="autoZero"/>
        <c:auto val="1"/>
        <c:lblAlgn val="ctr"/>
        <c:lblOffset val="100"/>
        <c:noMultiLvlLbl val="0"/>
      </c:catAx>
      <c:valAx>
        <c:axId val="7364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5-403E-AED2-845F76D05A6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5-403E-AED2-845F76D05A6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5-403E-AED2-845F76D0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58944"/>
        <c:axId val="1051601488"/>
      </c:lineChart>
      <c:catAx>
        <c:axId val="9676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01488"/>
        <c:crosses val="autoZero"/>
        <c:auto val="1"/>
        <c:lblAlgn val="ctr"/>
        <c:lblOffset val="100"/>
        <c:noMultiLvlLbl val="0"/>
      </c:catAx>
      <c:valAx>
        <c:axId val="1051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109538</xdr:rowOff>
    </xdr:from>
    <xdr:to>
      <xdr:col>12</xdr:col>
      <xdr:colOff>614362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EED03-7B20-6ACE-EB52-DEE749A41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4</xdr:row>
      <xdr:rowOff>104775</xdr:rowOff>
    </xdr:from>
    <xdr:to>
      <xdr:col>14</xdr:col>
      <xdr:colOff>500061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AAFC-F4BE-2096-A80E-D907A6ED7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652463</xdr:colOff>
      <xdr:row>4</xdr:row>
      <xdr:rowOff>161925</xdr:rowOff>
    </xdr:from>
    <xdr:to>
      <xdr:col>12</xdr:col>
      <xdr:colOff>314325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724E7-7538-4D3B-D96C-E509A15C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1847851</xdr:colOff>
      <xdr:row>13</xdr:row>
      <xdr:rowOff>109538</xdr:rowOff>
    </xdr:from>
    <xdr:to>
      <xdr:col>5</xdr:col>
      <xdr:colOff>1204913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B2406-ED49-EB32-515D-5E551F3F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Forrest" refreshedDate="45231.549690509259" createdVersion="8" refreshedVersion="8" minRefreshableVersion="3" recordCount="1001" xr:uid="{C1D38F95-97B8-488D-B622-3F1E75721A0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Forrest" refreshedDate="45231.906564004632" createdVersion="8" refreshedVersion="8" minRefreshableVersion="3" recordCount="1000" xr:uid="{68C2494A-65FA-425C-A30E-0741918750B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Forrest" refreshedDate="45232.839098032404" createdVersion="8" refreshedVersion="8" minRefreshableVersion="3" recordCount="1000" xr:uid="{0CC0A2E5-C630-4E15-8F0E-EEAE5F209FDA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9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s v="food trucks"/>
  </r>
  <r>
    <m/>
    <m/>
    <m/>
    <m/>
    <m/>
    <m/>
    <x v="4"/>
    <m/>
    <m/>
    <x v="7"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02228-DE82-4F9A-B3CB-13A78B287EAD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A08E1-2494-4E9C-B82D-5D169EB6A2F6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0FE43-4826-495F-8B93-45E04AC9A86A}" name="PivotTable10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70FAF-C87C-4C9C-A823-BD394DCB6121}" name="Table1" displayName="Table1" ref="A1:T1001" totalsRowShown="0" headerRowDxfId="0">
  <autoFilter ref="A1:T1001" xr:uid="{96570FAF-C87C-4C9C-A823-BD394DCB6121}"/>
  <tableColumns count="20">
    <tableColumn id="1" xr3:uid="{752EB288-6E37-45A4-ABBD-4E3BE60887DC}" name="id"/>
    <tableColumn id="2" xr3:uid="{5FE5EB60-B679-4BB6-9EEB-C6DE353E8B96}" name="name"/>
    <tableColumn id="3" xr3:uid="{6267B899-DAF9-469B-8F46-884AF7523A92}" name="blurb" dataDxfId="25"/>
    <tableColumn id="4" xr3:uid="{6DA73A4D-F5A5-4927-B31C-643595718A05}" name="goal"/>
    <tableColumn id="5" xr3:uid="{6443A8CC-0195-4A37-85C2-D4AE4A790EB3}" name="pledged"/>
    <tableColumn id="6" xr3:uid="{AA8D1D39-BB06-4B41-B8BF-3DC3B5E6CC99}" name="Percent Funded" dataDxfId="24">
      <calculatedColumnFormula>(E2/D2)*100</calculatedColumnFormula>
    </tableColumn>
    <tableColumn id="7" xr3:uid="{101DFAFB-1808-4114-B0D0-0F6C8B2F58A3}" name="outcome"/>
    <tableColumn id="8" xr3:uid="{7D9A3FCC-414D-442A-89A8-276C8402779E}" name="backers_count"/>
    <tableColumn id="9" xr3:uid="{7AB54764-CCE7-4194-A988-042D0FB93A58}" name="Average Donation" dataDxfId="23">
      <calculatedColumnFormula>E2/H2</calculatedColumnFormula>
    </tableColumn>
    <tableColumn id="10" xr3:uid="{24188FDE-FECE-4F1B-A632-028E1400011E}" name="country"/>
    <tableColumn id="11" xr3:uid="{4F4B500E-1B7E-407C-83F2-122545337D60}" name="currency"/>
    <tableColumn id="12" xr3:uid="{BA87CBEC-6D5B-4A85-AB02-12B9E1C3C696}" name="launched_at"/>
    <tableColumn id="13" xr3:uid="{8F7C184B-174C-475E-88A8-D26D6CE8D778}" name="deadline"/>
    <tableColumn id="14" xr3:uid="{EDCC2E57-EBE4-4CCA-83CB-91AF23EE6AB1}" name="Date Created Conversion" dataDxfId="22">
      <calculatedColumnFormula>(((L2/60)/60)/24)+DATE(1970,1,1)</calculatedColumnFormula>
    </tableColumn>
    <tableColumn id="15" xr3:uid="{EC2F5582-A6D0-4F90-AABE-7B75084FED9E}" name="Date Ended conversion" dataDxfId="21">
      <calculatedColumnFormula>(((M2/60)/60)/24)+DATE(1970,1,1)</calculatedColumnFormula>
    </tableColumn>
    <tableColumn id="16" xr3:uid="{450D5D9F-38B9-4975-B96E-A01283DDED47}" name="staff_pick"/>
    <tableColumn id="17" xr3:uid="{E1B2C52C-9FAD-47BC-88EB-0ABAC7ED4EAA}" name="spotlight"/>
    <tableColumn id="18" xr3:uid="{5BB5E286-5687-4679-8E4A-6DE420685837}" name="category &amp; sub-category"/>
    <tableColumn id="19" xr3:uid="{3A754BB8-C4DA-4232-AA90-EC3FAE3D9ED7}" name="Parent Category"/>
    <tableColumn id="20" xr3:uid="{88EB8FED-77A4-47D2-B2CF-939206E9D75B}" name="Sub-Catego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13" sqref="C13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2" customWidth="1"/>
    <col min="6" max="6" width="19.625" customWidth="1"/>
    <col min="8" max="8" width="14.4375" customWidth="1"/>
    <col min="9" max="9" width="17.3125" customWidth="1"/>
    <col min="12" max="12" width="12.6875" customWidth="1"/>
    <col min="13" max="13" width="11.1875" bestFit="1" customWidth="1"/>
    <col min="14" max="14" width="23" customWidth="1"/>
    <col min="15" max="15" width="21.4375" customWidth="1"/>
    <col min="18" max="18" width="28" bestFit="1" customWidth="1"/>
    <col min="19" max="19" width="21.75" customWidth="1"/>
    <col min="20" max="20" width="16.625" customWidth="1"/>
  </cols>
  <sheetData>
    <row r="1" spans="1:20" s="1" customFormat="1" x14ac:dyDescent="0.5">
      <c r="A1" s="20" t="s">
        <v>2027</v>
      </c>
      <c r="B1" s="20" t="s">
        <v>0</v>
      </c>
      <c r="C1" s="21" t="s">
        <v>1</v>
      </c>
      <c r="D1" s="20" t="s">
        <v>2</v>
      </c>
      <c r="E1" s="20" t="s">
        <v>3</v>
      </c>
      <c r="F1" s="20" t="s">
        <v>2029</v>
      </c>
      <c r="G1" s="20" t="s">
        <v>4</v>
      </c>
      <c r="H1" s="20" t="s">
        <v>5</v>
      </c>
      <c r="I1" s="20" t="s">
        <v>2030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2071</v>
      </c>
      <c r="O1" s="20" t="s">
        <v>2072</v>
      </c>
      <c r="P1" s="20" t="s">
        <v>10</v>
      </c>
      <c r="Q1" s="20" t="s">
        <v>11</v>
      </c>
      <c r="R1" s="20" t="s">
        <v>2028</v>
      </c>
      <c r="S1" s="20" t="s">
        <v>2031</v>
      </c>
      <c r="T1" s="20" t="s">
        <v>2032</v>
      </c>
    </row>
    <row r="2" spans="1:20" x14ac:dyDescent="0.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(E2/D2)*100</f>
        <v>0</v>
      </c>
      <c r="G2" t="s">
        <v>14</v>
      </c>
      <c r="H2">
        <v>0</v>
      </c>
      <c r="I2">
        <f>SUM(H2)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>(E4/D4)*100</f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(((L4/60)/60)/24)+DATE(1970,1,1)</f>
        <v>41595.25</v>
      </c>
      <c r="O4" s="9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>(E5/D5)*100</f>
        <v>58.976190476190467</v>
      </c>
      <c r="G5" t="s">
        <v>14</v>
      </c>
      <c r="H5">
        <v>24</v>
      </c>
      <c r="I5" s="4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(((L5/60)/60)/24)+DATE(1970,1,1)</f>
        <v>43688.208333333328</v>
      </c>
      <c r="O5" s="9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>(E6/D6)*100</f>
        <v>69.276315789473685</v>
      </c>
      <c r="G6" t="s">
        <v>14</v>
      </c>
      <c r="H6">
        <v>53</v>
      </c>
      <c r="I6" s="4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(((L6/60)/60)/24)+DATE(1970,1,1)</f>
        <v>43485.25</v>
      </c>
      <c r="O6" s="9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>(E7/D7)*100</f>
        <v>173.61842105263159</v>
      </c>
      <c r="G7" t="s">
        <v>20</v>
      </c>
      <c r="H7">
        <v>174</v>
      </c>
      <c r="I7" s="4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(((L7/60)/60)/24)+DATE(1970,1,1)</f>
        <v>41149.208333333336</v>
      </c>
      <c r="O7" s="9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>(E8/D8)*100</f>
        <v>20.961538461538463</v>
      </c>
      <c r="G8" t="s">
        <v>14</v>
      </c>
      <c r="H8">
        <v>18</v>
      </c>
      <c r="I8" s="4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(((L8/60)/60)/24)+DATE(1970,1,1)</f>
        <v>42991.208333333328</v>
      </c>
      <c r="O8" s="9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>(E9/D9)*100</f>
        <v>327.57777777777778</v>
      </c>
      <c r="G9" t="s">
        <v>20</v>
      </c>
      <c r="H9">
        <v>227</v>
      </c>
      <c r="I9" s="4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(((L9/60)/60)/24)+DATE(1970,1,1)</f>
        <v>42229.208333333328</v>
      </c>
      <c r="O9" s="9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>(E10/D10)*100</f>
        <v>19.932788374205266</v>
      </c>
      <c r="G10" t="s">
        <v>47</v>
      </c>
      <c r="H10">
        <v>708</v>
      </c>
      <c r="I10" s="4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(((L10/60)/60)/24)+DATE(1970,1,1)</f>
        <v>40399.208333333336</v>
      </c>
      <c r="O10" s="9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>(E11/D11)*100</f>
        <v>51.741935483870968</v>
      </c>
      <c r="G11" t="s">
        <v>14</v>
      </c>
      <c r="H11">
        <v>44</v>
      </c>
      <c r="I11" s="4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(((L11/60)/60)/24)+DATE(1970,1,1)</f>
        <v>41536.208333333336</v>
      </c>
      <c r="O11" s="9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>(E12/D12)*100</f>
        <v>266.11538461538464</v>
      </c>
      <c r="G12" t="s">
        <v>20</v>
      </c>
      <c r="H12">
        <v>220</v>
      </c>
      <c r="I12" s="4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(((L12/60)/60)/24)+DATE(1970,1,1)</f>
        <v>40404.208333333336</v>
      </c>
      <c r="O12" s="9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>(E13/D13)*100</f>
        <v>48.095238095238095</v>
      </c>
      <c r="G13" t="s">
        <v>14</v>
      </c>
      <c r="H13">
        <v>27</v>
      </c>
      <c r="I13" s="4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(((L13/60)/60)/24)+DATE(1970,1,1)</f>
        <v>40442.208333333336</v>
      </c>
      <c r="O13" s="9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>(E14/D14)*100</f>
        <v>89.349206349206341</v>
      </c>
      <c r="G14" t="s">
        <v>14</v>
      </c>
      <c r="H14">
        <v>55</v>
      </c>
      <c r="I14" s="4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(((L14/60)/60)/24)+DATE(1970,1,1)</f>
        <v>43760.208333333328</v>
      </c>
      <c r="O14" s="9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>(E15/D15)*100</f>
        <v>245.11904761904765</v>
      </c>
      <c r="G15" t="s">
        <v>20</v>
      </c>
      <c r="H15">
        <v>98</v>
      </c>
      <c r="I15" s="4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(((L15/60)/60)/24)+DATE(1970,1,1)</f>
        <v>42532.208333333328</v>
      </c>
      <c r="O15" s="9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>(E16/D16)*100</f>
        <v>66.769503546099301</v>
      </c>
      <c r="G16" t="s">
        <v>14</v>
      </c>
      <c r="H16">
        <v>200</v>
      </c>
      <c r="I16" s="4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(((L16/60)/60)/24)+DATE(1970,1,1)</f>
        <v>40974.25</v>
      </c>
      <c r="O16" s="9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>(E17/D17)*100</f>
        <v>47.307881773399011</v>
      </c>
      <c r="G17" t="s">
        <v>14</v>
      </c>
      <c r="H17">
        <v>452</v>
      </c>
      <c r="I17" s="4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(((L17/60)/60)/24)+DATE(1970,1,1)</f>
        <v>43809.25</v>
      </c>
      <c r="O17" s="9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>(E18/D18)*100</f>
        <v>649.47058823529414</v>
      </c>
      <c r="G18" t="s">
        <v>20</v>
      </c>
      <c r="H18">
        <v>100</v>
      </c>
      <c r="I18" s="4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(((L18/60)/60)/24)+DATE(1970,1,1)</f>
        <v>41661.25</v>
      </c>
      <c r="O18" s="9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>(E19/D19)*100</f>
        <v>159.39125295508273</v>
      </c>
      <c r="G19" t="s">
        <v>20</v>
      </c>
      <c r="H19">
        <v>1249</v>
      </c>
      <c r="I19" s="4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(((L19/60)/60)/24)+DATE(1970,1,1)</f>
        <v>40555.25</v>
      </c>
      <c r="O19" s="9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>(E20/D20)*100</f>
        <v>66.912087912087912</v>
      </c>
      <c r="G20" t="s">
        <v>74</v>
      </c>
      <c r="H20">
        <v>135</v>
      </c>
      <c r="I20" s="4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(((L20/60)/60)/24)+DATE(1970,1,1)</f>
        <v>43351.208333333328</v>
      </c>
      <c r="O20" s="9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>(E21/D21)*100</f>
        <v>48.529600000000002</v>
      </c>
      <c r="G21" t="s">
        <v>14</v>
      </c>
      <c r="H21">
        <v>674</v>
      </c>
      <c r="I21" s="4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(((L21/60)/60)/24)+DATE(1970,1,1)</f>
        <v>43528.25</v>
      </c>
      <c r="O21" s="9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>(E22/D22)*100</f>
        <v>112.24279210925646</v>
      </c>
      <c r="G22" t="s">
        <v>20</v>
      </c>
      <c r="H22">
        <v>1396</v>
      </c>
      <c r="I22" s="4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(((L22/60)/60)/24)+DATE(1970,1,1)</f>
        <v>41848.208333333336</v>
      </c>
      <c r="O22" s="9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>(E23/D23)*100</f>
        <v>40.992553191489364</v>
      </c>
      <c r="G23" t="s">
        <v>14</v>
      </c>
      <c r="H23">
        <v>558</v>
      </c>
      <c r="I23" s="4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(((L23/60)/60)/24)+DATE(1970,1,1)</f>
        <v>40770.208333333336</v>
      </c>
      <c r="O23" s="9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>(E24/D24)*100</f>
        <v>128.07106598984771</v>
      </c>
      <c r="G24" t="s">
        <v>20</v>
      </c>
      <c r="H24">
        <v>890</v>
      </c>
      <c r="I24" s="4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(((L24/60)/60)/24)+DATE(1970,1,1)</f>
        <v>43193.208333333328</v>
      </c>
      <c r="O24" s="9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>(E25/D25)*100</f>
        <v>332.04444444444448</v>
      </c>
      <c r="G25" t="s">
        <v>20</v>
      </c>
      <c r="H25">
        <v>142</v>
      </c>
      <c r="I25" s="4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(((L25/60)/60)/24)+DATE(1970,1,1)</f>
        <v>43510.25</v>
      </c>
      <c r="O25" s="9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>(E26/D26)*100</f>
        <v>112.83225108225108</v>
      </c>
      <c r="G26" t="s">
        <v>20</v>
      </c>
      <c r="H26">
        <v>2673</v>
      </c>
      <c r="I26" s="4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(((L26/60)/60)/24)+DATE(1970,1,1)</f>
        <v>41811.208333333336</v>
      </c>
      <c r="O26" s="9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>(E27/D27)*100</f>
        <v>216.43636363636364</v>
      </c>
      <c r="G27" t="s">
        <v>20</v>
      </c>
      <c r="H27">
        <v>163</v>
      </c>
      <c r="I27" s="4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(((L27/60)/60)/24)+DATE(1970,1,1)</f>
        <v>40681.208333333336</v>
      </c>
      <c r="O27" s="9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>(E28/D28)*100</f>
        <v>48.199069767441863</v>
      </c>
      <c r="G28" t="s">
        <v>74</v>
      </c>
      <c r="H28">
        <v>1480</v>
      </c>
      <c r="I28" s="4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(((L28/60)/60)/24)+DATE(1970,1,1)</f>
        <v>43312.208333333328</v>
      </c>
      <c r="O28" s="9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>(E29/D29)*100</f>
        <v>79.95</v>
      </c>
      <c r="G29" t="s">
        <v>14</v>
      </c>
      <c r="H29">
        <v>15</v>
      </c>
      <c r="I29" s="4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(((L29/60)/60)/24)+DATE(1970,1,1)</f>
        <v>42280.208333333328</v>
      </c>
      <c r="O29" s="9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>(E30/D30)*100</f>
        <v>105.22553516819573</v>
      </c>
      <c r="G30" t="s">
        <v>20</v>
      </c>
      <c r="H30">
        <v>2220</v>
      </c>
      <c r="I30" s="4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(((L30/60)/60)/24)+DATE(1970,1,1)</f>
        <v>40218.25</v>
      </c>
      <c r="O30" s="9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>(E31/D31)*100</f>
        <v>328.89978213507629</v>
      </c>
      <c r="G31" t="s">
        <v>20</v>
      </c>
      <c r="H31">
        <v>1606</v>
      </c>
      <c r="I31" s="4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(((L31/60)/60)/24)+DATE(1970,1,1)</f>
        <v>43301.208333333328</v>
      </c>
      <c r="O31" s="9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>(E32/D32)*100</f>
        <v>160.61111111111111</v>
      </c>
      <c r="G32" t="s">
        <v>20</v>
      </c>
      <c r="H32">
        <v>129</v>
      </c>
      <c r="I32" s="4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(((L32/60)/60)/24)+DATE(1970,1,1)</f>
        <v>43609.208333333328</v>
      </c>
      <c r="O32" s="9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>(E33/D33)*100</f>
        <v>310</v>
      </c>
      <c r="G33" t="s">
        <v>20</v>
      </c>
      <c r="H33">
        <v>226</v>
      </c>
      <c r="I33" s="4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(((L33/60)/60)/24)+DATE(1970,1,1)</f>
        <v>42374.25</v>
      </c>
      <c r="O33" s="9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>(E34/D34)*100</f>
        <v>86.807920792079202</v>
      </c>
      <c r="G34" t="s">
        <v>14</v>
      </c>
      <c r="H34">
        <v>2307</v>
      </c>
      <c r="I34" s="4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(((L34/60)/60)/24)+DATE(1970,1,1)</f>
        <v>43110.25</v>
      </c>
      <c r="O34" s="9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>(E35/D35)*100</f>
        <v>377.82071713147411</v>
      </c>
      <c r="G35" t="s">
        <v>20</v>
      </c>
      <c r="H35">
        <v>5419</v>
      </c>
      <c r="I35" s="4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(((L35/60)/60)/24)+DATE(1970,1,1)</f>
        <v>41917.208333333336</v>
      </c>
      <c r="O35" s="9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>(E36/D36)*100</f>
        <v>150.80645161290323</v>
      </c>
      <c r="G36" t="s">
        <v>20</v>
      </c>
      <c r="H36">
        <v>165</v>
      </c>
      <c r="I36" s="4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(((L36/60)/60)/24)+DATE(1970,1,1)</f>
        <v>42817.208333333328</v>
      </c>
      <c r="O36" s="9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>(E37/D37)*100</f>
        <v>150.30119521912351</v>
      </c>
      <c r="G37" t="s">
        <v>20</v>
      </c>
      <c r="H37">
        <v>1965</v>
      </c>
      <c r="I37" s="4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(((L37/60)/60)/24)+DATE(1970,1,1)</f>
        <v>43484.25</v>
      </c>
      <c r="O37" s="9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>(E38/D38)*100</f>
        <v>157.28571428571431</v>
      </c>
      <c r="G38" t="s">
        <v>20</v>
      </c>
      <c r="H38">
        <v>16</v>
      </c>
      <c r="I38" s="4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(((L38/60)/60)/24)+DATE(1970,1,1)</f>
        <v>40600.25</v>
      </c>
      <c r="O38" s="9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>(E39/D39)*100</f>
        <v>139.98765432098764</v>
      </c>
      <c r="G39" t="s">
        <v>20</v>
      </c>
      <c r="H39">
        <v>107</v>
      </c>
      <c r="I39" s="4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(((L39/60)/60)/24)+DATE(1970,1,1)</f>
        <v>43744.208333333328</v>
      </c>
      <c r="O39" s="9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>(E40/D40)*100</f>
        <v>325.32258064516128</v>
      </c>
      <c r="G40" t="s">
        <v>20</v>
      </c>
      <c r="H40">
        <v>134</v>
      </c>
      <c r="I40" s="4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(((L40/60)/60)/24)+DATE(1970,1,1)</f>
        <v>40469.208333333336</v>
      </c>
      <c r="O40" s="9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>(E41/D41)*100</f>
        <v>50.777777777777779</v>
      </c>
      <c r="G41" t="s">
        <v>14</v>
      </c>
      <c r="H41">
        <v>88</v>
      </c>
      <c r="I41" s="4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(((L41/60)/60)/24)+DATE(1970,1,1)</f>
        <v>41330.25</v>
      </c>
      <c r="O41" s="9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>(E42/D42)*100</f>
        <v>169.06818181818181</v>
      </c>
      <c r="G42" t="s">
        <v>20</v>
      </c>
      <c r="H42">
        <v>198</v>
      </c>
      <c r="I42" s="4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(((L42/60)/60)/24)+DATE(1970,1,1)</f>
        <v>40334.208333333336</v>
      </c>
      <c r="O42" s="9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>(E43/D43)*100</f>
        <v>212.92857142857144</v>
      </c>
      <c r="G43" t="s">
        <v>20</v>
      </c>
      <c r="H43">
        <v>111</v>
      </c>
      <c r="I43" s="4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(((L43/60)/60)/24)+DATE(1970,1,1)</f>
        <v>41156.208333333336</v>
      </c>
      <c r="O43" s="9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>(E44/D44)*100</f>
        <v>443.94444444444446</v>
      </c>
      <c r="G44" t="s">
        <v>20</v>
      </c>
      <c r="H44">
        <v>222</v>
      </c>
      <c r="I44" s="4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(((L44/60)/60)/24)+DATE(1970,1,1)</f>
        <v>40728.208333333336</v>
      </c>
      <c r="O44" s="9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>(E45/D45)*100</f>
        <v>185.9390243902439</v>
      </c>
      <c r="G45" t="s">
        <v>20</v>
      </c>
      <c r="H45">
        <v>6212</v>
      </c>
      <c r="I45" s="4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(((L45/60)/60)/24)+DATE(1970,1,1)</f>
        <v>41844.208333333336</v>
      </c>
      <c r="O45" s="9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>(E46/D46)*100</f>
        <v>658.8125</v>
      </c>
      <c r="G46" t="s">
        <v>20</v>
      </c>
      <c r="H46">
        <v>98</v>
      </c>
      <c r="I46" s="4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(((L46/60)/60)/24)+DATE(1970,1,1)</f>
        <v>43541.208333333328</v>
      </c>
      <c r="O46" s="9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>(E47/D47)*100</f>
        <v>47.684210526315788</v>
      </c>
      <c r="G47" t="s">
        <v>14</v>
      </c>
      <c r="H47">
        <v>48</v>
      </c>
      <c r="I47" s="4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(((L47/60)/60)/24)+DATE(1970,1,1)</f>
        <v>42676.208333333328</v>
      </c>
      <c r="O47" s="9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>(E48/D48)*100</f>
        <v>114.78378378378378</v>
      </c>
      <c r="G48" t="s">
        <v>20</v>
      </c>
      <c r="H48">
        <v>92</v>
      </c>
      <c r="I48" s="4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(((L48/60)/60)/24)+DATE(1970,1,1)</f>
        <v>40367.208333333336</v>
      </c>
      <c r="O48" s="9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>(E49/D49)*100</f>
        <v>475.26666666666665</v>
      </c>
      <c r="G49" t="s">
        <v>20</v>
      </c>
      <c r="H49">
        <v>149</v>
      </c>
      <c r="I49" s="4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(((L49/60)/60)/24)+DATE(1970,1,1)</f>
        <v>41727.208333333336</v>
      </c>
      <c r="O49" s="9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>(E50/D50)*100</f>
        <v>386.97297297297297</v>
      </c>
      <c r="G50" t="s">
        <v>20</v>
      </c>
      <c r="H50">
        <v>2431</v>
      </c>
      <c r="I50" s="4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(((L50/60)/60)/24)+DATE(1970,1,1)</f>
        <v>42180.208333333328</v>
      </c>
      <c r="O50" s="9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>(E51/D51)*100</f>
        <v>189.625</v>
      </c>
      <c r="G51" t="s">
        <v>20</v>
      </c>
      <c r="H51">
        <v>303</v>
      </c>
      <c r="I51" s="4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(((L51/60)/60)/24)+DATE(1970,1,1)</f>
        <v>43758.208333333328</v>
      </c>
      <c r="O51" s="9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>(E52/D52)*100</f>
        <v>2</v>
      </c>
      <c r="G52" t="s">
        <v>14</v>
      </c>
      <c r="H52">
        <v>1</v>
      </c>
      <c r="I52" s="4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(((L52/60)/60)/24)+DATE(1970,1,1)</f>
        <v>41487.208333333336</v>
      </c>
      <c r="O52" s="9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>(E53/D53)*100</f>
        <v>91.867805186590772</v>
      </c>
      <c r="G53" t="s">
        <v>14</v>
      </c>
      <c r="H53">
        <v>1467</v>
      </c>
      <c r="I53" s="4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(((L53/60)/60)/24)+DATE(1970,1,1)</f>
        <v>40995.208333333336</v>
      </c>
      <c r="O53" s="9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>(E54/D54)*100</f>
        <v>34.152777777777779</v>
      </c>
      <c r="G54" t="s">
        <v>14</v>
      </c>
      <c r="H54">
        <v>75</v>
      </c>
      <c r="I54" s="4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(((L54/60)/60)/24)+DATE(1970,1,1)</f>
        <v>40436.208333333336</v>
      </c>
      <c r="O54" s="9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>(E55/D55)*100</f>
        <v>140.40909090909091</v>
      </c>
      <c r="G55" t="s">
        <v>20</v>
      </c>
      <c r="H55">
        <v>209</v>
      </c>
      <c r="I55" s="4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(((L55/60)/60)/24)+DATE(1970,1,1)</f>
        <v>41779.208333333336</v>
      </c>
      <c r="O55" s="9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>(E56/D56)*100</f>
        <v>89.86666666666666</v>
      </c>
      <c r="G56" t="s">
        <v>14</v>
      </c>
      <c r="H56">
        <v>120</v>
      </c>
      <c r="I56" s="4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(((L56/60)/60)/24)+DATE(1970,1,1)</f>
        <v>43170.25</v>
      </c>
      <c r="O56" s="9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>(E57/D57)*100</f>
        <v>177.96969696969697</v>
      </c>
      <c r="G57" t="s">
        <v>20</v>
      </c>
      <c r="H57">
        <v>131</v>
      </c>
      <c r="I57" s="4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(((L57/60)/60)/24)+DATE(1970,1,1)</f>
        <v>43311.208333333328</v>
      </c>
      <c r="O57" s="9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>(E58/D58)*100</f>
        <v>143.66249999999999</v>
      </c>
      <c r="G58" t="s">
        <v>20</v>
      </c>
      <c r="H58">
        <v>164</v>
      </c>
      <c r="I58" s="4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(((L58/60)/60)/24)+DATE(1970,1,1)</f>
        <v>42014.25</v>
      </c>
      <c r="O58" s="9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>(E59/D59)*100</f>
        <v>215.27586206896552</v>
      </c>
      <c r="G59" t="s">
        <v>20</v>
      </c>
      <c r="H59">
        <v>201</v>
      </c>
      <c r="I59" s="4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(((L59/60)/60)/24)+DATE(1970,1,1)</f>
        <v>42979.208333333328</v>
      </c>
      <c r="O59" s="9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>(E60/D60)*100</f>
        <v>227.11111111111114</v>
      </c>
      <c r="G60" t="s">
        <v>20</v>
      </c>
      <c r="H60">
        <v>211</v>
      </c>
      <c r="I60" s="4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(((L60/60)/60)/24)+DATE(1970,1,1)</f>
        <v>42268.208333333328</v>
      </c>
      <c r="O60" s="9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>(E61/D61)*100</f>
        <v>275.07142857142861</v>
      </c>
      <c r="G61" t="s">
        <v>20</v>
      </c>
      <c r="H61">
        <v>128</v>
      </c>
      <c r="I61" s="4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(((L61/60)/60)/24)+DATE(1970,1,1)</f>
        <v>42898.208333333328</v>
      </c>
      <c r="O61" s="9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>(E62/D62)*100</f>
        <v>144.37048832271762</v>
      </c>
      <c r="G62" t="s">
        <v>20</v>
      </c>
      <c r="H62">
        <v>1600</v>
      </c>
      <c r="I62" s="4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(((L62/60)/60)/24)+DATE(1970,1,1)</f>
        <v>41107.208333333336</v>
      </c>
      <c r="O62" s="9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>(E63/D63)*100</f>
        <v>92.74598393574297</v>
      </c>
      <c r="G63" t="s">
        <v>14</v>
      </c>
      <c r="H63">
        <v>2253</v>
      </c>
      <c r="I63" s="4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(((L63/60)/60)/24)+DATE(1970,1,1)</f>
        <v>40595.25</v>
      </c>
      <c r="O63" s="9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>(E64/D64)*100</f>
        <v>722.6</v>
      </c>
      <c r="G64" t="s">
        <v>20</v>
      </c>
      <c r="H64">
        <v>249</v>
      </c>
      <c r="I64" s="4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(((L64/60)/60)/24)+DATE(1970,1,1)</f>
        <v>42160.208333333328</v>
      </c>
      <c r="O64" s="9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>(E65/D65)*100</f>
        <v>11.851063829787234</v>
      </c>
      <c r="G65" t="s">
        <v>14</v>
      </c>
      <c r="H65">
        <v>5</v>
      </c>
      <c r="I65" s="4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(((L65/60)/60)/24)+DATE(1970,1,1)</f>
        <v>42853.208333333328</v>
      </c>
      <c r="O65" s="9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>(E66/D66)*100</f>
        <v>97.642857142857139</v>
      </c>
      <c r="G66" t="s">
        <v>14</v>
      </c>
      <c r="H66">
        <v>38</v>
      </c>
      <c r="I66" s="4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(((L66/60)/60)/24)+DATE(1970,1,1)</f>
        <v>43283.208333333328</v>
      </c>
      <c r="O66" s="9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>(E67/D67)*100</f>
        <v>236.14754098360655</v>
      </c>
      <c r="G67" t="s">
        <v>20</v>
      </c>
      <c r="H67">
        <v>236</v>
      </c>
      <c r="I67" s="4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(((L67/60)/60)/24)+DATE(1970,1,1)</f>
        <v>40570.25</v>
      </c>
      <c r="O67" s="9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>(E68/D68)*100</f>
        <v>45.068965517241381</v>
      </c>
      <c r="G68" t="s">
        <v>14</v>
      </c>
      <c r="H68">
        <v>12</v>
      </c>
      <c r="I68" s="4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(((L68/60)/60)/24)+DATE(1970,1,1)</f>
        <v>42102.208333333328</v>
      </c>
      <c r="O68" s="9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>(E69/D69)*100</f>
        <v>162.38567493112947</v>
      </c>
      <c r="G69" t="s">
        <v>20</v>
      </c>
      <c r="H69">
        <v>4065</v>
      </c>
      <c r="I69" s="4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(((L69/60)/60)/24)+DATE(1970,1,1)</f>
        <v>40203.25</v>
      </c>
      <c r="O69" s="9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>(E70/D70)*100</f>
        <v>254.52631578947367</v>
      </c>
      <c r="G70" t="s">
        <v>20</v>
      </c>
      <c r="H70">
        <v>246</v>
      </c>
      <c r="I70" s="4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(((L70/60)/60)/24)+DATE(1970,1,1)</f>
        <v>42943.208333333328</v>
      </c>
      <c r="O70" s="9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>(E71/D71)*100</f>
        <v>24.063291139240505</v>
      </c>
      <c r="G71" t="s">
        <v>74</v>
      </c>
      <c r="H71">
        <v>17</v>
      </c>
      <c r="I71" s="4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(((L71/60)/60)/24)+DATE(1970,1,1)</f>
        <v>40531.25</v>
      </c>
      <c r="O71" s="9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>(E72/D72)*100</f>
        <v>123.74140625000001</v>
      </c>
      <c r="G72" t="s">
        <v>20</v>
      </c>
      <c r="H72">
        <v>2475</v>
      </c>
      <c r="I72" s="4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(((L72/60)/60)/24)+DATE(1970,1,1)</f>
        <v>40484.208333333336</v>
      </c>
      <c r="O72" s="9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>(E73/D73)*100</f>
        <v>108.06666666666666</v>
      </c>
      <c r="G73" t="s">
        <v>20</v>
      </c>
      <c r="H73">
        <v>76</v>
      </c>
      <c r="I73" s="4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(((L73/60)/60)/24)+DATE(1970,1,1)</f>
        <v>43799.25</v>
      </c>
      <c r="O73" s="9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>(E74/D74)*100</f>
        <v>670.33333333333326</v>
      </c>
      <c r="G74" t="s">
        <v>20</v>
      </c>
      <c r="H74">
        <v>54</v>
      </c>
      <c r="I74" s="4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(((L74/60)/60)/24)+DATE(1970,1,1)</f>
        <v>42186.208333333328</v>
      </c>
      <c r="O74" s="9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>(E75/D75)*100</f>
        <v>660.92857142857144</v>
      </c>
      <c r="G75" t="s">
        <v>20</v>
      </c>
      <c r="H75">
        <v>88</v>
      </c>
      <c r="I75" s="4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(((L75/60)/60)/24)+DATE(1970,1,1)</f>
        <v>42701.25</v>
      </c>
      <c r="O75" s="9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>(E76/D76)*100</f>
        <v>122.46153846153847</v>
      </c>
      <c r="G76" t="s">
        <v>20</v>
      </c>
      <c r="H76">
        <v>85</v>
      </c>
      <c r="I76" s="4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(((L76/60)/60)/24)+DATE(1970,1,1)</f>
        <v>42456.208333333328</v>
      </c>
      <c r="O76" s="9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>(E77/D77)*100</f>
        <v>150.57731958762886</v>
      </c>
      <c r="G77" t="s">
        <v>20</v>
      </c>
      <c r="H77">
        <v>170</v>
      </c>
      <c r="I77" s="4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(((L77/60)/60)/24)+DATE(1970,1,1)</f>
        <v>43296.208333333328</v>
      </c>
      <c r="O77" s="9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>(E78/D78)*100</f>
        <v>78.106590724165997</v>
      </c>
      <c r="G78" t="s">
        <v>14</v>
      </c>
      <c r="H78">
        <v>1684</v>
      </c>
      <c r="I78" s="4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(((L78/60)/60)/24)+DATE(1970,1,1)</f>
        <v>42027.25</v>
      </c>
      <c r="O78" s="9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>(E79/D79)*100</f>
        <v>46.94736842105263</v>
      </c>
      <c r="G79" t="s">
        <v>14</v>
      </c>
      <c r="H79">
        <v>56</v>
      </c>
      <c r="I79" s="4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(((L79/60)/60)/24)+DATE(1970,1,1)</f>
        <v>40448.208333333336</v>
      </c>
      <c r="O79" s="9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>(E80/D80)*100</f>
        <v>300.8</v>
      </c>
      <c r="G80" t="s">
        <v>20</v>
      </c>
      <c r="H80">
        <v>330</v>
      </c>
      <c r="I80" s="4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(((L80/60)/60)/24)+DATE(1970,1,1)</f>
        <v>43206.208333333328</v>
      </c>
      <c r="O80" s="9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>(E81/D81)*100</f>
        <v>69.598615916955026</v>
      </c>
      <c r="G81" t="s">
        <v>14</v>
      </c>
      <c r="H81">
        <v>838</v>
      </c>
      <c r="I81" s="4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(((L81/60)/60)/24)+DATE(1970,1,1)</f>
        <v>43267.208333333328</v>
      </c>
      <c r="O81" s="9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>(E82/D82)*100</f>
        <v>637.4545454545455</v>
      </c>
      <c r="G82" t="s">
        <v>20</v>
      </c>
      <c r="H82">
        <v>127</v>
      </c>
      <c r="I82" s="4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(((L82/60)/60)/24)+DATE(1970,1,1)</f>
        <v>42976.208333333328</v>
      </c>
      <c r="O82" s="9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>(E83/D83)*100</f>
        <v>225.33928571428569</v>
      </c>
      <c r="G83" t="s">
        <v>20</v>
      </c>
      <c r="H83">
        <v>411</v>
      </c>
      <c r="I83" s="4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(((L83/60)/60)/24)+DATE(1970,1,1)</f>
        <v>43062.25</v>
      </c>
      <c r="O83" s="9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>(E84/D84)*100</f>
        <v>1497.3000000000002</v>
      </c>
      <c r="G84" t="s">
        <v>20</v>
      </c>
      <c r="H84">
        <v>180</v>
      </c>
      <c r="I84" s="4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(((L84/60)/60)/24)+DATE(1970,1,1)</f>
        <v>43482.25</v>
      </c>
      <c r="O84" s="9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>(E85/D85)*100</f>
        <v>37.590225563909776</v>
      </c>
      <c r="G85" t="s">
        <v>14</v>
      </c>
      <c r="H85">
        <v>1000</v>
      </c>
      <c r="I85" s="4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(((L85/60)/60)/24)+DATE(1970,1,1)</f>
        <v>42579.208333333328</v>
      </c>
      <c r="O85" s="9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>(E86/D86)*100</f>
        <v>132.36942675159236</v>
      </c>
      <c r="G86" t="s">
        <v>20</v>
      </c>
      <c r="H86">
        <v>374</v>
      </c>
      <c r="I86" s="4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(((L86/60)/60)/24)+DATE(1970,1,1)</f>
        <v>41118.208333333336</v>
      </c>
      <c r="O86" s="9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>(E87/D87)*100</f>
        <v>131.22448979591837</v>
      </c>
      <c r="G87" t="s">
        <v>20</v>
      </c>
      <c r="H87">
        <v>71</v>
      </c>
      <c r="I87" s="4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(((L87/60)/60)/24)+DATE(1970,1,1)</f>
        <v>40797.208333333336</v>
      </c>
      <c r="O87" s="9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>(E88/D88)*100</f>
        <v>167.63513513513513</v>
      </c>
      <c r="G88" t="s">
        <v>20</v>
      </c>
      <c r="H88">
        <v>203</v>
      </c>
      <c r="I88" s="4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(((L88/60)/60)/24)+DATE(1970,1,1)</f>
        <v>42128.208333333328</v>
      </c>
      <c r="O88" s="9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>(E89/D89)*100</f>
        <v>61.984886649874063</v>
      </c>
      <c r="G89" t="s">
        <v>14</v>
      </c>
      <c r="H89">
        <v>1482</v>
      </c>
      <c r="I89" s="4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(((L89/60)/60)/24)+DATE(1970,1,1)</f>
        <v>40610.25</v>
      </c>
      <c r="O89" s="9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>(E90/D90)*100</f>
        <v>260.75</v>
      </c>
      <c r="G90" t="s">
        <v>20</v>
      </c>
      <c r="H90">
        <v>113</v>
      </c>
      <c r="I90" s="4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(((L90/60)/60)/24)+DATE(1970,1,1)</f>
        <v>42110.208333333328</v>
      </c>
      <c r="O90" s="9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>(E91/D91)*100</f>
        <v>252.58823529411765</v>
      </c>
      <c r="G91" t="s">
        <v>20</v>
      </c>
      <c r="H91">
        <v>96</v>
      </c>
      <c r="I91" s="4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(((L91/60)/60)/24)+DATE(1970,1,1)</f>
        <v>40283.208333333336</v>
      </c>
      <c r="O91" s="9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>(E92/D92)*100</f>
        <v>78.615384615384613</v>
      </c>
      <c r="G92" t="s">
        <v>14</v>
      </c>
      <c r="H92">
        <v>106</v>
      </c>
      <c r="I92" s="4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(((L92/60)/60)/24)+DATE(1970,1,1)</f>
        <v>42425.25</v>
      </c>
      <c r="O92" s="9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>(E93/D93)*100</f>
        <v>48.404406999351913</v>
      </c>
      <c r="G93" t="s">
        <v>14</v>
      </c>
      <c r="H93">
        <v>679</v>
      </c>
      <c r="I93" s="4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(((L93/60)/60)/24)+DATE(1970,1,1)</f>
        <v>42588.208333333328</v>
      </c>
      <c r="O93" s="9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>(E94/D94)*100</f>
        <v>258.875</v>
      </c>
      <c r="G94" t="s">
        <v>20</v>
      </c>
      <c r="H94">
        <v>498</v>
      </c>
      <c r="I94" s="4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(((L94/60)/60)/24)+DATE(1970,1,1)</f>
        <v>40352.208333333336</v>
      </c>
      <c r="O94" s="9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>(E95/D95)*100</f>
        <v>60.548713235294116</v>
      </c>
      <c r="G95" t="s">
        <v>74</v>
      </c>
      <c r="H95">
        <v>610</v>
      </c>
      <c r="I95" s="4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(((L95/60)/60)/24)+DATE(1970,1,1)</f>
        <v>41202.208333333336</v>
      </c>
      <c r="O95" s="9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>(E96/D96)*100</f>
        <v>303.68965517241378</v>
      </c>
      <c r="G96" t="s">
        <v>20</v>
      </c>
      <c r="H96">
        <v>180</v>
      </c>
      <c r="I96" s="4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(((L96/60)/60)/24)+DATE(1970,1,1)</f>
        <v>43562.208333333328</v>
      </c>
      <c r="O96" s="9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>(E97/D97)*100</f>
        <v>112.99999999999999</v>
      </c>
      <c r="G97" t="s">
        <v>20</v>
      </c>
      <c r="H97">
        <v>27</v>
      </c>
      <c r="I97" s="4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(((L97/60)/60)/24)+DATE(1970,1,1)</f>
        <v>43752.208333333328</v>
      </c>
      <c r="O97" s="9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>(E98/D98)*100</f>
        <v>217.37876614060258</v>
      </c>
      <c r="G98" t="s">
        <v>20</v>
      </c>
      <c r="H98">
        <v>2331</v>
      </c>
      <c r="I98" s="4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(((L98/60)/60)/24)+DATE(1970,1,1)</f>
        <v>40612.25</v>
      </c>
      <c r="O98" s="9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>(E99/D99)*100</f>
        <v>926.69230769230762</v>
      </c>
      <c r="G99" t="s">
        <v>20</v>
      </c>
      <c r="H99">
        <v>113</v>
      </c>
      <c r="I99" s="4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(((L99/60)/60)/24)+DATE(1970,1,1)</f>
        <v>42180.208333333328</v>
      </c>
      <c r="O99" s="9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>(E100/D100)*100</f>
        <v>33.692229038854805</v>
      </c>
      <c r="G100" t="s">
        <v>14</v>
      </c>
      <c r="H100">
        <v>1220</v>
      </c>
      <c r="I100" s="4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(((L100/60)/60)/24)+DATE(1970,1,1)</f>
        <v>42212.208333333328</v>
      </c>
      <c r="O100" s="9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>(E101/D101)*100</f>
        <v>196.7236842105263</v>
      </c>
      <c r="G101" t="s">
        <v>20</v>
      </c>
      <c r="H101">
        <v>164</v>
      </c>
      <c r="I101" s="4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(((L101/60)/60)/24)+DATE(1970,1,1)</f>
        <v>41968.25</v>
      </c>
      <c r="O101" s="9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>(E102/D102)*100</f>
        <v>1</v>
      </c>
      <c r="G102" t="s">
        <v>14</v>
      </c>
      <c r="H102">
        <v>1</v>
      </c>
      <c r="I102" s="4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(((L102/60)/60)/24)+DATE(1970,1,1)</f>
        <v>40835.208333333336</v>
      </c>
      <c r="O102" s="9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>(E103/D103)*100</f>
        <v>1021.4444444444445</v>
      </c>
      <c r="G103" t="s">
        <v>20</v>
      </c>
      <c r="H103">
        <v>164</v>
      </c>
      <c r="I103" s="4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(((L103/60)/60)/24)+DATE(1970,1,1)</f>
        <v>42056.25</v>
      </c>
      <c r="O103" s="9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>(E104/D104)*100</f>
        <v>281.67567567567568</v>
      </c>
      <c r="G104" t="s">
        <v>20</v>
      </c>
      <c r="H104">
        <v>336</v>
      </c>
      <c r="I104" s="4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(((L104/60)/60)/24)+DATE(1970,1,1)</f>
        <v>43234.208333333328</v>
      </c>
      <c r="O104" s="9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>(E105/D105)*100</f>
        <v>24.610000000000003</v>
      </c>
      <c r="G105" t="s">
        <v>14</v>
      </c>
      <c r="H105">
        <v>37</v>
      </c>
      <c r="I105" s="4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(((L105/60)/60)/24)+DATE(1970,1,1)</f>
        <v>40475.208333333336</v>
      </c>
      <c r="O105" s="9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>(E106/D106)*100</f>
        <v>143.14010067114094</v>
      </c>
      <c r="G106" t="s">
        <v>20</v>
      </c>
      <c r="H106">
        <v>1917</v>
      </c>
      <c r="I106" s="4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(((L106/60)/60)/24)+DATE(1970,1,1)</f>
        <v>42878.208333333328</v>
      </c>
      <c r="O106" s="9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>(E107/D107)*100</f>
        <v>144.54411764705884</v>
      </c>
      <c r="G107" t="s">
        <v>20</v>
      </c>
      <c r="H107">
        <v>95</v>
      </c>
      <c r="I107" s="4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(((L107/60)/60)/24)+DATE(1970,1,1)</f>
        <v>41366.208333333336</v>
      </c>
      <c r="O107" s="9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>(E108/D108)*100</f>
        <v>359.12820512820514</v>
      </c>
      <c r="G108" t="s">
        <v>20</v>
      </c>
      <c r="H108">
        <v>147</v>
      </c>
      <c r="I108" s="4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(((L108/60)/60)/24)+DATE(1970,1,1)</f>
        <v>43716.208333333328</v>
      </c>
      <c r="O108" s="9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>(E109/D109)*100</f>
        <v>186.48571428571427</v>
      </c>
      <c r="G109" t="s">
        <v>20</v>
      </c>
      <c r="H109">
        <v>86</v>
      </c>
      <c r="I109" s="4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(((L109/60)/60)/24)+DATE(1970,1,1)</f>
        <v>43213.208333333328</v>
      </c>
      <c r="O109" s="9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>(E110/D110)*100</f>
        <v>595.26666666666665</v>
      </c>
      <c r="G110" t="s">
        <v>20</v>
      </c>
      <c r="H110">
        <v>83</v>
      </c>
      <c r="I110" s="4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(((L110/60)/60)/24)+DATE(1970,1,1)</f>
        <v>41005.208333333336</v>
      </c>
      <c r="O110" s="9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>(E111/D111)*100</f>
        <v>59.21153846153846</v>
      </c>
      <c r="G111" t="s">
        <v>14</v>
      </c>
      <c r="H111">
        <v>60</v>
      </c>
      <c r="I111" s="4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(((L111/60)/60)/24)+DATE(1970,1,1)</f>
        <v>41651.25</v>
      </c>
      <c r="O111" s="9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>(E112/D112)*100</f>
        <v>14.962780898876405</v>
      </c>
      <c r="G112" t="s">
        <v>14</v>
      </c>
      <c r="H112">
        <v>296</v>
      </c>
      <c r="I112" s="4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(((L112/60)/60)/24)+DATE(1970,1,1)</f>
        <v>43354.208333333328</v>
      </c>
      <c r="O112" s="9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>(E113/D113)*100</f>
        <v>119.95602605863192</v>
      </c>
      <c r="G113" t="s">
        <v>20</v>
      </c>
      <c r="H113">
        <v>676</v>
      </c>
      <c r="I113" s="4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(((L113/60)/60)/24)+DATE(1970,1,1)</f>
        <v>41174.208333333336</v>
      </c>
      <c r="O113" s="9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>(E114/D114)*100</f>
        <v>268.82978723404256</v>
      </c>
      <c r="G114" t="s">
        <v>20</v>
      </c>
      <c r="H114">
        <v>361</v>
      </c>
      <c r="I114" s="4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(((L114/60)/60)/24)+DATE(1970,1,1)</f>
        <v>41875.208333333336</v>
      </c>
      <c r="O114" s="9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>(E115/D115)*100</f>
        <v>376.87878787878788</v>
      </c>
      <c r="G115" t="s">
        <v>20</v>
      </c>
      <c r="H115">
        <v>131</v>
      </c>
      <c r="I115" s="4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(((L115/60)/60)/24)+DATE(1970,1,1)</f>
        <v>42990.208333333328</v>
      </c>
      <c r="O115" s="9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>(E116/D116)*100</f>
        <v>727.15789473684208</v>
      </c>
      <c r="G116" t="s">
        <v>20</v>
      </c>
      <c r="H116">
        <v>126</v>
      </c>
      <c r="I116" s="4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(((L116/60)/60)/24)+DATE(1970,1,1)</f>
        <v>43564.208333333328</v>
      </c>
      <c r="O116" s="9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>(E117/D117)*100</f>
        <v>87.211757648470297</v>
      </c>
      <c r="G117" t="s">
        <v>14</v>
      </c>
      <c r="H117">
        <v>3304</v>
      </c>
      <c r="I117" s="4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(((L117/60)/60)/24)+DATE(1970,1,1)</f>
        <v>43056.25</v>
      </c>
      <c r="O117" s="9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>(E118/D118)*100</f>
        <v>88</v>
      </c>
      <c r="G118" t="s">
        <v>14</v>
      </c>
      <c r="H118">
        <v>73</v>
      </c>
      <c r="I118" s="4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(((L118/60)/60)/24)+DATE(1970,1,1)</f>
        <v>42265.208333333328</v>
      </c>
      <c r="O118" s="9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>(E119/D119)*100</f>
        <v>173.9387755102041</v>
      </c>
      <c r="G119" t="s">
        <v>20</v>
      </c>
      <c r="H119">
        <v>275</v>
      </c>
      <c r="I119" s="4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(((L119/60)/60)/24)+DATE(1970,1,1)</f>
        <v>40808.208333333336</v>
      </c>
      <c r="O119" s="9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>(E120/D120)*100</f>
        <v>117.61111111111111</v>
      </c>
      <c r="G120" t="s">
        <v>20</v>
      </c>
      <c r="H120">
        <v>67</v>
      </c>
      <c r="I120" s="4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(((L120/60)/60)/24)+DATE(1970,1,1)</f>
        <v>41665.25</v>
      </c>
      <c r="O120" s="9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>(E121/D121)*100</f>
        <v>214.96</v>
      </c>
      <c r="G121" t="s">
        <v>20</v>
      </c>
      <c r="H121">
        <v>154</v>
      </c>
      <c r="I121" s="4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(((L121/60)/60)/24)+DATE(1970,1,1)</f>
        <v>41806.208333333336</v>
      </c>
      <c r="O121" s="9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>(E122/D122)*100</f>
        <v>149.49667110519306</v>
      </c>
      <c r="G122" t="s">
        <v>20</v>
      </c>
      <c r="H122">
        <v>1782</v>
      </c>
      <c r="I122" s="4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(((L122/60)/60)/24)+DATE(1970,1,1)</f>
        <v>42111.208333333328</v>
      </c>
      <c r="O122" s="9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>(E123/D123)*100</f>
        <v>219.33995584988963</v>
      </c>
      <c r="G123" t="s">
        <v>20</v>
      </c>
      <c r="H123">
        <v>903</v>
      </c>
      <c r="I123" s="4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(((L123/60)/60)/24)+DATE(1970,1,1)</f>
        <v>41917.208333333336</v>
      </c>
      <c r="O123" s="9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>(E124/D124)*100</f>
        <v>64.367690058479525</v>
      </c>
      <c r="G124" t="s">
        <v>14</v>
      </c>
      <c r="H124">
        <v>3387</v>
      </c>
      <c r="I124" s="4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(((L124/60)/60)/24)+DATE(1970,1,1)</f>
        <v>41970.25</v>
      </c>
      <c r="O124" s="9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>(E125/D125)*100</f>
        <v>18.622397298818232</v>
      </c>
      <c r="G125" t="s">
        <v>14</v>
      </c>
      <c r="H125">
        <v>662</v>
      </c>
      <c r="I125" s="4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(((L125/60)/60)/24)+DATE(1970,1,1)</f>
        <v>42332.25</v>
      </c>
      <c r="O125" s="9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>(E126/D126)*100</f>
        <v>367.76923076923077</v>
      </c>
      <c r="G126" t="s">
        <v>20</v>
      </c>
      <c r="H126">
        <v>94</v>
      </c>
      <c r="I126" s="4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(((L126/60)/60)/24)+DATE(1970,1,1)</f>
        <v>43598.208333333328</v>
      </c>
      <c r="O126" s="9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>(E127/D127)*100</f>
        <v>159.90566037735849</v>
      </c>
      <c r="G127" t="s">
        <v>20</v>
      </c>
      <c r="H127">
        <v>180</v>
      </c>
      <c r="I127" s="4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(((L127/60)/60)/24)+DATE(1970,1,1)</f>
        <v>43362.208333333328</v>
      </c>
      <c r="O127" s="9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>(E128/D128)*100</f>
        <v>38.633185349611544</v>
      </c>
      <c r="G128" t="s">
        <v>14</v>
      </c>
      <c r="H128">
        <v>774</v>
      </c>
      <c r="I128" s="4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(((L128/60)/60)/24)+DATE(1970,1,1)</f>
        <v>42596.208333333328</v>
      </c>
      <c r="O128" s="9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>(E129/D129)*100</f>
        <v>51.42151162790698</v>
      </c>
      <c r="G129" t="s">
        <v>14</v>
      </c>
      <c r="H129">
        <v>672</v>
      </c>
      <c r="I129" s="4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(((L129/60)/60)/24)+DATE(1970,1,1)</f>
        <v>40310.208333333336</v>
      </c>
      <c r="O129" s="9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>(E130/D130)*100</f>
        <v>60.334277620396605</v>
      </c>
      <c r="G130" t="s">
        <v>74</v>
      </c>
      <c r="H130">
        <v>532</v>
      </c>
      <c r="I130" s="4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(((L130/60)/60)/24)+DATE(1970,1,1)</f>
        <v>40417.208333333336</v>
      </c>
      <c r="O130" s="9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>(E131/D131)*100</f>
        <v>3.202693602693603</v>
      </c>
      <c r="G131" t="s">
        <v>74</v>
      </c>
      <c r="H131">
        <v>55</v>
      </c>
      <c r="I131" s="4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(((L131/60)/60)/24)+DATE(1970,1,1)</f>
        <v>42038.25</v>
      </c>
      <c r="O131" s="9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>(E132/D132)*100</f>
        <v>155.46875</v>
      </c>
      <c r="G132" t="s">
        <v>20</v>
      </c>
      <c r="H132">
        <v>533</v>
      </c>
      <c r="I132" s="4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(((L132/60)/60)/24)+DATE(1970,1,1)</f>
        <v>40842.208333333336</v>
      </c>
      <c r="O132" s="9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>(E133/D133)*100</f>
        <v>100.85974499089254</v>
      </c>
      <c r="G133" t="s">
        <v>20</v>
      </c>
      <c r="H133">
        <v>2443</v>
      </c>
      <c r="I133" s="4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(((L133/60)/60)/24)+DATE(1970,1,1)</f>
        <v>41607.25</v>
      </c>
      <c r="O133" s="9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>(E134/D134)*100</f>
        <v>116.18181818181819</v>
      </c>
      <c r="G134" t="s">
        <v>20</v>
      </c>
      <c r="H134">
        <v>89</v>
      </c>
      <c r="I134" s="4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(((L134/60)/60)/24)+DATE(1970,1,1)</f>
        <v>43112.25</v>
      </c>
      <c r="O134" s="9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>(E135/D135)*100</f>
        <v>310.77777777777777</v>
      </c>
      <c r="G135" t="s">
        <v>20</v>
      </c>
      <c r="H135">
        <v>159</v>
      </c>
      <c r="I135" s="4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(((L135/60)/60)/24)+DATE(1970,1,1)</f>
        <v>40767.208333333336</v>
      </c>
      <c r="O135" s="9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>(E136/D136)*100</f>
        <v>89.73668341708543</v>
      </c>
      <c r="G136" t="s">
        <v>14</v>
      </c>
      <c r="H136">
        <v>940</v>
      </c>
      <c r="I136" s="4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(((L136/60)/60)/24)+DATE(1970,1,1)</f>
        <v>40713.208333333336</v>
      </c>
      <c r="O136" s="9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>(E137/D137)*100</f>
        <v>71.27272727272728</v>
      </c>
      <c r="G137" t="s">
        <v>14</v>
      </c>
      <c r="H137">
        <v>117</v>
      </c>
      <c r="I137" s="4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(((L137/60)/60)/24)+DATE(1970,1,1)</f>
        <v>41340.25</v>
      </c>
      <c r="O137" s="9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>(E138/D138)*100</f>
        <v>3.2862318840579712</v>
      </c>
      <c r="G138" t="s">
        <v>74</v>
      </c>
      <c r="H138">
        <v>58</v>
      </c>
      <c r="I138" s="4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(((L138/60)/60)/24)+DATE(1970,1,1)</f>
        <v>41797.208333333336</v>
      </c>
      <c r="O138" s="9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>(E139/D139)*100</f>
        <v>261.77777777777777</v>
      </c>
      <c r="G139" t="s">
        <v>20</v>
      </c>
      <c r="H139">
        <v>50</v>
      </c>
      <c r="I139" s="4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(((L139/60)/60)/24)+DATE(1970,1,1)</f>
        <v>40457.208333333336</v>
      </c>
      <c r="O139" s="9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>(E140/D140)*100</f>
        <v>96</v>
      </c>
      <c r="G140" t="s">
        <v>14</v>
      </c>
      <c r="H140">
        <v>115</v>
      </c>
      <c r="I140" s="4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(((L140/60)/60)/24)+DATE(1970,1,1)</f>
        <v>41180.208333333336</v>
      </c>
      <c r="O140" s="9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>(E141/D141)*100</f>
        <v>20.896851248642779</v>
      </c>
      <c r="G141" t="s">
        <v>14</v>
      </c>
      <c r="H141">
        <v>326</v>
      </c>
      <c r="I141" s="4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(((L141/60)/60)/24)+DATE(1970,1,1)</f>
        <v>42115.208333333328</v>
      </c>
      <c r="O141" s="9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>(E142/D142)*100</f>
        <v>223.16363636363636</v>
      </c>
      <c r="G142" t="s">
        <v>20</v>
      </c>
      <c r="H142">
        <v>186</v>
      </c>
      <c r="I142" s="4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(((L142/60)/60)/24)+DATE(1970,1,1)</f>
        <v>43156.25</v>
      </c>
      <c r="O142" s="9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>(E143/D143)*100</f>
        <v>101.59097978227061</v>
      </c>
      <c r="G143" t="s">
        <v>20</v>
      </c>
      <c r="H143">
        <v>1071</v>
      </c>
      <c r="I143" s="4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(((L143/60)/60)/24)+DATE(1970,1,1)</f>
        <v>42167.208333333328</v>
      </c>
      <c r="O143" s="9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>(E144/D144)*100</f>
        <v>230.03999999999996</v>
      </c>
      <c r="G144" t="s">
        <v>20</v>
      </c>
      <c r="H144">
        <v>117</v>
      </c>
      <c r="I144" s="4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(((L144/60)/60)/24)+DATE(1970,1,1)</f>
        <v>41005.208333333336</v>
      </c>
      <c r="O144" s="9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>(E145/D145)*100</f>
        <v>135.59259259259261</v>
      </c>
      <c r="G145" t="s">
        <v>20</v>
      </c>
      <c r="H145">
        <v>70</v>
      </c>
      <c r="I145" s="4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(((L145/60)/60)/24)+DATE(1970,1,1)</f>
        <v>40357.208333333336</v>
      </c>
      <c r="O145" s="9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>(E146/D146)*100</f>
        <v>129.1</v>
      </c>
      <c r="G146" t="s">
        <v>20</v>
      </c>
      <c r="H146">
        <v>135</v>
      </c>
      <c r="I146" s="4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(((L146/60)/60)/24)+DATE(1970,1,1)</f>
        <v>43633.208333333328</v>
      </c>
      <c r="O146" s="9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>(E147/D147)*100</f>
        <v>236.512</v>
      </c>
      <c r="G147" t="s">
        <v>20</v>
      </c>
      <c r="H147">
        <v>768</v>
      </c>
      <c r="I147" s="4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(((L147/60)/60)/24)+DATE(1970,1,1)</f>
        <v>41889.208333333336</v>
      </c>
      <c r="O147" s="9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>(E148/D148)*100</f>
        <v>17.25</v>
      </c>
      <c r="G148" t="s">
        <v>74</v>
      </c>
      <c r="H148">
        <v>51</v>
      </c>
      <c r="I148" s="4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(((L148/60)/60)/24)+DATE(1970,1,1)</f>
        <v>40855.25</v>
      </c>
      <c r="O148" s="9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>(E149/D149)*100</f>
        <v>112.49397590361446</v>
      </c>
      <c r="G149" t="s">
        <v>20</v>
      </c>
      <c r="H149">
        <v>199</v>
      </c>
      <c r="I149" s="4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(((L149/60)/60)/24)+DATE(1970,1,1)</f>
        <v>42534.208333333328</v>
      </c>
      <c r="O149" s="9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>(E150/D150)*100</f>
        <v>121.02150537634408</v>
      </c>
      <c r="G150" t="s">
        <v>20</v>
      </c>
      <c r="H150">
        <v>107</v>
      </c>
      <c r="I150" s="4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(((L150/60)/60)/24)+DATE(1970,1,1)</f>
        <v>42941.208333333328</v>
      </c>
      <c r="O150" s="9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>(E151/D151)*100</f>
        <v>219.87096774193549</v>
      </c>
      <c r="G151" t="s">
        <v>20</v>
      </c>
      <c r="H151">
        <v>195</v>
      </c>
      <c r="I151" s="4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(((L151/60)/60)/24)+DATE(1970,1,1)</f>
        <v>41275.25</v>
      </c>
      <c r="O151" s="9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>(E152/D152)*100</f>
        <v>1</v>
      </c>
      <c r="G152" t="s">
        <v>14</v>
      </c>
      <c r="H152">
        <v>1</v>
      </c>
      <c r="I152" s="4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(((L152/60)/60)/24)+DATE(1970,1,1)</f>
        <v>43450.25</v>
      </c>
      <c r="O152" s="9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>(E153/D153)*100</f>
        <v>64.166909620991248</v>
      </c>
      <c r="G153" t="s">
        <v>14</v>
      </c>
      <c r="H153">
        <v>1467</v>
      </c>
      <c r="I153" s="4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(((L153/60)/60)/24)+DATE(1970,1,1)</f>
        <v>41799.208333333336</v>
      </c>
      <c r="O153" s="9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>(E154/D154)*100</f>
        <v>423.06746987951806</v>
      </c>
      <c r="G154" t="s">
        <v>20</v>
      </c>
      <c r="H154">
        <v>3376</v>
      </c>
      <c r="I154" s="4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(((L154/60)/60)/24)+DATE(1970,1,1)</f>
        <v>42783.25</v>
      </c>
      <c r="O154" s="9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>(E155/D155)*100</f>
        <v>92.984160506863773</v>
      </c>
      <c r="G155" t="s">
        <v>14</v>
      </c>
      <c r="H155">
        <v>5681</v>
      </c>
      <c r="I155" s="4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(((L155/60)/60)/24)+DATE(1970,1,1)</f>
        <v>41201.208333333336</v>
      </c>
      <c r="O155" s="9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>(E156/D156)*100</f>
        <v>58.756567425569173</v>
      </c>
      <c r="G156" t="s">
        <v>14</v>
      </c>
      <c r="H156">
        <v>1059</v>
      </c>
      <c r="I156" s="4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(((L156/60)/60)/24)+DATE(1970,1,1)</f>
        <v>42502.208333333328</v>
      </c>
      <c r="O156" s="9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>(E157/D157)*100</f>
        <v>65.022222222222226</v>
      </c>
      <c r="G157" t="s">
        <v>14</v>
      </c>
      <c r="H157">
        <v>1194</v>
      </c>
      <c r="I157" s="4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(((L157/60)/60)/24)+DATE(1970,1,1)</f>
        <v>40262.208333333336</v>
      </c>
      <c r="O157" s="9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>(E158/D158)*100</f>
        <v>73.939560439560438</v>
      </c>
      <c r="G158" t="s">
        <v>74</v>
      </c>
      <c r="H158">
        <v>379</v>
      </c>
      <c r="I158" s="4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(((L158/60)/60)/24)+DATE(1970,1,1)</f>
        <v>43743.208333333328</v>
      </c>
      <c r="O158" s="9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>(E159/D159)*100</f>
        <v>52.666666666666664</v>
      </c>
      <c r="G159" t="s">
        <v>14</v>
      </c>
      <c r="H159">
        <v>30</v>
      </c>
      <c r="I159" s="4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(((L159/60)/60)/24)+DATE(1970,1,1)</f>
        <v>41638.25</v>
      </c>
      <c r="O159" s="9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>(E160/D160)*100</f>
        <v>220.95238095238096</v>
      </c>
      <c r="G160" t="s">
        <v>20</v>
      </c>
      <c r="H160">
        <v>41</v>
      </c>
      <c r="I160" s="4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(((L160/60)/60)/24)+DATE(1970,1,1)</f>
        <v>42346.25</v>
      </c>
      <c r="O160" s="9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>(E161/D161)*100</f>
        <v>100.01150627615063</v>
      </c>
      <c r="G161" t="s">
        <v>20</v>
      </c>
      <c r="H161">
        <v>1821</v>
      </c>
      <c r="I161" s="4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(((L161/60)/60)/24)+DATE(1970,1,1)</f>
        <v>43551.208333333328</v>
      </c>
      <c r="O161" s="9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>(E162/D162)*100</f>
        <v>162.3125</v>
      </c>
      <c r="G162" t="s">
        <v>20</v>
      </c>
      <c r="H162">
        <v>164</v>
      </c>
      <c r="I162" s="4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(((L162/60)/60)/24)+DATE(1970,1,1)</f>
        <v>43582.208333333328</v>
      </c>
      <c r="O162" s="9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>(E163/D163)*100</f>
        <v>78.181818181818187</v>
      </c>
      <c r="G163" t="s">
        <v>14</v>
      </c>
      <c r="H163">
        <v>75</v>
      </c>
      <c r="I163" s="4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(((L163/60)/60)/24)+DATE(1970,1,1)</f>
        <v>42270.208333333328</v>
      </c>
      <c r="O163" s="9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>(E164/D164)*100</f>
        <v>149.73770491803279</v>
      </c>
      <c r="G164" t="s">
        <v>20</v>
      </c>
      <c r="H164">
        <v>157</v>
      </c>
      <c r="I164" s="4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(((L164/60)/60)/24)+DATE(1970,1,1)</f>
        <v>43442.25</v>
      </c>
      <c r="O164" s="9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>(E165/D165)*100</f>
        <v>253.25714285714284</v>
      </c>
      <c r="G165" t="s">
        <v>20</v>
      </c>
      <c r="H165">
        <v>246</v>
      </c>
      <c r="I165" s="4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(((L165/60)/60)/24)+DATE(1970,1,1)</f>
        <v>43028.208333333328</v>
      </c>
      <c r="O165" s="9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>(E166/D166)*100</f>
        <v>100.16943521594683</v>
      </c>
      <c r="G166" t="s">
        <v>20</v>
      </c>
      <c r="H166">
        <v>1396</v>
      </c>
      <c r="I166" s="4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(((L166/60)/60)/24)+DATE(1970,1,1)</f>
        <v>43016.208333333328</v>
      </c>
      <c r="O166" s="9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>(E167/D167)*100</f>
        <v>121.99004424778761</v>
      </c>
      <c r="G167" t="s">
        <v>20</v>
      </c>
      <c r="H167">
        <v>2506</v>
      </c>
      <c r="I167" s="4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(((L167/60)/60)/24)+DATE(1970,1,1)</f>
        <v>42948.208333333328</v>
      </c>
      <c r="O167" s="9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>(E168/D168)*100</f>
        <v>137.13265306122449</v>
      </c>
      <c r="G168" t="s">
        <v>20</v>
      </c>
      <c r="H168">
        <v>244</v>
      </c>
      <c r="I168" s="4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(((L168/60)/60)/24)+DATE(1970,1,1)</f>
        <v>40534.25</v>
      </c>
      <c r="O168" s="9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>(E169/D169)*100</f>
        <v>415.53846153846149</v>
      </c>
      <c r="G169" t="s">
        <v>20</v>
      </c>
      <c r="H169">
        <v>146</v>
      </c>
      <c r="I169" s="4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(((L169/60)/60)/24)+DATE(1970,1,1)</f>
        <v>41435.208333333336</v>
      </c>
      <c r="O169" s="9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>(E170/D170)*100</f>
        <v>31.30913348946136</v>
      </c>
      <c r="G170" t="s">
        <v>14</v>
      </c>
      <c r="H170">
        <v>955</v>
      </c>
      <c r="I170" s="4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(((L170/60)/60)/24)+DATE(1970,1,1)</f>
        <v>43518.25</v>
      </c>
      <c r="O170" s="9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>(E171/D171)*100</f>
        <v>424.08154506437768</v>
      </c>
      <c r="G171" t="s">
        <v>20</v>
      </c>
      <c r="H171">
        <v>1267</v>
      </c>
      <c r="I171" s="4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(((L171/60)/60)/24)+DATE(1970,1,1)</f>
        <v>41077.208333333336</v>
      </c>
      <c r="O171" s="9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>(E172/D172)*100</f>
        <v>2.93886230728336</v>
      </c>
      <c r="G172" t="s">
        <v>14</v>
      </c>
      <c r="H172">
        <v>67</v>
      </c>
      <c r="I172" s="4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(((L172/60)/60)/24)+DATE(1970,1,1)</f>
        <v>42950.208333333328</v>
      </c>
      <c r="O172" s="9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>(E173/D173)*100</f>
        <v>10.63265306122449</v>
      </c>
      <c r="G173" t="s">
        <v>14</v>
      </c>
      <c r="H173">
        <v>5</v>
      </c>
      <c r="I173" s="4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(((L173/60)/60)/24)+DATE(1970,1,1)</f>
        <v>41718.208333333336</v>
      </c>
      <c r="O173" s="9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>(E174/D174)*100</f>
        <v>82.875</v>
      </c>
      <c r="G174" t="s">
        <v>14</v>
      </c>
      <c r="H174">
        <v>26</v>
      </c>
      <c r="I174" s="4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(((L174/60)/60)/24)+DATE(1970,1,1)</f>
        <v>41839.208333333336</v>
      </c>
      <c r="O174" s="9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>(E175/D175)*100</f>
        <v>163.01447776628748</v>
      </c>
      <c r="G175" t="s">
        <v>20</v>
      </c>
      <c r="H175">
        <v>1561</v>
      </c>
      <c r="I175" s="4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(((L175/60)/60)/24)+DATE(1970,1,1)</f>
        <v>41412.208333333336</v>
      </c>
      <c r="O175" s="9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>(E176/D176)*100</f>
        <v>894.66666666666674</v>
      </c>
      <c r="G176" t="s">
        <v>20</v>
      </c>
      <c r="H176">
        <v>48</v>
      </c>
      <c r="I176" s="4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(((L176/60)/60)/24)+DATE(1970,1,1)</f>
        <v>42282.208333333328</v>
      </c>
      <c r="O176" s="9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>(E177/D177)*100</f>
        <v>26.191501103752756</v>
      </c>
      <c r="G177" t="s">
        <v>14</v>
      </c>
      <c r="H177">
        <v>1130</v>
      </c>
      <c r="I177" s="4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(((L177/60)/60)/24)+DATE(1970,1,1)</f>
        <v>42613.208333333328</v>
      </c>
      <c r="O177" s="9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>(E178/D178)*100</f>
        <v>74.834782608695647</v>
      </c>
      <c r="G178" t="s">
        <v>14</v>
      </c>
      <c r="H178">
        <v>782</v>
      </c>
      <c r="I178" s="4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(((L178/60)/60)/24)+DATE(1970,1,1)</f>
        <v>42616.208333333328</v>
      </c>
      <c r="O178" s="9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>(E179/D179)*100</f>
        <v>416.47680412371136</v>
      </c>
      <c r="G179" t="s">
        <v>20</v>
      </c>
      <c r="H179">
        <v>2739</v>
      </c>
      <c r="I179" s="4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(((L179/60)/60)/24)+DATE(1970,1,1)</f>
        <v>40497.25</v>
      </c>
      <c r="O179" s="9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>(E180/D180)*100</f>
        <v>96.208333333333329</v>
      </c>
      <c r="G180" t="s">
        <v>14</v>
      </c>
      <c r="H180">
        <v>210</v>
      </c>
      <c r="I180" s="4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(((L180/60)/60)/24)+DATE(1970,1,1)</f>
        <v>42999.208333333328</v>
      </c>
      <c r="O180" s="9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>(E181/D181)*100</f>
        <v>357.71910112359546</v>
      </c>
      <c r="G181" t="s">
        <v>20</v>
      </c>
      <c r="H181">
        <v>3537</v>
      </c>
      <c r="I181" s="4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(((L181/60)/60)/24)+DATE(1970,1,1)</f>
        <v>41350.208333333336</v>
      </c>
      <c r="O181" s="9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>(E182/D182)*100</f>
        <v>308.45714285714286</v>
      </c>
      <c r="G182" t="s">
        <v>20</v>
      </c>
      <c r="H182">
        <v>2107</v>
      </c>
      <c r="I182" s="4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(((L182/60)/60)/24)+DATE(1970,1,1)</f>
        <v>40259.208333333336</v>
      </c>
      <c r="O182" s="9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>(E183/D183)*100</f>
        <v>61.802325581395344</v>
      </c>
      <c r="G183" t="s">
        <v>14</v>
      </c>
      <c r="H183">
        <v>136</v>
      </c>
      <c r="I183" s="4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(((L183/60)/60)/24)+DATE(1970,1,1)</f>
        <v>43012.208333333328</v>
      </c>
      <c r="O183" s="9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>(E184/D184)*100</f>
        <v>722.32472324723244</v>
      </c>
      <c r="G184" t="s">
        <v>20</v>
      </c>
      <c r="H184">
        <v>3318</v>
      </c>
      <c r="I184" s="4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(((L184/60)/60)/24)+DATE(1970,1,1)</f>
        <v>43631.208333333328</v>
      </c>
      <c r="O184" s="9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>(E185/D185)*100</f>
        <v>69.117647058823522</v>
      </c>
      <c r="G185" t="s">
        <v>14</v>
      </c>
      <c r="H185">
        <v>86</v>
      </c>
      <c r="I185" s="4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(((L185/60)/60)/24)+DATE(1970,1,1)</f>
        <v>40430.208333333336</v>
      </c>
      <c r="O185" s="9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>(E186/D186)*100</f>
        <v>293.05555555555554</v>
      </c>
      <c r="G186" t="s">
        <v>20</v>
      </c>
      <c r="H186">
        <v>340</v>
      </c>
      <c r="I186" s="4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(((L186/60)/60)/24)+DATE(1970,1,1)</f>
        <v>43588.208333333328</v>
      </c>
      <c r="O186" s="9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>(E187/D187)*100</f>
        <v>71.8</v>
      </c>
      <c r="G187" t="s">
        <v>14</v>
      </c>
      <c r="H187">
        <v>19</v>
      </c>
      <c r="I187" s="4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(((L187/60)/60)/24)+DATE(1970,1,1)</f>
        <v>43233.208333333328</v>
      </c>
      <c r="O187" s="9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>(E188/D188)*100</f>
        <v>31.934684684684683</v>
      </c>
      <c r="G188" t="s">
        <v>14</v>
      </c>
      <c r="H188">
        <v>886</v>
      </c>
      <c r="I188" s="4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(((L188/60)/60)/24)+DATE(1970,1,1)</f>
        <v>41782.208333333336</v>
      </c>
      <c r="O188" s="9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>(E189/D189)*100</f>
        <v>229.87375415282392</v>
      </c>
      <c r="G189" t="s">
        <v>20</v>
      </c>
      <c r="H189">
        <v>1442</v>
      </c>
      <c r="I189" s="4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(((L189/60)/60)/24)+DATE(1970,1,1)</f>
        <v>41328.25</v>
      </c>
      <c r="O189" s="9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>(E190/D190)*100</f>
        <v>32.012195121951223</v>
      </c>
      <c r="G190" t="s">
        <v>14</v>
      </c>
      <c r="H190">
        <v>35</v>
      </c>
      <c r="I190" s="4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(((L190/60)/60)/24)+DATE(1970,1,1)</f>
        <v>41975.25</v>
      </c>
      <c r="O190" s="9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>(E191/D191)*100</f>
        <v>23.525352848928385</v>
      </c>
      <c r="G191" t="s">
        <v>74</v>
      </c>
      <c r="H191">
        <v>441</v>
      </c>
      <c r="I191" s="4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(((L191/60)/60)/24)+DATE(1970,1,1)</f>
        <v>42433.25</v>
      </c>
      <c r="O191" s="9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>(E192/D192)*100</f>
        <v>68.594594594594597</v>
      </c>
      <c r="G192" t="s">
        <v>14</v>
      </c>
      <c r="H192">
        <v>24</v>
      </c>
      <c r="I192" s="4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(((L192/60)/60)/24)+DATE(1970,1,1)</f>
        <v>41429.208333333336</v>
      </c>
      <c r="O192" s="9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>(E193/D193)*100</f>
        <v>37.952380952380956</v>
      </c>
      <c r="G193" t="s">
        <v>14</v>
      </c>
      <c r="H193">
        <v>86</v>
      </c>
      <c r="I193" s="4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(((L193/60)/60)/24)+DATE(1970,1,1)</f>
        <v>43536.208333333328</v>
      </c>
      <c r="O193" s="9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>(E194/D194)*100</f>
        <v>19.992957746478872</v>
      </c>
      <c r="G194" t="s">
        <v>14</v>
      </c>
      <c r="H194">
        <v>243</v>
      </c>
      <c r="I194" s="4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(((L194/60)/60)/24)+DATE(1970,1,1)</f>
        <v>41817.208333333336</v>
      </c>
      <c r="O194" s="9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>(E195/D195)*100</f>
        <v>45.636363636363633</v>
      </c>
      <c r="G195" t="s">
        <v>14</v>
      </c>
      <c r="H195">
        <v>65</v>
      </c>
      <c r="I195" s="4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(((L195/60)/60)/24)+DATE(1970,1,1)</f>
        <v>43198.208333333328</v>
      </c>
      <c r="O195" s="9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>(E196/D196)*100</f>
        <v>122.7605633802817</v>
      </c>
      <c r="G196" t="s">
        <v>20</v>
      </c>
      <c r="H196">
        <v>126</v>
      </c>
      <c r="I196" s="4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(((L196/60)/60)/24)+DATE(1970,1,1)</f>
        <v>42261.208333333328</v>
      </c>
      <c r="O196" s="9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>(E197/D197)*100</f>
        <v>361.75316455696202</v>
      </c>
      <c r="G197" t="s">
        <v>20</v>
      </c>
      <c r="H197">
        <v>524</v>
      </c>
      <c r="I197" s="4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(((L197/60)/60)/24)+DATE(1970,1,1)</f>
        <v>43310.208333333328</v>
      </c>
      <c r="O197" s="9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>(E198/D198)*100</f>
        <v>63.146341463414636</v>
      </c>
      <c r="G198" t="s">
        <v>14</v>
      </c>
      <c r="H198">
        <v>100</v>
      </c>
      <c r="I198" s="4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(((L198/60)/60)/24)+DATE(1970,1,1)</f>
        <v>42616.208333333328</v>
      </c>
      <c r="O198" s="9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>(E199/D199)*100</f>
        <v>298.20475319926874</v>
      </c>
      <c r="G199" t="s">
        <v>20</v>
      </c>
      <c r="H199">
        <v>1989</v>
      </c>
      <c r="I199" s="4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(((L199/60)/60)/24)+DATE(1970,1,1)</f>
        <v>42909.208333333328</v>
      </c>
      <c r="O199" s="9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>(E200/D200)*100</f>
        <v>9.5585443037974684</v>
      </c>
      <c r="G200" t="s">
        <v>14</v>
      </c>
      <c r="H200">
        <v>168</v>
      </c>
      <c r="I200" s="4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(((L200/60)/60)/24)+DATE(1970,1,1)</f>
        <v>40396.208333333336</v>
      </c>
      <c r="O200" s="9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>(E201/D201)*100</f>
        <v>53.777777777777779</v>
      </c>
      <c r="G201" t="s">
        <v>14</v>
      </c>
      <c r="H201">
        <v>13</v>
      </c>
      <c r="I201" s="4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(((L201/60)/60)/24)+DATE(1970,1,1)</f>
        <v>42192.208333333328</v>
      </c>
      <c r="O201" s="9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>(E202/D202)*100</f>
        <v>2</v>
      </c>
      <c r="G202" t="s">
        <v>14</v>
      </c>
      <c r="H202">
        <v>1</v>
      </c>
      <c r="I202" s="4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(((L202/60)/60)/24)+DATE(1970,1,1)</f>
        <v>40262.208333333336</v>
      </c>
      <c r="O202" s="9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>(E203/D203)*100</f>
        <v>681.19047619047615</v>
      </c>
      <c r="G203" t="s">
        <v>20</v>
      </c>
      <c r="H203">
        <v>157</v>
      </c>
      <c r="I203" s="4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(((L203/60)/60)/24)+DATE(1970,1,1)</f>
        <v>41845.208333333336</v>
      </c>
      <c r="O203" s="9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>(E204/D204)*100</f>
        <v>78.831325301204828</v>
      </c>
      <c r="G204" t="s">
        <v>74</v>
      </c>
      <c r="H204">
        <v>82</v>
      </c>
      <c r="I204" s="4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(((L204/60)/60)/24)+DATE(1970,1,1)</f>
        <v>40818.208333333336</v>
      </c>
      <c r="O204" s="9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>(E205/D205)*100</f>
        <v>134.40792216817235</v>
      </c>
      <c r="G205" t="s">
        <v>20</v>
      </c>
      <c r="H205">
        <v>4498</v>
      </c>
      <c r="I205" s="4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(((L205/60)/60)/24)+DATE(1970,1,1)</f>
        <v>42752.25</v>
      </c>
      <c r="O205" s="9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>(E206/D206)*100</f>
        <v>3.3719999999999999</v>
      </c>
      <c r="G206" t="s">
        <v>14</v>
      </c>
      <c r="H206">
        <v>40</v>
      </c>
      <c r="I206" s="4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(((L206/60)/60)/24)+DATE(1970,1,1)</f>
        <v>40636.208333333336</v>
      </c>
      <c r="O206" s="9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>(E207/D207)*100</f>
        <v>431.84615384615387</v>
      </c>
      <c r="G207" t="s">
        <v>20</v>
      </c>
      <c r="H207">
        <v>80</v>
      </c>
      <c r="I207" s="4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(((L207/60)/60)/24)+DATE(1970,1,1)</f>
        <v>43390.208333333328</v>
      </c>
      <c r="O207" s="9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>(E208/D208)*100</f>
        <v>38.844444444444441</v>
      </c>
      <c r="G208" t="s">
        <v>74</v>
      </c>
      <c r="H208">
        <v>57</v>
      </c>
      <c r="I208" s="4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(((L208/60)/60)/24)+DATE(1970,1,1)</f>
        <v>40236.25</v>
      </c>
      <c r="O208" s="9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>(E209/D209)*100</f>
        <v>425.7</v>
      </c>
      <c r="G209" t="s">
        <v>20</v>
      </c>
      <c r="H209">
        <v>43</v>
      </c>
      <c r="I209" s="4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(((L209/60)/60)/24)+DATE(1970,1,1)</f>
        <v>43340.208333333328</v>
      </c>
      <c r="O209" s="9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>(E210/D210)*100</f>
        <v>101.12239715591672</v>
      </c>
      <c r="G210" t="s">
        <v>20</v>
      </c>
      <c r="H210">
        <v>2053</v>
      </c>
      <c r="I210" s="4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(((L210/60)/60)/24)+DATE(1970,1,1)</f>
        <v>43048.25</v>
      </c>
      <c r="O210" s="9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>(E211/D211)*100</f>
        <v>21.188688946015425</v>
      </c>
      <c r="G211" t="s">
        <v>47</v>
      </c>
      <c r="H211">
        <v>808</v>
      </c>
      <c r="I211" s="4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(((L211/60)/60)/24)+DATE(1970,1,1)</f>
        <v>42496.208333333328</v>
      </c>
      <c r="O211" s="9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>(E212/D212)*100</f>
        <v>67.425531914893625</v>
      </c>
      <c r="G212" t="s">
        <v>14</v>
      </c>
      <c r="H212">
        <v>226</v>
      </c>
      <c r="I212" s="4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(((L212/60)/60)/24)+DATE(1970,1,1)</f>
        <v>42797.25</v>
      </c>
      <c r="O212" s="9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>(E213/D213)*100</f>
        <v>94.923371647509583</v>
      </c>
      <c r="G213" t="s">
        <v>14</v>
      </c>
      <c r="H213">
        <v>1625</v>
      </c>
      <c r="I213" s="4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(((L213/60)/60)/24)+DATE(1970,1,1)</f>
        <v>41513.208333333336</v>
      </c>
      <c r="O213" s="9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>(E214/D214)*100</f>
        <v>151.85185185185185</v>
      </c>
      <c r="G214" t="s">
        <v>20</v>
      </c>
      <c r="H214">
        <v>168</v>
      </c>
      <c r="I214" s="4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(((L214/60)/60)/24)+DATE(1970,1,1)</f>
        <v>43814.25</v>
      </c>
      <c r="O214" s="9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>(E215/D215)*100</f>
        <v>195.16382252559728</v>
      </c>
      <c r="G215" t="s">
        <v>20</v>
      </c>
      <c r="H215">
        <v>4289</v>
      </c>
      <c r="I215" s="4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(((L215/60)/60)/24)+DATE(1970,1,1)</f>
        <v>40488.208333333336</v>
      </c>
      <c r="O215" s="9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>(E216/D216)*100</f>
        <v>1023.1428571428571</v>
      </c>
      <c r="G216" t="s">
        <v>20</v>
      </c>
      <c r="H216">
        <v>165</v>
      </c>
      <c r="I216" s="4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(((L216/60)/60)/24)+DATE(1970,1,1)</f>
        <v>40409.208333333336</v>
      </c>
      <c r="O216" s="9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>(E217/D217)*100</f>
        <v>3.841836734693878</v>
      </c>
      <c r="G217" t="s">
        <v>14</v>
      </c>
      <c r="H217">
        <v>143</v>
      </c>
      <c r="I217" s="4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(((L217/60)/60)/24)+DATE(1970,1,1)</f>
        <v>43509.25</v>
      </c>
      <c r="O217" s="9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>(E218/D218)*100</f>
        <v>155.07066557107643</v>
      </c>
      <c r="G218" t="s">
        <v>20</v>
      </c>
      <c r="H218">
        <v>1815</v>
      </c>
      <c r="I218" s="4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(((L218/60)/60)/24)+DATE(1970,1,1)</f>
        <v>40869.25</v>
      </c>
      <c r="O218" s="9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>(E219/D219)*100</f>
        <v>44.753477588871718</v>
      </c>
      <c r="G219" t="s">
        <v>14</v>
      </c>
      <c r="H219">
        <v>934</v>
      </c>
      <c r="I219" s="4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(((L219/60)/60)/24)+DATE(1970,1,1)</f>
        <v>43583.208333333328</v>
      </c>
      <c r="O219" s="9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>(E220/D220)*100</f>
        <v>215.94736842105263</v>
      </c>
      <c r="G220" t="s">
        <v>20</v>
      </c>
      <c r="H220">
        <v>397</v>
      </c>
      <c r="I220" s="4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(((L220/60)/60)/24)+DATE(1970,1,1)</f>
        <v>40858.25</v>
      </c>
      <c r="O220" s="9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>(E221/D221)*100</f>
        <v>332.12709832134288</v>
      </c>
      <c r="G221" t="s">
        <v>20</v>
      </c>
      <c r="H221">
        <v>1539</v>
      </c>
      <c r="I221" s="4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(((L221/60)/60)/24)+DATE(1970,1,1)</f>
        <v>41137.208333333336</v>
      </c>
      <c r="O221" s="9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>(E222/D222)*100</f>
        <v>8.4430379746835449</v>
      </c>
      <c r="G222" t="s">
        <v>14</v>
      </c>
      <c r="H222">
        <v>17</v>
      </c>
      <c r="I222" s="4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(((L222/60)/60)/24)+DATE(1970,1,1)</f>
        <v>40725.208333333336</v>
      </c>
      <c r="O222" s="9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>(E223/D223)*100</f>
        <v>98.625514403292186</v>
      </c>
      <c r="G223" t="s">
        <v>14</v>
      </c>
      <c r="H223">
        <v>2179</v>
      </c>
      <c r="I223" s="4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(((L223/60)/60)/24)+DATE(1970,1,1)</f>
        <v>41081.208333333336</v>
      </c>
      <c r="O223" s="9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>(E224/D224)*100</f>
        <v>137.97916666666669</v>
      </c>
      <c r="G224" t="s">
        <v>20</v>
      </c>
      <c r="H224">
        <v>138</v>
      </c>
      <c r="I224" s="4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(((L224/60)/60)/24)+DATE(1970,1,1)</f>
        <v>41914.208333333336</v>
      </c>
      <c r="O224" s="9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>(E225/D225)*100</f>
        <v>93.81099656357388</v>
      </c>
      <c r="G225" t="s">
        <v>14</v>
      </c>
      <c r="H225">
        <v>931</v>
      </c>
      <c r="I225" s="4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(((L225/60)/60)/24)+DATE(1970,1,1)</f>
        <v>42445.208333333328</v>
      </c>
      <c r="O225" s="9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>(E226/D226)*100</f>
        <v>403.63930885529157</v>
      </c>
      <c r="G226" t="s">
        <v>20</v>
      </c>
      <c r="H226">
        <v>3594</v>
      </c>
      <c r="I226" s="4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(((L226/60)/60)/24)+DATE(1970,1,1)</f>
        <v>41906.208333333336</v>
      </c>
      <c r="O226" s="9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>(E227/D227)*100</f>
        <v>260.1740412979351</v>
      </c>
      <c r="G227" t="s">
        <v>20</v>
      </c>
      <c r="H227">
        <v>5880</v>
      </c>
      <c r="I227" s="4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(((L227/60)/60)/24)+DATE(1970,1,1)</f>
        <v>41762.208333333336</v>
      </c>
      <c r="O227" s="9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>(E228/D228)*100</f>
        <v>366.63333333333333</v>
      </c>
      <c r="G228" t="s">
        <v>20</v>
      </c>
      <c r="H228">
        <v>112</v>
      </c>
      <c r="I228" s="4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(((L228/60)/60)/24)+DATE(1970,1,1)</f>
        <v>40276.208333333336</v>
      </c>
      <c r="O228" s="9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>(E229/D229)*100</f>
        <v>168.72085385878489</v>
      </c>
      <c r="G229" t="s">
        <v>20</v>
      </c>
      <c r="H229">
        <v>943</v>
      </c>
      <c r="I229" s="4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(((L229/60)/60)/24)+DATE(1970,1,1)</f>
        <v>42139.208333333328</v>
      </c>
      <c r="O229" s="9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>(E230/D230)*100</f>
        <v>119.90717911530093</v>
      </c>
      <c r="G230" t="s">
        <v>20</v>
      </c>
      <c r="H230">
        <v>2468</v>
      </c>
      <c r="I230" s="4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(((L230/60)/60)/24)+DATE(1970,1,1)</f>
        <v>42613.208333333328</v>
      </c>
      <c r="O230" s="9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>(E231/D231)*100</f>
        <v>193.68925233644859</v>
      </c>
      <c r="G231" t="s">
        <v>20</v>
      </c>
      <c r="H231">
        <v>2551</v>
      </c>
      <c r="I231" s="4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(((L231/60)/60)/24)+DATE(1970,1,1)</f>
        <v>42887.208333333328</v>
      </c>
      <c r="O231" s="9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>(E232/D232)*100</f>
        <v>420.16666666666669</v>
      </c>
      <c r="G232" t="s">
        <v>20</v>
      </c>
      <c r="H232">
        <v>101</v>
      </c>
      <c r="I232" s="4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(((L232/60)/60)/24)+DATE(1970,1,1)</f>
        <v>43805.25</v>
      </c>
      <c r="O232" s="9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>(E233/D233)*100</f>
        <v>76.708333333333329</v>
      </c>
      <c r="G233" t="s">
        <v>74</v>
      </c>
      <c r="H233">
        <v>67</v>
      </c>
      <c r="I233" s="4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(((L233/60)/60)/24)+DATE(1970,1,1)</f>
        <v>41415.208333333336</v>
      </c>
      <c r="O233" s="9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>(E234/D234)*100</f>
        <v>171.26470588235293</v>
      </c>
      <c r="G234" t="s">
        <v>20</v>
      </c>
      <c r="H234">
        <v>92</v>
      </c>
      <c r="I234" s="4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(((L234/60)/60)/24)+DATE(1970,1,1)</f>
        <v>42576.208333333328</v>
      </c>
      <c r="O234" s="9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>(E235/D235)*100</f>
        <v>157.89473684210526</v>
      </c>
      <c r="G235" t="s">
        <v>20</v>
      </c>
      <c r="H235">
        <v>62</v>
      </c>
      <c r="I235" s="4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(((L235/60)/60)/24)+DATE(1970,1,1)</f>
        <v>40706.208333333336</v>
      </c>
      <c r="O235" s="9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>(E236/D236)*100</f>
        <v>109.08</v>
      </c>
      <c r="G236" t="s">
        <v>20</v>
      </c>
      <c r="H236">
        <v>149</v>
      </c>
      <c r="I236" s="4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(((L236/60)/60)/24)+DATE(1970,1,1)</f>
        <v>42969.208333333328</v>
      </c>
      <c r="O236" s="9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>(E237/D237)*100</f>
        <v>41.732558139534881</v>
      </c>
      <c r="G237" t="s">
        <v>14</v>
      </c>
      <c r="H237">
        <v>92</v>
      </c>
      <c r="I237" s="4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(((L237/60)/60)/24)+DATE(1970,1,1)</f>
        <v>42779.25</v>
      </c>
      <c r="O237" s="9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>(E238/D238)*100</f>
        <v>10.944303797468354</v>
      </c>
      <c r="G238" t="s">
        <v>14</v>
      </c>
      <c r="H238">
        <v>57</v>
      </c>
      <c r="I238" s="4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(((L238/60)/60)/24)+DATE(1970,1,1)</f>
        <v>43641.208333333328</v>
      </c>
      <c r="O238" s="9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>(E239/D239)*100</f>
        <v>159.3763440860215</v>
      </c>
      <c r="G239" t="s">
        <v>20</v>
      </c>
      <c r="H239">
        <v>329</v>
      </c>
      <c r="I239" s="4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(((L239/60)/60)/24)+DATE(1970,1,1)</f>
        <v>41754.208333333336</v>
      </c>
      <c r="O239" s="9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>(E240/D240)*100</f>
        <v>422.41666666666669</v>
      </c>
      <c r="G240" t="s">
        <v>20</v>
      </c>
      <c r="H240">
        <v>97</v>
      </c>
      <c r="I240" s="4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(((L240/60)/60)/24)+DATE(1970,1,1)</f>
        <v>43083.25</v>
      </c>
      <c r="O240" s="9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>(E241/D241)*100</f>
        <v>97.71875</v>
      </c>
      <c r="G241" t="s">
        <v>14</v>
      </c>
      <c r="H241">
        <v>41</v>
      </c>
      <c r="I241" s="4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(((L241/60)/60)/24)+DATE(1970,1,1)</f>
        <v>42245.208333333328</v>
      </c>
      <c r="O241" s="9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>(E242/D242)*100</f>
        <v>418.78911564625849</v>
      </c>
      <c r="G242" t="s">
        <v>20</v>
      </c>
      <c r="H242">
        <v>1784</v>
      </c>
      <c r="I242" s="4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(((L242/60)/60)/24)+DATE(1970,1,1)</f>
        <v>40396.208333333336</v>
      </c>
      <c r="O242" s="9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>(E243/D243)*100</f>
        <v>101.91632047477745</v>
      </c>
      <c r="G243" t="s">
        <v>20</v>
      </c>
      <c r="H243">
        <v>1684</v>
      </c>
      <c r="I243" s="4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(((L243/60)/60)/24)+DATE(1970,1,1)</f>
        <v>41742.208333333336</v>
      </c>
      <c r="O243" s="9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>(E244/D244)*100</f>
        <v>127.72619047619047</v>
      </c>
      <c r="G244" t="s">
        <v>20</v>
      </c>
      <c r="H244">
        <v>250</v>
      </c>
      <c r="I244" s="4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(((L244/60)/60)/24)+DATE(1970,1,1)</f>
        <v>42865.208333333328</v>
      </c>
      <c r="O244" s="9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>(E245/D245)*100</f>
        <v>445.21739130434781</v>
      </c>
      <c r="G245" t="s">
        <v>20</v>
      </c>
      <c r="H245">
        <v>238</v>
      </c>
      <c r="I245" s="4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(((L245/60)/60)/24)+DATE(1970,1,1)</f>
        <v>43163.25</v>
      </c>
      <c r="O245" s="9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>(E246/D246)*100</f>
        <v>569.71428571428578</v>
      </c>
      <c r="G246" t="s">
        <v>20</v>
      </c>
      <c r="H246">
        <v>53</v>
      </c>
      <c r="I246" s="4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(((L246/60)/60)/24)+DATE(1970,1,1)</f>
        <v>41834.208333333336</v>
      </c>
      <c r="O246" s="9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>(E247/D247)*100</f>
        <v>509.34482758620686</v>
      </c>
      <c r="G247" t="s">
        <v>20</v>
      </c>
      <c r="H247">
        <v>214</v>
      </c>
      <c r="I247" s="4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(((L247/60)/60)/24)+DATE(1970,1,1)</f>
        <v>41736.208333333336</v>
      </c>
      <c r="O247" s="9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>(E248/D248)*100</f>
        <v>325.5333333333333</v>
      </c>
      <c r="G248" t="s">
        <v>20</v>
      </c>
      <c r="H248">
        <v>222</v>
      </c>
      <c r="I248" s="4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(((L248/60)/60)/24)+DATE(1970,1,1)</f>
        <v>41491.208333333336</v>
      </c>
      <c r="O248" s="9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>(E249/D249)*100</f>
        <v>932.61616161616166</v>
      </c>
      <c r="G249" t="s">
        <v>20</v>
      </c>
      <c r="H249">
        <v>1884</v>
      </c>
      <c r="I249" s="4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(((L249/60)/60)/24)+DATE(1970,1,1)</f>
        <v>42726.25</v>
      </c>
      <c r="O249" s="9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>(E250/D250)*100</f>
        <v>211.33870967741933</v>
      </c>
      <c r="G250" t="s">
        <v>20</v>
      </c>
      <c r="H250">
        <v>218</v>
      </c>
      <c r="I250" s="4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(((L250/60)/60)/24)+DATE(1970,1,1)</f>
        <v>42004.25</v>
      </c>
      <c r="O250" s="9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>(E251/D251)*100</f>
        <v>273.32520325203251</v>
      </c>
      <c r="G251" t="s">
        <v>20</v>
      </c>
      <c r="H251">
        <v>6465</v>
      </c>
      <c r="I251" s="4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(((L251/60)/60)/24)+DATE(1970,1,1)</f>
        <v>42006.25</v>
      </c>
      <c r="O251" s="9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>(E252/D252)*100</f>
        <v>3</v>
      </c>
      <c r="G252" t="s">
        <v>14</v>
      </c>
      <c r="H252">
        <v>1</v>
      </c>
      <c r="I252" s="4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(((L252/60)/60)/24)+DATE(1970,1,1)</f>
        <v>40203.25</v>
      </c>
      <c r="O252" s="9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>(E253/D253)*100</f>
        <v>54.084507042253513</v>
      </c>
      <c r="G253" t="s">
        <v>14</v>
      </c>
      <c r="H253">
        <v>101</v>
      </c>
      <c r="I253" s="4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(((L253/60)/60)/24)+DATE(1970,1,1)</f>
        <v>41252.25</v>
      </c>
      <c r="O253" s="9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>(E254/D254)*100</f>
        <v>626.29999999999995</v>
      </c>
      <c r="G254" t="s">
        <v>20</v>
      </c>
      <c r="H254">
        <v>59</v>
      </c>
      <c r="I254" s="4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(((L254/60)/60)/24)+DATE(1970,1,1)</f>
        <v>41572.208333333336</v>
      </c>
      <c r="O254" s="9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>(E255/D255)*100</f>
        <v>89.021399176954731</v>
      </c>
      <c r="G255" t="s">
        <v>14</v>
      </c>
      <c r="H255">
        <v>1335</v>
      </c>
      <c r="I255" s="4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(((L255/60)/60)/24)+DATE(1970,1,1)</f>
        <v>40641.208333333336</v>
      </c>
      <c r="O255" s="9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>(E256/D256)*100</f>
        <v>184.89130434782609</v>
      </c>
      <c r="G256" t="s">
        <v>20</v>
      </c>
      <c r="H256">
        <v>88</v>
      </c>
      <c r="I256" s="4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(((L256/60)/60)/24)+DATE(1970,1,1)</f>
        <v>42787.25</v>
      </c>
      <c r="O256" s="9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>(E257/D257)*100</f>
        <v>120.16770186335404</v>
      </c>
      <c r="G257" t="s">
        <v>20</v>
      </c>
      <c r="H257">
        <v>1697</v>
      </c>
      <c r="I257" s="4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(((L257/60)/60)/24)+DATE(1970,1,1)</f>
        <v>40590.25</v>
      </c>
      <c r="O257" s="9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>(E258/D258)*100</f>
        <v>23.390243902439025</v>
      </c>
      <c r="G258" t="s">
        <v>14</v>
      </c>
      <c r="H258">
        <v>15</v>
      </c>
      <c r="I258" s="4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(((L258/60)/60)/24)+DATE(1970,1,1)</f>
        <v>42393.25</v>
      </c>
      <c r="O258" s="9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>(E259/D259)*100</f>
        <v>146</v>
      </c>
      <c r="G259" t="s">
        <v>20</v>
      </c>
      <c r="H259">
        <v>92</v>
      </c>
      <c r="I259" s="4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(((L259/60)/60)/24)+DATE(1970,1,1)</f>
        <v>41338.25</v>
      </c>
      <c r="O259" s="9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>(E260/D260)*100</f>
        <v>268.48</v>
      </c>
      <c r="G260" t="s">
        <v>20</v>
      </c>
      <c r="H260">
        <v>186</v>
      </c>
      <c r="I260" s="4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(((L260/60)/60)/24)+DATE(1970,1,1)</f>
        <v>42712.25</v>
      </c>
      <c r="O260" s="9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>(E261/D261)*100</f>
        <v>597.5</v>
      </c>
      <c r="G261" t="s">
        <v>20</v>
      </c>
      <c r="H261">
        <v>138</v>
      </c>
      <c r="I261" s="4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(((L261/60)/60)/24)+DATE(1970,1,1)</f>
        <v>41251.25</v>
      </c>
      <c r="O261" s="9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>(E262/D262)*100</f>
        <v>157.69841269841268</v>
      </c>
      <c r="G262" t="s">
        <v>20</v>
      </c>
      <c r="H262">
        <v>261</v>
      </c>
      <c r="I262" s="4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(((L262/60)/60)/24)+DATE(1970,1,1)</f>
        <v>41180.208333333336</v>
      </c>
      <c r="O262" s="9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>(E263/D263)*100</f>
        <v>31.201660735468568</v>
      </c>
      <c r="G263" t="s">
        <v>14</v>
      </c>
      <c r="H263">
        <v>454</v>
      </c>
      <c r="I263" s="4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(((L263/60)/60)/24)+DATE(1970,1,1)</f>
        <v>40415.208333333336</v>
      </c>
      <c r="O263" s="9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>(E264/D264)*100</f>
        <v>313.41176470588238</v>
      </c>
      <c r="G264" t="s">
        <v>20</v>
      </c>
      <c r="H264">
        <v>107</v>
      </c>
      <c r="I264" s="4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(((L264/60)/60)/24)+DATE(1970,1,1)</f>
        <v>40638.208333333336</v>
      </c>
      <c r="O264" s="9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>(E265/D265)*100</f>
        <v>370.89655172413791</v>
      </c>
      <c r="G265" t="s">
        <v>20</v>
      </c>
      <c r="H265">
        <v>199</v>
      </c>
      <c r="I265" s="4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(((L265/60)/60)/24)+DATE(1970,1,1)</f>
        <v>40187.25</v>
      </c>
      <c r="O265" s="9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>(E266/D266)*100</f>
        <v>362.66447368421052</v>
      </c>
      <c r="G266" t="s">
        <v>20</v>
      </c>
      <c r="H266">
        <v>5512</v>
      </c>
      <c r="I266" s="4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(((L266/60)/60)/24)+DATE(1970,1,1)</f>
        <v>41317.25</v>
      </c>
      <c r="O266" s="9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>(E267/D267)*100</f>
        <v>123.08163265306122</v>
      </c>
      <c r="G267" t="s">
        <v>20</v>
      </c>
      <c r="H267">
        <v>86</v>
      </c>
      <c r="I267" s="4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(((L267/60)/60)/24)+DATE(1970,1,1)</f>
        <v>42372.25</v>
      </c>
      <c r="O267" s="9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>(E268/D268)*100</f>
        <v>76.766756032171585</v>
      </c>
      <c r="G268" t="s">
        <v>14</v>
      </c>
      <c r="H268">
        <v>3182</v>
      </c>
      <c r="I268" s="4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(((L268/60)/60)/24)+DATE(1970,1,1)</f>
        <v>41950.25</v>
      </c>
      <c r="O268" s="9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>(E269/D269)*100</f>
        <v>233.62012987012989</v>
      </c>
      <c r="G269" t="s">
        <v>20</v>
      </c>
      <c r="H269">
        <v>2768</v>
      </c>
      <c r="I269" s="4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(((L269/60)/60)/24)+DATE(1970,1,1)</f>
        <v>41206.208333333336</v>
      </c>
      <c r="O269" s="9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>(E270/D270)*100</f>
        <v>180.53333333333333</v>
      </c>
      <c r="G270" t="s">
        <v>20</v>
      </c>
      <c r="H270">
        <v>48</v>
      </c>
      <c r="I270" s="4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(((L270/60)/60)/24)+DATE(1970,1,1)</f>
        <v>41186.208333333336</v>
      </c>
      <c r="O270" s="9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>(E271/D271)*100</f>
        <v>252.62857142857143</v>
      </c>
      <c r="G271" t="s">
        <v>20</v>
      </c>
      <c r="H271">
        <v>87</v>
      </c>
      <c r="I271" s="4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(((L271/60)/60)/24)+DATE(1970,1,1)</f>
        <v>43496.25</v>
      </c>
      <c r="O271" s="9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>(E272/D272)*100</f>
        <v>27.176538240368025</v>
      </c>
      <c r="G272" t="s">
        <v>74</v>
      </c>
      <c r="H272">
        <v>1890</v>
      </c>
      <c r="I272" s="4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(((L272/60)/60)/24)+DATE(1970,1,1)</f>
        <v>40514.25</v>
      </c>
      <c r="O272" s="9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>(E273/D273)*100</f>
        <v>1.2706571242680547</v>
      </c>
      <c r="G273" t="s">
        <v>47</v>
      </c>
      <c r="H273">
        <v>61</v>
      </c>
      <c r="I273" s="4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(((L273/60)/60)/24)+DATE(1970,1,1)</f>
        <v>42345.25</v>
      </c>
      <c r="O273" s="9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>(E274/D274)*100</f>
        <v>304.0097847358121</v>
      </c>
      <c r="G274" t="s">
        <v>20</v>
      </c>
      <c r="H274">
        <v>1894</v>
      </c>
      <c r="I274" s="4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(((L274/60)/60)/24)+DATE(1970,1,1)</f>
        <v>43656.208333333328</v>
      </c>
      <c r="O274" s="9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>(E275/D275)*100</f>
        <v>137.23076923076923</v>
      </c>
      <c r="G275" t="s">
        <v>20</v>
      </c>
      <c r="H275">
        <v>282</v>
      </c>
      <c r="I275" s="4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(((L275/60)/60)/24)+DATE(1970,1,1)</f>
        <v>42995.208333333328</v>
      </c>
      <c r="O275" s="9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>(E276/D276)*100</f>
        <v>32.208333333333336</v>
      </c>
      <c r="G276" t="s">
        <v>14</v>
      </c>
      <c r="H276">
        <v>15</v>
      </c>
      <c r="I276" s="4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(((L276/60)/60)/24)+DATE(1970,1,1)</f>
        <v>43045.25</v>
      </c>
      <c r="O276" s="9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>(E277/D277)*100</f>
        <v>241.51282051282053</v>
      </c>
      <c r="G277" t="s">
        <v>20</v>
      </c>
      <c r="H277">
        <v>116</v>
      </c>
      <c r="I277" s="4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(((L277/60)/60)/24)+DATE(1970,1,1)</f>
        <v>43561.208333333328</v>
      </c>
      <c r="O277" s="9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>(E278/D278)*100</f>
        <v>96.8</v>
      </c>
      <c r="G278" t="s">
        <v>14</v>
      </c>
      <c r="H278">
        <v>133</v>
      </c>
      <c r="I278" s="4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(((L278/60)/60)/24)+DATE(1970,1,1)</f>
        <v>41018.208333333336</v>
      </c>
      <c r="O278" s="9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>(E279/D279)*100</f>
        <v>1066.4285714285716</v>
      </c>
      <c r="G279" t="s">
        <v>20</v>
      </c>
      <c r="H279">
        <v>83</v>
      </c>
      <c r="I279" s="4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(((L279/60)/60)/24)+DATE(1970,1,1)</f>
        <v>40378.208333333336</v>
      </c>
      <c r="O279" s="9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>(E280/D280)*100</f>
        <v>325.88888888888891</v>
      </c>
      <c r="G280" t="s">
        <v>20</v>
      </c>
      <c r="H280">
        <v>91</v>
      </c>
      <c r="I280" s="4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(((L280/60)/60)/24)+DATE(1970,1,1)</f>
        <v>41239.25</v>
      </c>
      <c r="O280" s="9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>(E281/D281)*100</f>
        <v>170.70000000000002</v>
      </c>
      <c r="G281" t="s">
        <v>20</v>
      </c>
      <c r="H281">
        <v>546</v>
      </c>
      <c r="I281" s="4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(((L281/60)/60)/24)+DATE(1970,1,1)</f>
        <v>43346.208333333328</v>
      </c>
      <c r="O281" s="9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>(E282/D282)*100</f>
        <v>581.44000000000005</v>
      </c>
      <c r="G282" t="s">
        <v>20</v>
      </c>
      <c r="H282">
        <v>393</v>
      </c>
      <c r="I282" s="4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(((L282/60)/60)/24)+DATE(1970,1,1)</f>
        <v>43060.25</v>
      </c>
      <c r="O282" s="9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>(E283/D283)*100</f>
        <v>91.520972644376897</v>
      </c>
      <c r="G283" t="s">
        <v>14</v>
      </c>
      <c r="H283">
        <v>2062</v>
      </c>
      <c r="I283" s="4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(((L283/60)/60)/24)+DATE(1970,1,1)</f>
        <v>40979.25</v>
      </c>
      <c r="O283" s="9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>(E284/D284)*100</f>
        <v>108.04761904761904</v>
      </c>
      <c r="G284" t="s">
        <v>20</v>
      </c>
      <c r="H284">
        <v>133</v>
      </c>
      <c r="I284" s="4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(((L284/60)/60)/24)+DATE(1970,1,1)</f>
        <v>42701.25</v>
      </c>
      <c r="O284" s="9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>(E285/D285)*100</f>
        <v>18.728395061728396</v>
      </c>
      <c r="G285" t="s">
        <v>14</v>
      </c>
      <c r="H285">
        <v>29</v>
      </c>
      <c r="I285" s="4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(((L285/60)/60)/24)+DATE(1970,1,1)</f>
        <v>42520.208333333328</v>
      </c>
      <c r="O285" s="9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>(E286/D286)*100</f>
        <v>83.193877551020407</v>
      </c>
      <c r="G286" t="s">
        <v>14</v>
      </c>
      <c r="H286">
        <v>132</v>
      </c>
      <c r="I286" s="4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(((L286/60)/60)/24)+DATE(1970,1,1)</f>
        <v>41030.208333333336</v>
      </c>
      <c r="O286" s="9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>(E287/D287)*100</f>
        <v>706.33333333333337</v>
      </c>
      <c r="G287" t="s">
        <v>20</v>
      </c>
      <c r="H287">
        <v>254</v>
      </c>
      <c r="I287" s="4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(((L287/60)/60)/24)+DATE(1970,1,1)</f>
        <v>42623.208333333328</v>
      </c>
      <c r="O287" s="9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>(E288/D288)*100</f>
        <v>17.446030330062445</v>
      </c>
      <c r="G288" t="s">
        <v>74</v>
      </c>
      <c r="H288">
        <v>184</v>
      </c>
      <c r="I288" s="4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(((L288/60)/60)/24)+DATE(1970,1,1)</f>
        <v>42697.25</v>
      </c>
      <c r="O288" s="9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>(E289/D289)*100</f>
        <v>209.73015873015873</v>
      </c>
      <c r="G289" t="s">
        <v>20</v>
      </c>
      <c r="H289">
        <v>176</v>
      </c>
      <c r="I289" s="4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(((L289/60)/60)/24)+DATE(1970,1,1)</f>
        <v>42122.208333333328</v>
      </c>
      <c r="O289" s="9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>(E290/D290)*100</f>
        <v>97.785714285714292</v>
      </c>
      <c r="G290" t="s">
        <v>14</v>
      </c>
      <c r="H290">
        <v>137</v>
      </c>
      <c r="I290" s="4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(((L290/60)/60)/24)+DATE(1970,1,1)</f>
        <v>40982.208333333336</v>
      </c>
      <c r="O290" s="9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>(E291/D291)*100</f>
        <v>1684.25</v>
      </c>
      <c r="G291" t="s">
        <v>20</v>
      </c>
      <c r="H291">
        <v>337</v>
      </c>
      <c r="I291" s="4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(((L291/60)/60)/24)+DATE(1970,1,1)</f>
        <v>42219.208333333328</v>
      </c>
      <c r="O291" s="9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>(E292/D292)*100</f>
        <v>54.402135231316727</v>
      </c>
      <c r="G292" t="s">
        <v>14</v>
      </c>
      <c r="H292">
        <v>908</v>
      </c>
      <c r="I292" s="4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(((L292/60)/60)/24)+DATE(1970,1,1)</f>
        <v>41404.208333333336</v>
      </c>
      <c r="O292" s="9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>(E293/D293)*100</f>
        <v>456.61111111111109</v>
      </c>
      <c r="G293" t="s">
        <v>20</v>
      </c>
      <c r="H293">
        <v>107</v>
      </c>
      <c r="I293" s="4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(((L293/60)/60)/24)+DATE(1970,1,1)</f>
        <v>40831.208333333336</v>
      </c>
      <c r="O293" s="9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>(E294/D294)*100</f>
        <v>9.8219178082191778</v>
      </c>
      <c r="G294" t="s">
        <v>14</v>
      </c>
      <c r="H294">
        <v>10</v>
      </c>
      <c r="I294" s="4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(((L294/60)/60)/24)+DATE(1970,1,1)</f>
        <v>40984.208333333336</v>
      </c>
      <c r="O294" s="9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>(E295/D295)*100</f>
        <v>16.384615384615383</v>
      </c>
      <c r="G295" t="s">
        <v>74</v>
      </c>
      <c r="H295">
        <v>32</v>
      </c>
      <c r="I295" s="4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(((L295/60)/60)/24)+DATE(1970,1,1)</f>
        <v>40456.208333333336</v>
      </c>
      <c r="O295" s="9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>(E296/D296)*100</f>
        <v>1339.6666666666667</v>
      </c>
      <c r="G296" t="s">
        <v>20</v>
      </c>
      <c r="H296">
        <v>183</v>
      </c>
      <c r="I296" s="4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(((L296/60)/60)/24)+DATE(1970,1,1)</f>
        <v>43399.208333333328</v>
      </c>
      <c r="O296" s="9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>(E297/D297)*100</f>
        <v>35.650077760497666</v>
      </c>
      <c r="G297" t="s">
        <v>14</v>
      </c>
      <c r="H297">
        <v>1910</v>
      </c>
      <c r="I297" s="4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(((L297/60)/60)/24)+DATE(1970,1,1)</f>
        <v>41562.208333333336</v>
      </c>
      <c r="O297" s="9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>(E298/D298)*100</f>
        <v>54.950819672131146</v>
      </c>
      <c r="G298" t="s">
        <v>14</v>
      </c>
      <c r="H298">
        <v>38</v>
      </c>
      <c r="I298" s="4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(((L298/60)/60)/24)+DATE(1970,1,1)</f>
        <v>43493.25</v>
      </c>
      <c r="O298" s="9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>(E299/D299)*100</f>
        <v>94.236111111111114</v>
      </c>
      <c r="G299" t="s">
        <v>14</v>
      </c>
      <c r="H299">
        <v>104</v>
      </c>
      <c r="I299" s="4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(((L299/60)/60)/24)+DATE(1970,1,1)</f>
        <v>41653.25</v>
      </c>
      <c r="O299" s="9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>(E300/D300)*100</f>
        <v>143.91428571428571</v>
      </c>
      <c r="G300" t="s">
        <v>20</v>
      </c>
      <c r="H300">
        <v>72</v>
      </c>
      <c r="I300" s="4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(((L300/60)/60)/24)+DATE(1970,1,1)</f>
        <v>42426.25</v>
      </c>
      <c r="O300" s="9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>(E301/D301)*100</f>
        <v>51.421052631578945</v>
      </c>
      <c r="G301" t="s">
        <v>14</v>
      </c>
      <c r="H301">
        <v>49</v>
      </c>
      <c r="I301" s="4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(((L301/60)/60)/24)+DATE(1970,1,1)</f>
        <v>42432.25</v>
      </c>
      <c r="O301" s="9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>(E302/D302)*100</f>
        <v>5</v>
      </c>
      <c r="G302" t="s">
        <v>14</v>
      </c>
      <c r="H302">
        <v>1</v>
      </c>
      <c r="I302" s="4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(((L302/60)/60)/24)+DATE(1970,1,1)</f>
        <v>42977.208333333328</v>
      </c>
      <c r="O302" s="9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>(E303/D303)*100</f>
        <v>1344.6666666666667</v>
      </c>
      <c r="G303" t="s">
        <v>20</v>
      </c>
      <c r="H303">
        <v>295</v>
      </c>
      <c r="I303" s="4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(((L303/60)/60)/24)+DATE(1970,1,1)</f>
        <v>42061.25</v>
      </c>
      <c r="O303" s="9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>(E304/D304)*100</f>
        <v>31.844940867279899</v>
      </c>
      <c r="G304" t="s">
        <v>14</v>
      </c>
      <c r="H304">
        <v>245</v>
      </c>
      <c r="I304" s="4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(((L304/60)/60)/24)+DATE(1970,1,1)</f>
        <v>43345.208333333328</v>
      </c>
      <c r="O304" s="9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>(E305/D305)*100</f>
        <v>82.617647058823536</v>
      </c>
      <c r="G305" t="s">
        <v>14</v>
      </c>
      <c r="H305">
        <v>32</v>
      </c>
      <c r="I305" s="4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(((L305/60)/60)/24)+DATE(1970,1,1)</f>
        <v>42376.25</v>
      </c>
      <c r="O305" s="9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>(E306/D306)*100</f>
        <v>546.14285714285722</v>
      </c>
      <c r="G306" t="s">
        <v>20</v>
      </c>
      <c r="H306">
        <v>142</v>
      </c>
      <c r="I306" s="4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(((L306/60)/60)/24)+DATE(1970,1,1)</f>
        <v>42589.208333333328</v>
      </c>
      <c r="O306" s="9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>(E307/D307)*100</f>
        <v>286.21428571428572</v>
      </c>
      <c r="G307" t="s">
        <v>20</v>
      </c>
      <c r="H307">
        <v>85</v>
      </c>
      <c r="I307" s="4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(((L307/60)/60)/24)+DATE(1970,1,1)</f>
        <v>42448.208333333328</v>
      </c>
      <c r="O307" s="9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>(E308/D308)*100</f>
        <v>7.9076923076923071</v>
      </c>
      <c r="G308" t="s">
        <v>14</v>
      </c>
      <c r="H308">
        <v>7</v>
      </c>
      <c r="I308" s="4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(((L308/60)/60)/24)+DATE(1970,1,1)</f>
        <v>42930.208333333328</v>
      </c>
      <c r="O308" s="9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>(E309/D309)*100</f>
        <v>132.13677811550153</v>
      </c>
      <c r="G309" t="s">
        <v>20</v>
      </c>
      <c r="H309">
        <v>659</v>
      </c>
      <c r="I309" s="4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(((L309/60)/60)/24)+DATE(1970,1,1)</f>
        <v>41066.208333333336</v>
      </c>
      <c r="O309" s="9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>(E310/D310)*100</f>
        <v>74.077834179357026</v>
      </c>
      <c r="G310" t="s">
        <v>14</v>
      </c>
      <c r="H310">
        <v>803</v>
      </c>
      <c r="I310" s="4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(((L310/60)/60)/24)+DATE(1970,1,1)</f>
        <v>40651.208333333336</v>
      </c>
      <c r="O310" s="9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>(E311/D311)*100</f>
        <v>75.292682926829272</v>
      </c>
      <c r="G311" t="s">
        <v>74</v>
      </c>
      <c r="H311">
        <v>75</v>
      </c>
      <c r="I311" s="4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(((L311/60)/60)/24)+DATE(1970,1,1)</f>
        <v>40807.208333333336</v>
      </c>
      <c r="O311" s="9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>(E312/D312)*100</f>
        <v>20.333333333333332</v>
      </c>
      <c r="G312" t="s">
        <v>14</v>
      </c>
      <c r="H312">
        <v>16</v>
      </c>
      <c r="I312" s="4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(((L312/60)/60)/24)+DATE(1970,1,1)</f>
        <v>40277.208333333336</v>
      </c>
      <c r="O312" s="9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>(E313/D313)*100</f>
        <v>203.36507936507937</v>
      </c>
      <c r="G313" t="s">
        <v>20</v>
      </c>
      <c r="H313">
        <v>121</v>
      </c>
      <c r="I313" s="4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(((L313/60)/60)/24)+DATE(1970,1,1)</f>
        <v>40590.25</v>
      </c>
      <c r="O313" s="9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>(E314/D314)*100</f>
        <v>310.2284263959391</v>
      </c>
      <c r="G314" t="s">
        <v>20</v>
      </c>
      <c r="H314">
        <v>3742</v>
      </c>
      <c r="I314" s="4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(((L314/60)/60)/24)+DATE(1970,1,1)</f>
        <v>41572.208333333336</v>
      </c>
      <c r="O314" s="9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>(E315/D315)*100</f>
        <v>395.31818181818181</v>
      </c>
      <c r="G315" t="s">
        <v>20</v>
      </c>
      <c r="H315">
        <v>223</v>
      </c>
      <c r="I315" s="4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(((L315/60)/60)/24)+DATE(1970,1,1)</f>
        <v>40966.25</v>
      </c>
      <c r="O315" s="9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>(E316/D316)*100</f>
        <v>294.71428571428572</v>
      </c>
      <c r="G316" t="s">
        <v>20</v>
      </c>
      <c r="H316">
        <v>133</v>
      </c>
      <c r="I316" s="4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(((L316/60)/60)/24)+DATE(1970,1,1)</f>
        <v>43536.208333333328</v>
      </c>
      <c r="O316" s="9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>(E317/D317)*100</f>
        <v>33.89473684210526</v>
      </c>
      <c r="G317" t="s">
        <v>14</v>
      </c>
      <c r="H317">
        <v>31</v>
      </c>
      <c r="I317" s="4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(((L317/60)/60)/24)+DATE(1970,1,1)</f>
        <v>41783.208333333336</v>
      </c>
      <c r="O317" s="9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>(E318/D318)*100</f>
        <v>66.677083333333329</v>
      </c>
      <c r="G318" t="s">
        <v>14</v>
      </c>
      <c r="H318">
        <v>108</v>
      </c>
      <c r="I318" s="4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(((L318/60)/60)/24)+DATE(1970,1,1)</f>
        <v>43788.25</v>
      </c>
      <c r="O318" s="9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>(E319/D319)*100</f>
        <v>19.227272727272727</v>
      </c>
      <c r="G319" t="s">
        <v>14</v>
      </c>
      <c r="H319">
        <v>30</v>
      </c>
      <c r="I319" s="4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(((L319/60)/60)/24)+DATE(1970,1,1)</f>
        <v>42869.208333333328</v>
      </c>
      <c r="O319" s="9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>(E320/D320)*100</f>
        <v>15.842105263157894</v>
      </c>
      <c r="G320" t="s">
        <v>14</v>
      </c>
      <c r="H320">
        <v>17</v>
      </c>
      <c r="I320" s="4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(((L320/60)/60)/24)+DATE(1970,1,1)</f>
        <v>41684.25</v>
      </c>
      <c r="O320" s="9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>(E321/D321)*100</f>
        <v>38.702380952380956</v>
      </c>
      <c r="G321" t="s">
        <v>74</v>
      </c>
      <c r="H321">
        <v>64</v>
      </c>
      <c r="I321" s="4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(((L321/60)/60)/24)+DATE(1970,1,1)</f>
        <v>40402.208333333336</v>
      </c>
      <c r="O321" s="9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>(E322/D322)*100</f>
        <v>9.5876777251184837</v>
      </c>
      <c r="G322" t="s">
        <v>14</v>
      </c>
      <c r="H322">
        <v>80</v>
      </c>
      <c r="I322" s="4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(((L322/60)/60)/24)+DATE(1970,1,1)</f>
        <v>40673.208333333336</v>
      </c>
      <c r="O322" s="9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>(E323/D323)*100</f>
        <v>94.144366197183089</v>
      </c>
      <c r="G323" t="s">
        <v>14</v>
      </c>
      <c r="H323">
        <v>2468</v>
      </c>
      <c r="I323" s="4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(((L323/60)/60)/24)+DATE(1970,1,1)</f>
        <v>40634.208333333336</v>
      </c>
      <c r="O323" s="9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>(E324/D324)*100</f>
        <v>166.56234096692114</v>
      </c>
      <c r="G324" t="s">
        <v>20</v>
      </c>
      <c r="H324">
        <v>5168</v>
      </c>
      <c r="I324" s="4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(((L324/60)/60)/24)+DATE(1970,1,1)</f>
        <v>40507.25</v>
      </c>
      <c r="O324" s="9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>(E325/D325)*100</f>
        <v>24.134831460674157</v>
      </c>
      <c r="G325" t="s">
        <v>14</v>
      </c>
      <c r="H325">
        <v>26</v>
      </c>
      <c r="I325" s="4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(((L325/60)/60)/24)+DATE(1970,1,1)</f>
        <v>41725.208333333336</v>
      </c>
      <c r="O325" s="9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>(E326/D326)*100</f>
        <v>164.05633802816902</v>
      </c>
      <c r="G326" t="s">
        <v>20</v>
      </c>
      <c r="H326">
        <v>307</v>
      </c>
      <c r="I326" s="4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(((L326/60)/60)/24)+DATE(1970,1,1)</f>
        <v>42176.208333333328</v>
      </c>
      <c r="O326" s="9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>(E327/D327)*100</f>
        <v>90.723076923076931</v>
      </c>
      <c r="G327" t="s">
        <v>14</v>
      </c>
      <c r="H327">
        <v>73</v>
      </c>
      <c r="I327" s="4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(((L327/60)/60)/24)+DATE(1970,1,1)</f>
        <v>43267.208333333328</v>
      </c>
      <c r="O327" s="9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>(E328/D328)*100</f>
        <v>46.194444444444443</v>
      </c>
      <c r="G328" t="s">
        <v>14</v>
      </c>
      <c r="H328">
        <v>128</v>
      </c>
      <c r="I328" s="4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(((L328/60)/60)/24)+DATE(1970,1,1)</f>
        <v>42364.25</v>
      </c>
      <c r="O328" s="9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>(E329/D329)*100</f>
        <v>38.53846153846154</v>
      </c>
      <c r="G329" t="s">
        <v>14</v>
      </c>
      <c r="H329">
        <v>33</v>
      </c>
      <c r="I329" s="4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(((L329/60)/60)/24)+DATE(1970,1,1)</f>
        <v>43705.208333333328</v>
      </c>
      <c r="O329" s="9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>(E330/D330)*100</f>
        <v>133.56231003039514</v>
      </c>
      <c r="G330" t="s">
        <v>20</v>
      </c>
      <c r="H330">
        <v>2441</v>
      </c>
      <c r="I330" s="4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(((L330/60)/60)/24)+DATE(1970,1,1)</f>
        <v>43434.25</v>
      </c>
      <c r="O330" s="9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>(E331/D331)*100</f>
        <v>22.896588486140725</v>
      </c>
      <c r="G331" t="s">
        <v>47</v>
      </c>
      <c r="H331">
        <v>211</v>
      </c>
      <c r="I331" s="4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(((L331/60)/60)/24)+DATE(1970,1,1)</f>
        <v>42716.25</v>
      </c>
      <c r="O331" s="9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>(E332/D332)*100</f>
        <v>184.95548961424333</v>
      </c>
      <c r="G332" t="s">
        <v>20</v>
      </c>
      <c r="H332">
        <v>1385</v>
      </c>
      <c r="I332" s="4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(((L332/60)/60)/24)+DATE(1970,1,1)</f>
        <v>43077.25</v>
      </c>
      <c r="O332" s="9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>(E333/D333)*100</f>
        <v>443.72727272727275</v>
      </c>
      <c r="G333" t="s">
        <v>20</v>
      </c>
      <c r="H333">
        <v>190</v>
      </c>
      <c r="I333" s="4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(((L333/60)/60)/24)+DATE(1970,1,1)</f>
        <v>40896.25</v>
      </c>
      <c r="O333" s="9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>(E334/D334)*100</f>
        <v>199.9806763285024</v>
      </c>
      <c r="G334" t="s">
        <v>20</v>
      </c>
      <c r="H334">
        <v>470</v>
      </c>
      <c r="I334" s="4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(((L334/60)/60)/24)+DATE(1970,1,1)</f>
        <v>41361.208333333336</v>
      </c>
      <c r="O334" s="9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>(E335/D335)*100</f>
        <v>123.95833333333333</v>
      </c>
      <c r="G335" t="s">
        <v>20</v>
      </c>
      <c r="H335">
        <v>253</v>
      </c>
      <c r="I335" s="4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(((L335/60)/60)/24)+DATE(1970,1,1)</f>
        <v>43424.25</v>
      </c>
      <c r="O335" s="9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>(E336/D336)*100</f>
        <v>186.61329305135951</v>
      </c>
      <c r="G336" t="s">
        <v>20</v>
      </c>
      <c r="H336">
        <v>1113</v>
      </c>
      <c r="I336" s="4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(((L336/60)/60)/24)+DATE(1970,1,1)</f>
        <v>43110.25</v>
      </c>
      <c r="O336" s="9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>(E337/D337)*100</f>
        <v>114.28538550057536</v>
      </c>
      <c r="G337" t="s">
        <v>20</v>
      </c>
      <c r="H337">
        <v>2283</v>
      </c>
      <c r="I337" s="4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(((L337/60)/60)/24)+DATE(1970,1,1)</f>
        <v>43784.25</v>
      </c>
      <c r="O337" s="9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>(E338/D338)*100</f>
        <v>97.032531824611041</v>
      </c>
      <c r="G338" t="s">
        <v>14</v>
      </c>
      <c r="H338">
        <v>1072</v>
      </c>
      <c r="I338" s="4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(((L338/60)/60)/24)+DATE(1970,1,1)</f>
        <v>40527.25</v>
      </c>
      <c r="O338" s="9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>(E339/D339)*100</f>
        <v>122.81904761904762</v>
      </c>
      <c r="G339" t="s">
        <v>20</v>
      </c>
      <c r="H339">
        <v>1095</v>
      </c>
      <c r="I339" s="4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(((L339/60)/60)/24)+DATE(1970,1,1)</f>
        <v>43780.25</v>
      </c>
      <c r="O339" s="9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>(E340/D340)*100</f>
        <v>179.14326647564468</v>
      </c>
      <c r="G340" t="s">
        <v>20</v>
      </c>
      <c r="H340">
        <v>1690</v>
      </c>
      <c r="I340" s="4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(((L340/60)/60)/24)+DATE(1970,1,1)</f>
        <v>40821.208333333336</v>
      </c>
      <c r="O340" s="9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>(E341/D341)*100</f>
        <v>79.951577402787962</v>
      </c>
      <c r="G341" t="s">
        <v>74</v>
      </c>
      <c r="H341">
        <v>1297</v>
      </c>
      <c r="I341" s="4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(((L341/60)/60)/24)+DATE(1970,1,1)</f>
        <v>42949.208333333328</v>
      </c>
      <c r="O341" s="9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>(E342/D342)*100</f>
        <v>94.242587601078171</v>
      </c>
      <c r="G342" t="s">
        <v>14</v>
      </c>
      <c r="H342">
        <v>393</v>
      </c>
      <c r="I342" s="4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(((L342/60)/60)/24)+DATE(1970,1,1)</f>
        <v>40889.25</v>
      </c>
      <c r="O342" s="9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>(E343/D343)*100</f>
        <v>84.669291338582681</v>
      </c>
      <c r="G343" t="s">
        <v>14</v>
      </c>
      <c r="H343">
        <v>1257</v>
      </c>
      <c r="I343" s="4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(((L343/60)/60)/24)+DATE(1970,1,1)</f>
        <v>42244.208333333328</v>
      </c>
      <c r="O343" s="9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>(E344/D344)*100</f>
        <v>66.521920668058456</v>
      </c>
      <c r="G344" t="s">
        <v>14</v>
      </c>
      <c r="H344">
        <v>328</v>
      </c>
      <c r="I344" s="4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(((L344/60)/60)/24)+DATE(1970,1,1)</f>
        <v>41475.208333333336</v>
      </c>
      <c r="O344" s="9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>(E345/D345)*100</f>
        <v>53.922222222222224</v>
      </c>
      <c r="G345" t="s">
        <v>14</v>
      </c>
      <c r="H345">
        <v>147</v>
      </c>
      <c r="I345" s="4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(((L345/60)/60)/24)+DATE(1970,1,1)</f>
        <v>41597.25</v>
      </c>
      <c r="O345" s="9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>(E346/D346)*100</f>
        <v>41.983299595141702</v>
      </c>
      <c r="G346" t="s">
        <v>14</v>
      </c>
      <c r="H346">
        <v>830</v>
      </c>
      <c r="I346" s="4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(((L346/60)/60)/24)+DATE(1970,1,1)</f>
        <v>43122.25</v>
      </c>
      <c r="O346" s="9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>(E347/D347)*100</f>
        <v>14.69479695431472</v>
      </c>
      <c r="G347" t="s">
        <v>14</v>
      </c>
      <c r="H347">
        <v>331</v>
      </c>
      <c r="I347" s="4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(((L347/60)/60)/24)+DATE(1970,1,1)</f>
        <v>42194.208333333328</v>
      </c>
      <c r="O347" s="9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>(E348/D348)*100</f>
        <v>34.475000000000001</v>
      </c>
      <c r="G348" t="s">
        <v>14</v>
      </c>
      <c r="H348">
        <v>25</v>
      </c>
      <c r="I348" s="4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(((L348/60)/60)/24)+DATE(1970,1,1)</f>
        <v>42971.208333333328</v>
      </c>
      <c r="O348" s="9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>(E349/D349)*100</f>
        <v>1400.7777777777778</v>
      </c>
      <c r="G349" t="s">
        <v>20</v>
      </c>
      <c r="H349">
        <v>191</v>
      </c>
      <c r="I349" s="4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(((L349/60)/60)/24)+DATE(1970,1,1)</f>
        <v>42046.25</v>
      </c>
      <c r="O349" s="9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>(E350/D350)*100</f>
        <v>71.770351758793964</v>
      </c>
      <c r="G350" t="s">
        <v>14</v>
      </c>
      <c r="H350">
        <v>3483</v>
      </c>
      <c r="I350" s="4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(((L350/60)/60)/24)+DATE(1970,1,1)</f>
        <v>42782.25</v>
      </c>
      <c r="O350" s="9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>(E351/D351)*100</f>
        <v>53.074115044247783</v>
      </c>
      <c r="G351" t="s">
        <v>14</v>
      </c>
      <c r="H351">
        <v>923</v>
      </c>
      <c r="I351" s="4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(((L351/60)/60)/24)+DATE(1970,1,1)</f>
        <v>42930.208333333328</v>
      </c>
      <c r="O351" s="9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>(E352/D352)*100</f>
        <v>5</v>
      </c>
      <c r="G352" t="s">
        <v>14</v>
      </c>
      <c r="H352">
        <v>1</v>
      </c>
      <c r="I352" s="4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(((L352/60)/60)/24)+DATE(1970,1,1)</f>
        <v>42144.208333333328</v>
      </c>
      <c r="O352" s="9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>(E353/D353)*100</f>
        <v>127.70715249662618</v>
      </c>
      <c r="G353" t="s">
        <v>20</v>
      </c>
      <c r="H353">
        <v>2013</v>
      </c>
      <c r="I353" s="4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(((L353/60)/60)/24)+DATE(1970,1,1)</f>
        <v>42240.208333333328</v>
      </c>
      <c r="O353" s="9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>(E354/D354)*100</f>
        <v>34.892857142857139</v>
      </c>
      <c r="G354" t="s">
        <v>14</v>
      </c>
      <c r="H354">
        <v>33</v>
      </c>
      <c r="I354" s="4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(((L354/60)/60)/24)+DATE(1970,1,1)</f>
        <v>42315.25</v>
      </c>
      <c r="O354" s="9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>(E355/D355)*100</f>
        <v>410.59821428571428</v>
      </c>
      <c r="G355" t="s">
        <v>20</v>
      </c>
      <c r="H355">
        <v>1703</v>
      </c>
      <c r="I355" s="4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(((L355/60)/60)/24)+DATE(1970,1,1)</f>
        <v>43651.208333333328</v>
      </c>
      <c r="O355" s="9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>(E356/D356)*100</f>
        <v>123.73770491803278</v>
      </c>
      <c r="G356" t="s">
        <v>20</v>
      </c>
      <c r="H356">
        <v>80</v>
      </c>
      <c r="I356" s="4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(((L356/60)/60)/24)+DATE(1970,1,1)</f>
        <v>41520.208333333336</v>
      </c>
      <c r="O356" s="9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>(E357/D357)*100</f>
        <v>58.973684210526315</v>
      </c>
      <c r="G357" t="s">
        <v>47</v>
      </c>
      <c r="H357">
        <v>86</v>
      </c>
      <c r="I357" s="4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(((L357/60)/60)/24)+DATE(1970,1,1)</f>
        <v>42757.25</v>
      </c>
      <c r="O357" s="9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>(E358/D358)*100</f>
        <v>36.892473118279568</v>
      </c>
      <c r="G358" t="s">
        <v>14</v>
      </c>
      <c r="H358">
        <v>40</v>
      </c>
      <c r="I358" s="4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(((L358/60)/60)/24)+DATE(1970,1,1)</f>
        <v>40922.25</v>
      </c>
      <c r="O358" s="9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>(E359/D359)*100</f>
        <v>184.91304347826087</v>
      </c>
      <c r="G359" t="s">
        <v>20</v>
      </c>
      <c r="H359">
        <v>41</v>
      </c>
      <c r="I359" s="4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(((L359/60)/60)/24)+DATE(1970,1,1)</f>
        <v>42250.208333333328</v>
      </c>
      <c r="O359" s="9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>(E360/D360)*100</f>
        <v>11.814432989690722</v>
      </c>
      <c r="G360" t="s">
        <v>14</v>
      </c>
      <c r="H360">
        <v>23</v>
      </c>
      <c r="I360" s="4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(((L360/60)/60)/24)+DATE(1970,1,1)</f>
        <v>43322.208333333328</v>
      </c>
      <c r="O360" s="9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>(E361/D361)*100</f>
        <v>298.7</v>
      </c>
      <c r="G361" t="s">
        <v>20</v>
      </c>
      <c r="H361">
        <v>187</v>
      </c>
      <c r="I361" s="4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(((L361/60)/60)/24)+DATE(1970,1,1)</f>
        <v>40782.208333333336</v>
      </c>
      <c r="O361" s="9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>(E362/D362)*100</f>
        <v>226.35175879396985</v>
      </c>
      <c r="G362" t="s">
        <v>20</v>
      </c>
      <c r="H362">
        <v>2875</v>
      </c>
      <c r="I362" s="4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(((L362/60)/60)/24)+DATE(1970,1,1)</f>
        <v>40544.25</v>
      </c>
      <c r="O362" s="9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>(E363/D363)*100</f>
        <v>173.56363636363636</v>
      </c>
      <c r="G363" t="s">
        <v>20</v>
      </c>
      <c r="H363">
        <v>88</v>
      </c>
      <c r="I363" s="4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(((L363/60)/60)/24)+DATE(1970,1,1)</f>
        <v>43015.208333333328</v>
      </c>
      <c r="O363" s="9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>(E364/D364)*100</f>
        <v>371.75675675675677</v>
      </c>
      <c r="G364" t="s">
        <v>20</v>
      </c>
      <c r="H364">
        <v>191</v>
      </c>
      <c r="I364" s="4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(((L364/60)/60)/24)+DATE(1970,1,1)</f>
        <v>40570.25</v>
      </c>
      <c r="O364" s="9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>(E365/D365)*100</f>
        <v>160.19230769230771</v>
      </c>
      <c r="G365" t="s">
        <v>20</v>
      </c>
      <c r="H365">
        <v>139</v>
      </c>
      <c r="I365" s="4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(((L365/60)/60)/24)+DATE(1970,1,1)</f>
        <v>40904.25</v>
      </c>
      <c r="O365" s="9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>(E366/D366)*100</f>
        <v>1616.3333333333335</v>
      </c>
      <c r="G366" t="s">
        <v>20</v>
      </c>
      <c r="H366">
        <v>186</v>
      </c>
      <c r="I366" s="4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(((L366/60)/60)/24)+DATE(1970,1,1)</f>
        <v>43164.25</v>
      </c>
      <c r="O366" s="9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>(E367/D367)*100</f>
        <v>733.4375</v>
      </c>
      <c r="G367" t="s">
        <v>20</v>
      </c>
      <c r="H367">
        <v>112</v>
      </c>
      <c r="I367" s="4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(((L367/60)/60)/24)+DATE(1970,1,1)</f>
        <v>42733.25</v>
      </c>
      <c r="O367" s="9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>(E368/D368)*100</f>
        <v>592.11111111111109</v>
      </c>
      <c r="G368" t="s">
        <v>20</v>
      </c>
      <c r="H368">
        <v>101</v>
      </c>
      <c r="I368" s="4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(((L368/60)/60)/24)+DATE(1970,1,1)</f>
        <v>40546.25</v>
      </c>
      <c r="O368" s="9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>(E369/D369)*100</f>
        <v>18.888888888888889</v>
      </c>
      <c r="G369" t="s">
        <v>14</v>
      </c>
      <c r="H369">
        <v>75</v>
      </c>
      <c r="I369" s="4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(((L369/60)/60)/24)+DATE(1970,1,1)</f>
        <v>41930.208333333336</v>
      </c>
      <c r="O369" s="9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>(E370/D370)*100</f>
        <v>276.80769230769232</v>
      </c>
      <c r="G370" t="s">
        <v>20</v>
      </c>
      <c r="H370">
        <v>206</v>
      </c>
      <c r="I370" s="4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(((L370/60)/60)/24)+DATE(1970,1,1)</f>
        <v>40464.208333333336</v>
      </c>
      <c r="O370" s="9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>(E371/D371)*100</f>
        <v>273.01851851851848</v>
      </c>
      <c r="G371" t="s">
        <v>20</v>
      </c>
      <c r="H371">
        <v>154</v>
      </c>
      <c r="I371" s="4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(((L371/60)/60)/24)+DATE(1970,1,1)</f>
        <v>41308.25</v>
      </c>
      <c r="O371" s="9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>(E372/D372)*100</f>
        <v>159.36331255565449</v>
      </c>
      <c r="G372" t="s">
        <v>20</v>
      </c>
      <c r="H372">
        <v>5966</v>
      </c>
      <c r="I372" s="4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(((L372/60)/60)/24)+DATE(1970,1,1)</f>
        <v>43570.208333333328</v>
      </c>
      <c r="O372" s="9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>(E373/D373)*100</f>
        <v>67.869978858350947</v>
      </c>
      <c r="G373" t="s">
        <v>14</v>
      </c>
      <c r="H373">
        <v>2176</v>
      </c>
      <c r="I373" s="4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(((L373/60)/60)/24)+DATE(1970,1,1)</f>
        <v>42043.25</v>
      </c>
      <c r="O373" s="9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>(E374/D374)*100</f>
        <v>1591.5555555555554</v>
      </c>
      <c r="G374" t="s">
        <v>20</v>
      </c>
      <c r="H374">
        <v>169</v>
      </c>
      <c r="I374" s="4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(((L374/60)/60)/24)+DATE(1970,1,1)</f>
        <v>42012.25</v>
      </c>
      <c r="O374" s="9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>(E375/D375)*100</f>
        <v>730.18222222222221</v>
      </c>
      <c r="G375" t="s">
        <v>20</v>
      </c>
      <c r="H375">
        <v>2106</v>
      </c>
      <c r="I375" s="4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(((L375/60)/60)/24)+DATE(1970,1,1)</f>
        <v>42964.208333333328</v>
      </c>
      <c r="O375" s="9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>(E376/D376)*100</f>
        <v>13.185782556750297</v>
      </c>
      <c r="G376" t="s">
        <v>14</v>
      </c>
      <c r="H376">
        <v>441</v>
      </c>
      <c r="I376" s="4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(((L376/60)/60)/24)+DATE(1970,1,1)</f>
        <v>43476.25</v>
      </c>
      <c r="O376" s="9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>(E377/D377)*100</f>
        <v>54.777777777777779</v>
      </c>
      <c r="G377" t="s">
        <v>14</v>
      </c>
      <c r="H377">
        <v>25</v>
      </c>
      <c r="I377" s="4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(((L377/60)/60)/24)+DATE(1970,1,1)</f>
        <v>42293.208333333328</v>
      </c>
      <c r="O377" s="9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>(E378/D378)*100</f>
        <v>361.02941176470591</v>
      </c>
      <c r="G378" t="s">
        <v>20</v>
      </c>
      <c r="H378">
        <v>131</v>
      </c>
      <c r="I378" s="4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(((L378/60)/60)/24)+DATE(1970,1,1)</f>
        <v>41826.208333333336</v>
      </c>
      <c r="O378" s="9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>(E379/D379)*100</f>
        <v>10.257545271629779</v>
      </c>
      <c r="G379" t="s">
        <v>14</v>
      </c>
      <c r="H379">
        <v>127</v>
      </c>
      <c r="I379" s="4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(((L379/60)/60)/24)+DATE(1970,1,1)</f>
        <v>43760.208333333328</v>
      </c>
      <c r="O379" s="9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>(E380/D380)*100</f>
        <v>13.962962962962964</v>
      </c>
      <c r="G380" t="s">
        <v>14</v>
      </c>
      <c r="H380">
        <v>355</v>
      </c>
      <c r="I380" s="4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(((L380/60)/60)/24)+DATE(1970,1,1)</f>
        <v>43241.208333333328</v>
      </c>
      <c r="O380" s="9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>(E381/D381)*100</f>
        <v>40.444444444444443</v>
      </c>
      <c r="G381" t="s">
        <v>14</v>
      </c>
      <c r="H381">
        <v>44</v>
      </c>
      <c r="I381" s="4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(((L381/60)/60)/24)+DATE(1970,1,1)</f>
        <v>40843.208333333336</v>
      </c>
      <c r="O381" s="9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>(E382/D382)*100</f>
        <v>160.32</v>
      </c>
      <c r="G382" t="s">
        <v>20</v>
      </c>
      <c r="H382">
        <v>84</v>
      </c>
      <c r="I382" s="4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(((L382/60)/60)/24)+DATE(1970,1,1)</f>
        <v>41448.208333333336</v>
      </c>
      <c r="O382" s="9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>(E383/D383)*100</f>
        <v>183.9433962264151</v>
      </c>
      <c r="G383" t="s">
        <v>20</v>
      </c>
      <c r="H383">
        <v>155</v>
      </c>
      <c r="I383" s="4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(((L383/60)/60)/24)+DATE(1970,1,1)</f>
        <v>42163.208333333328</v>
      </c>
      <c r="O383" s="9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>(E384/D384)*100</f>
        <v>63.769230769230766</v>
      </c>
      <c r="G384" t="s">
        <v>14</v>
      </c>
      <c r="H384">
        <v>67</v>
      </c>
      <c r="I384" s="4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(((L384/60)/60)/24)+DATE(1970,1,1)</f>
        <v>43024.208333333328</v>
      </c>
      <c r="O384" s="9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>(E385/D385)*100</f>
        <v>225.38095238095238</v>
      </c>
      <c r="G385" t="s">
        <v>20</v>
      </c>
      <c r="H385">
        <v>189</v>
      </c>
      <c r="I385" s="4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(((L385/60)/60)/24)+DATE(1970,1,1)</f>
        <v>43509.25</v>
      </c>
      <c r="O385" s="9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>(E386/D386)*100</f>
        <v>172.00961538461539</v>
      </c>
      <c r="G386" t="s">
        <v>20</v>
      </c>
      <c r="H386">
        <v>4799</v>
      </c>
      <c r="I386" s="4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(((L386/60)/60)/24)+DATE(1970,1,1)</f>
        <v>42776.25</v>
      </c>
      <c r="O386" s="9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>(E387/D387)*100</f>
        <v>146.16709511568124</v>
      </c>
      <c r="G387" t="s">
        <v>20</v>
      </c>
      <c r="H387">
        <v>1137</v>
      </c>
      <c r="I387" s="4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(((L387/60)/60)/24)+DATE(1970,1,1)</f>
        <v>43553.208333333328</v>
      </c>
      <c r="O387" s="9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>(E388/D388)*100</f>
        <v>76.42361623616236</v>
      </c>
      <c r="G388" t="s">
        <v>14</v>
      </c>
      <c r="H388">
        <v>1068</v>
      </c>
      <c r="I388" s="4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(((L388/60)/60)/24)+DATE(1970,1,1)</f>
        <v>40355.208333333336</v>
      </c>
      <c r="O388" s="9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>(E389/D389)*100</f>
        <v>39.261467889908261</v>
      </c>
      <c r="G389" t="s">
        <v>14</v>
      </c>
      <c r="H389">
        <v>424</v>
      </c>
      <c r="I389" s="4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(((L389/60)/60)/24)+DATE(1970,1,1)</f>
        <v>41072.208333333336</v>
      </c>
      <c r="O389" s="9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>(E390/D390)*100</f>
        <v>11.270034843205574</v>
      </c>
      <c r="G390" t="s">
        <v>74</v>
      </c>
      <c r="H390">
        <v>145</v>
      </c>
      <c r="I390" s="4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(((L390/60)/60)/24)+DATE(1970,1,1)</f>
        <v>40912.25</v>
      </c>
      <c r="O390" s="9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>(E391/D391)*100</f>
        <v>122.11084337349398</v>
      </c>
      <c r="G391" t="s">
        <v>20</v>
      </c>
      <c r="H391">
        <v>1152</v>
      </c>
      <c r="I391" s="4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(((L391/60)/60)/24)+DATE(1970,1,1)</f>
        <v>40479.208333333336</v>
      </c>
      <c r="O391" s="9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>(E392/D392)*100</f>
        <v>186.54166666666669</v>
      </c>
      <c r="G392" t="s">
        <v>20</v>
      </c>
      <c r="H392">
        <v>50</v>
      </c>
      <c r="I392" s="4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(((L392/60)/60)/24)+DATE(1970,1,1)</f>
        <v>41530.208333333336</v>
      </c>
      <c r="O392" s="9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>(E393/D393)*100</f>
        <v>7.2731788079470201</v>
      </c>
      <c r="G393" t="s">
        <v>14</v>
      </c>
      <c r="H393">
        <v>151</v>
      </c>
      <c r="I393" s="4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(((L393/60)/60)/24)+DATE(1970,1,1)</f>
        <v>41653.25</v>
      </c>
      <c r="O393" s="9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>(E394/D394)*100</f>
        <v>65.642371234207957</v>
      </c>
      <c r="G394" t="s">
        <v>14</v>
      </c>
      <c r="H394">
        <v>1608</v>
      </c>
      <c r="I394" s="4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(((L394/60)/60)/24)+DATE(1970,1,1)</f>
        <v>40549.25</v>
      </c>
      <c r="O394" s="9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>(E395/D395)*100</f>
        <v>228.96178343949046</v>
      </c>
      <c r="G395" t="s">
        <v>20</v>
      </c>
      <c r="H395">
        <v>3059</v>
      </c>
      <c r="I395" s="4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(((L395/60)/60)/24)+DATE(1970,1,1)</f>
        <v>42933.208333333328</v>
      </c>
      <c r="O395" s="9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>(E396/D396)*100</f>
        <v>469.37499999999994</v>
      </c>
      <c r="G396" t="s">
        <v>20</v>
      </c>
      <c r="H396">
        <v>34</v>
      </c>
      <c r="I396" s="4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(((L396/60)/60)/24)+DATE(1970,1,1)</f>
        <v>41484.208333333336</v>
      </c>
      <c r="O396" s="9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>(E397/D397)*100</f>
        <v>130.11267605633802</v>
      </c>
      <c r="G397" t="s">
        <v>20</v>
      </c>
      <c r="H397">
        <v>220</v>
      </c>
      <c r="I397" s="4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(((L397/60)/60)/24)+DATE(1970,1,1)</f>
        <v>40885.25</v>
      </c>
      <c r="O397" s="9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>(E398/D398)*100</f>
        <v>167.05422993492408</v>
      </c>
      <c r="G398" t="s">
        <v>20</v>
      </c>
      <c r="H398">
        <v>1604</v>
      </c>
      <c r="I398" s="4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(((L398/60)/60)/24)+DATE(1970,1,1)</f>
        <v>43378.208333333328</v>
      </c>
      <c r="O398" s="9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>(E399/D399)*100</f>
        <v>173.8641975308642</v>
      </c>
      <c r="G399" t="s">
        <v>20</v>
      </c>
      <c r="H399">
        <v>454</v>
      </c>
      <c r="I399" s="4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(((L399/60)/60)/24)+DATE(1970,1,1)</f>
        <v>41417.208333333336</v>
      </c>
      <c r="O399" s="9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>(E400/D400)*100</f>
        <v>717.76470588235293</v>
      </c>
      <c r="G400" t="s">
        <v>20</v>
      </c>
      <c r="H400">
        <v>123</v>
      </c>
      <c r="I400" s="4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(((L400/60)/60)/24)+DATE(1970,1,1)</f>
        <v>43228.208333333328</v>
      </c>
      <c r="O400" s="9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>(E401/D401)*100</f>
        <v>63.850976361767728</v>
      </c>
      <c r="G401" t="s">
        <v>14</v>
      </c>
      <c r="H401">
        <v>941</v>
      </c>
      <c r="I401" s="4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(((L401/60)/60)/24)+DATE(1970,1,1)</f>
        <v>40576.25</v>
      </c>
      <c r="O401" s="9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>(E402/D402)*100</f>
        <v>2</v>
      </c>
      <c r="G402" t="s">
        <v>14</v>
      </c>
      <c r="H402">
        <v>1</v>
      </c>
      <c r="I402" s="4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(((L402/60)/60)/24)+DATE(1970,1,1)</f>
        <v>41502.208333333336</v>
      </c>
      <c r="O402" s="9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>(E403/D403)*100</f>
        <v>1530.2222222222222</v>
      </c>
      <c r="G403" t="s">
        <v>20</v>
      </c>
      <c r="H403">
        <v>299</v>
      </c>
      <c r="I403" s="4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(((L403/60)/60)/24)+DATE(1970,1,1)</f>
        <v>43765.208333333328</v>
      </c>
      <c r="O403" s="9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>(E404/D404)*100</f>
        <v>40.356164383561641</v>
      </c>
      <c r="G404" t="s">
        <v>14</v>
      </c>
      <c r="H404">
        <v>40</v>
      </c>
      <c r="I404" s="4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(((L404/60)/60)/24)+DATE(1970,1,1)</f>
        <v>40914.25</v>
      </c>
      <c r="O404" s="9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>(E405/D405)*100</f>
        <v>86.220633299284984</v>
      </c>
      <c r="G405" t="s">
        <v>14</v>
      </c>
      <c r="H405">
        <v>3015</v>
      </c>
      <c r="I405" s="4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(((L405/60)/60)/24)+DATE(1970,1,1)</f>
        <v>40310.208333333336</v>
      </c>
      <c r="O405" s="9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>(E406/D406)*100</f>
        <v>315.58486707566465</v>
      </c>
      <c r="G406" t="s">
        <v>20</v>
      </c>
      <c r="H406">
        <v>2237</v>
      </c>
      <c r="I406" s="4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(((L406/60)/60)/24)+DATE(1970,1,1)</f>
        <v>43053.25</v>
      </c>
      <c r="O406" s="9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>(E407/D407)*100</f>
        <v>89.618243243243242</v>
      </c>
      <c r="G407" t="s">
        <v>14</v>
      </c>
      <c r="H407">
        <v>435</v>
      </c>
      <c r="I407" s="4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(((L407/60)/60)/24)+DATE(1970,1,1)</f>
        <v>43255.208333333328</v>
      </c>
      <c r="O407" s="9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>(E408/D408)*100</f>
        <v>182.14503816793894</v>
      </c>
      <c r="G408" t="s">
        <v>20</v>
      </c>
      <c r="H408">
        <v>645</v>
      </c>
      <c r="I408" s="4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(((L408/60)/60)/24)+DATE(1970,1,1)</f>
        <v>41304.25</v>
      </c>
      <c r="O408" s="9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>(E409/D409)*100</f>
        <v>355.88235294117646</v>
      </c>
      <c r="G409" t="s">
        <v>20</v>
      </c>
      <c r="H409">
        <v>484</v>
      </c>
      <c r="I409" s="4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(((L409/60)/60)/24)+DATE(1970,1,1)</f>
        <v>43751.208333333328</v>
      </c>
      <c r="O409" s="9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>(E410/D410)*100</f>
        <v>131.83695652173913</v>
      </c>
      <c r="G410" t="s">
        <v>20</v>
      </c>
      <c r="H410">
        <v>154</v>
      </c>
      <c r="I410" s="4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(((L410/60)/60)/24)+DATE(1970,1,1)</f>
        <v>42541.208333333328</v>
      </c>
      <c r="O410" s="9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>(E411/D411)*100</f>
        <v>46.315634218289084</v>
      </c>
      <c r="G411" t="s">
        <v>14</v>
      </c>
      <c r="H411">
        <v>714</v>
      </c>
      <c r="I411" s="4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(((L411/60)/60)/24)+DATE(1970,1,1)</f>
        <v>42843.208333333328</v>
      </c>
      <c r="O411" s="9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>(E412/D412)*100</f>
        <v>36.132726089785294</v>
      </c>
      <c r="G412" t="s">
        <v>47</v>
      </c>
      <c r="H412">
        <v>1111</v>
      </c>
      <c r="I412" s="4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(((L412/60)/60)/24)+DATE(1970,1,1)</f>
        <v>42122.208333333328</v>
      </c>
      <c r="O412" s="9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>(E413/D413)*100</f>
        <v>104.62820512820512</v>
      </c>
      <c r="G413" t="s">
        <v>20</v>
      </c>
      <c r="H413">
        <v>82</v>
      </c>
      <c r="I413" s="4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(((L413/60)/60)/24)+DATE(1970,1,1)</f>
        <v>42884.208333333328</v>
      </c>
      <c r="O413" s="9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>(E414/D414)*100</f>
        <v>668.85714285714289</v>
      </c>
      <c r="G414" t="s">
        <v>20</v>
      </c>
      <c r="H414">
        <v>134</v>
      </c>
      <c r="I414" s="4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(((L414/60)/60)/24)+DATE(1970,1,1)</f>
        <v>41642.25</v>
      </c>
      <c r="O414" s="9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>(E415/D415)*100</f>
        <v>62.072823218997364</v>
      </c>
      <c r="G415" t="s">
        <v>47</v>
      </c>
      <c r="H415">
        <v>1089</v>
      </c>
      <c r="I415" s="4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(((L415/60)/60)/24)+DATE(1970,1,1)</f>
        <v>43431.25</v>
      </c>
      <c r="O415" s="9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>(E416/D416)*100</f>
        <v>84.699787460148784</v>
      </c>
      <c r="G416" t="s">
        <v>14</v>
      </c>
      <c r="H416">
        <v>5497</v>
      </c>
      <c r="I416" s="4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(((L416/60)/60)/24)+DATE(1970,1,1)</f>
        <v>40288.208333333336</v>
      </c>
      <c r="O416" s="9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>(E417/D417)*100</f>
        <v>11.059030837004405</v>
      </c>
      <c r="G417" t="s">
        <v>14</v>
      </c>
      <c r="H417">
        <v>418</v>
      </c>
      <c r="I417" s="4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(((L417/60)/60)/24)+DATE(1970,1,1)</f>
        <v>40921.25</v>
      </c>
      <c r="O417" s="9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>(E418/D418)*100</f>
        <v>43.838781575037146</v>
      </c>
      <c r="G418" t="s">
        <v>14</v>
      </c>
      <c r="H418">
        <v>1439</v>
      </c>
      <c r="I418" s="4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(((L418/60)/60)/24)+DATE(1970,1,1)</f>
        <v>40560.25</v>
      </c>
      <c r="O418" s="9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>(E419/D419)*100</f>
        <v>55.470588235294116</v>
      </c>
      <c r="G419" t="s">
        <v>14</v>
      </c>
      <c r="H419">
        <v>15</v>
      </c>
      <c r="I419" s="4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(((L419/60)/60)/24)+DATE(1970,1,1)</f>
        <v>43407.208333333328</v>
      </c>
      <c r="O419" s="9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>(E420/D420)*100</f>
        <v>57.399511301160658</v>
      </c>
      <c r="G420" t="s">
        <v>14</v>
      </c>
      <c r="H420">
        <v>1999</v>
      </c>
      <c r="I420" s="4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(((L420/60)/60)/24)+DATE(1970,1,1)</f>
        <v>41035.208333333336</v>
      </c>
      <c r="O420" s="9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>(E421/D421)*100</f>
        <v>123.43497363796135</v>
      </c>
      <c r="G421" t="s">
        <v>20</v>
      </c>
      <c r="H421">
        <v>5203</v>
      </c>
      <c r="I421" s="4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(((L421/60)/60)/24)+DATE(1970,1,1)</f>
        <v>40899.25</v>
      </c>
      <c r="O421" s="9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>(E422/D422)*100</f>
        <v>128.46</v>
      </c>
      <c r="G422" t="s">
        <v>20</v>
      </c>
      <c r="H422">
        <v>94</v>
      </c>
      <c r="I422" s="4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(((L422/60)/60)/24)+DATE(1970,1,1)</f>
        <v>42911.208333333328</v>
      </c>
      <c r="O422" s="9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>(E423/D423)*100</f>
        <v>63.989361702127653</v>
      </c>
      <c r="G423" t="s">
        <v>14</v>
      </c>
      <c r="H423">
        <v>118</v>
      </c>
      <c r="I423" s="4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(((L423/60)/60)/24)+DATE(1970,1,1)</f>
        <v>42915.208333333328</v>
      </c>
      <c r="O423" s="9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>(E424/D424)*100</f>
        <v>127.29885057471265</v>
      </c>
      <c r="G424" t="s">
        <v>20</v>
      </c>
      <c r="H424">
        <v>205</v>
      </c>
      <c r="I424" s="4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(((L424/60)/60)/24)+DATE(1970,1,1)</f>
        <v>40285.208333333336</v>
      </c>
      <c r="O424" s="9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>(E425/D425)*100</f>
        <v>10.638024357239512</v>
      </c>
      <c r="G425" t="s">
        <v>14</v>
      </c>
      <c r="H425">
        <v>162</v>
      </c>
      <c r="I425" s="4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(((L425/60)/60)/24)+DATE(1970,1,1)</f>
        <v>40808.208333333336</v>
      </c>
      <c r="O425" s="9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>(E426/D426)*100</f>
        <v>40.470588235294116</v>
      </c>
      <c r="G426" t="s">
        <v>14</v>
      </c>
      <c r="H426">
        <v>83</v>
      </c>
      <c r="I426" s="4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(((L426/60)/60)/24)+DATE(1970,1,1)</f>
        <v>43208.208333333328</v>
      </c>
      <c r="O426" s="9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>(E427/D427)*100</f>
        <v>287.66666666666663</v>
      </c>
      <c r="G427" t="s">
        <v>20</v>
      </c>
      <c r="H427">
        <v>92</v>
      </c>
      <c r="I427" s="4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(((L427/60)/60)/24)+DATE(1970,1,1)</f>
        <v>42213.208333333328</v>
      </c>
      <c r="O427" s="9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>(E428/D428)*100</f>
        <v>572.94444444444446</v>
      </c>
      <c r="G428" t="s">
        <v>20</v>
      </c>
      <c r="H428">
        <v>219</v>
      </c>
      <c r="I428" s="4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(((L428/60)/60)/24)+DATE(1970,1,1)</f>
        <v>41332.25</v>
      </c>
      <c r="O428" s="9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>(E429/D429)*100</f>
        <v>112.90429799426933</v>
      </c>
      <c r="G429" t="s">
        <v>20</v>
      </c>
      <c r="H429">
        <v>2526</v>
      </c>
      <c r="I429" s="4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(((L429/60)/60)/24)+DATE(1970,1,1)</f>
        <v>41895.208333333336</v>
      </c>
      <c r="O429" s="9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>(E430/D430)*100</f>
        <v>46.387573964497044</v>
      </c>
      <c r="G430" t="s">
        <v>14</v>
      </c>
      <c r="H430">
        <v>747</v>
      </c>
      <c r="I430" s="4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(((L430/60)/60)/24)+DATE(1970,1,1)</f>
        <v>40585.25</v>
      </c>
      <c r="O430" s="9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>(E431/D431)*100</f>
        <v>90.675916230366497</v>
      </c>
      <c r="G431" t="s">
        <v>74</v>
      </c>
      <c r="H431">
        <v>2138</v>
      </c>
      <c r="I431" s="4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(((L431/60)/60)/24)+DATE(1970,1,1)</f>
        <v>41680.25</v>
      </c>
      <c r="O431" s="9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>(E432/D432)*100</f>
        <v>67.740740740740748</v>
      </c>
      <c r="G432" t="s">
        <v>14</v>
      </c>
      <c r="H432">
        <v>84</v>
      </c>
      <c r="I432" s="4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(((L432/60)/60)/24)+DATE(1970,1,1)</f>
        <v>43737.208333333328</v>
      </c>
      <c r="O432" s="9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>(E433/D433)*100</f>
        <v>192.49019607843135</v>
      </c>
      <c r="G433" t="s">
        <v>20</v>
      </c>
      <c r="H433">
        <v>94</v>
      </c>
      <c r="I433" s="4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(((L433/60)/60)/24)+DATE(1970,1,1)</f>
        <v>43273.208333333328</v>
      </c>
      <c r="O433" s="9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>(E434/D434)*100</f>
        <v>82.714285714285722</v>
      </c>
      <c r="G434" t="s">
        <v>14</v>
      </c>
      <c r="H434">
        <v>91</v>
      </c>
      <c r="I434" s="4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(((L434/60)/60)/24)+DATE(1970,1,1)</f>
        <v>41761.208333333336</v>
      </c>
      <c r="O434" s="9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>(E435/D435)*100</f>
        <v>54.163920922570021</v>
      </c>
      <c r="G435" t="s">
        <v>14</v>
      </c>
      <c r="H435">
        <v>792</v>
      </c>
      <c r="I435" s="4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(((L435/60)/60)/24)+DATE(1970,1,1)</f>
        <v>41603.25</v>
      </c>
      <c r="O435" s="9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>(E436/D436)*100</f>
        <v>16.722222222222221</v>
      </c>
      <c r="G436" t="s">
        <v>74</v>
      </c>
      <c r="H436">
        <v>10</v>
      </c>
      <c r="I436" s="4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(((L436/60)/60)/24)+DATE(1970,1,1)</f>
        <v>42705.25</v>
      </c>
      <c r="O436" s="9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>(E437/D437)*100</f>
        <v>116.87664041994749</v>
      </c>
      <c r="G437" t="s">
        <v>20</v>
      </c>
      <c r="H437">
        <v>1713</v>
      </c>
      <c r="I437" s="4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(((L437/60)/60)/24)+DATE(1970,1,1)</f>
        <v>41988.25</v>
      </c>
      <c r="O437" s="9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>(E438/D438)*100</f>
        <v>1052.1538461538462</v>
      </c>
      <c r="G438" t="s">
        <v>20</v>
      </c>
      <c r="H438">
        <v>249</v>
      </c>
      <c r="I438" s="4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(((L438/60)/60)/24)+DATE(1970,1,1)</f>
        <v>43575.208333333328</v>
      </c>
      <c r="O438" s="9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>(E439/D439)*100</f>
        <v>123.07407407407408</v>
      </c>
      <c r="G439" t="s">
        <v>20</v>
      </c>
      <c r="H439">
        <v>192</v>
      </c>
      <c r="I439" s="4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(((L439/60)/60)/24)+DATE(1970,1,1)</f>
        <v>42260.208333333328</v>
      </c>
      <c r="O439" s="9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>(E440/D440)*100</f>
        <v>178.63855421686748</v>
      </c>
      <c r="G440" t="s">
        <v>20</v>
      </c>
      <c r="H440">
        <v>247</v>
      </c>
      <c r="I440" s="4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(((L440/60)/60)/24)+DATE(1970,1,1)</f>
        <v>41337.25</v>
      </c>
      <c r="O440" s="9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>(E441/D441)*100</f>
        <v>355.28169014084506</v>
      </c>
      <c r="G441" t="s">
        <v>20</v>
      </c>
      <c r="H441">
        <v>2293</v>
      </c>
      <c r="I441" s="4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(((L441/60)/60)/24)+DATE(1970,1,1)</f>
        <v>42680.208333333328</v>
      </c>
      <c r="O441" s="9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>(E442/D442)*100</f>
        <v>161.90634146341463</v>
      </c>
      <c r="G442" t="s">
        <v>20</v>
      </c>
      <c r="H442">
        <v>3131</v>
      </c>
      <c r="I442" s="4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(((L442/60)/60)/24)+DATE(1970,1,1)</f>
        <v>42916.208333333328</v>
      </c>
      <c r="O442" s="9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>(E443/D443)*100</f>
        <v>24.914285714285715</v>
      </c>
      <c r="G443" t="s">
        <v>14</v>
      </c>
      <c r="H443">
        <v>32</v>
      </c>
      <c r="I443" s="4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(((L443/60)/60)/24)+DATE(1970,1,1)</f>
        <v>41025.208333333336</v>
      </c>
      <c r="O443" s="9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>(E444/D444)*100</f>
        <v>198.72222222222223</v>
      </c>
      <c r="G444" t="s">
        <v>20</v>
      </c>
      <c r="H444">
        <v>143</v>
      </c>
      <c r="I444" s="4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(((L444/60)/60)/24)+DATE(1970,1,1)</f>
        <v>42980.208333333328</v>
      </c>
      <c r="O444" s="9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>(E445/D445)*100</f>
        <v>34.752688172043008</v>
      </c>
      <c r="G445" t="s">
        <v>74</v>
      </c>
      <c r="H445">
        <v>90</v>
      </c>
      <c r="I445" s="4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(((L445/60)/60)/24)+DATE(1970,1,1)</f>
        <v>40451.208333333336</v>
      </c>
      <c r="O445" s="9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>(E446/D446)*100</f>
        <v>176.41935483870967</v>
      </c>
      <c r="G446" t="s">
        <v>20</v>
      </c>
      <c r="H446">
        <v>296</v>
      </c>
      <c r="I446" s="4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(((L446/60)/60)/24)+DATE(1970,1,1)</f>
        <v>40748.208333333336</v>
      </c>
      <c r="O446" s="9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>(E447/D447)*100</f>
        <v>511.38095238095235</v>
      </c>
      <c r="G447" t="s">
        <v>20</v>
      </c>
      <c r="H447">
        <v>170</v>
      </c>
      <c r="I447" s="4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(((L447/60)/60)/24)+DATE(1970,1,1)</f>
        <v>40515.25</v>
      </c>
      <c r="O447" s="9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>(E448/D448)*100</f>
        <v>82.044117647058826</v>
      </c>
      <c r="G448" t="s">
        <v>14</v>
      </c>
      <c r="H448">
        <v>186</v>
      </c>
      <c r="I448" s="4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(((L448/60)/60)/24)+DATE(1970,1,1)</f>
        <v>41261.25</v>
      </c>
      <c r="O448" s="9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>(E449/D449)*100</f>
        <v>24.326030927835053</v>
      </c>
      <c r="G449" t="s">
        <v>74</v>
      </c>
      <c r="H449">
        <v>439</v>
      </c>
      <c r="I449" s="4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(((L449/60)/60)/24)+DATE(1970,1,1)</f>
        <v>43088.25</v>
      </c>
      <c r="O449" s="9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>(E450/D450)*100</f>
        <v>50.482758620689658</v>
      </c>
      <c r="G450" t="s">
        <v>14</v>
      </c>
      <c r="H450">
        <v>605</v>
      </c>
      <c r="I450" s="4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(((L450/60)/60)/24)+DATE(1970,1,1)</f>
        <v>41378.208333333336</v>
      </c>
      <c r="O450" s="9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>(E451/D451)*100</f>
        <v>967</v>
      </c>
      <c r="G451" t="s">
        <v>20</v>
      </c>
      <c r="H451">
        <v>86</v>
      </c>
      <c r="I451" s="4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(((L451/60)/60)/24)+DATE(1970,1,1)</f>
        <v>43530.25</v>
      </c>
      <c r="O451" s="9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>(E452/D452)*100</f>
        <v>4</v>
      </c>
      <c r="G452" t="s">
        <v>14</v>
      </c>
      <c r="H452">
        <v>1</v>
      </c>
      <c r="I452" s="4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(((L452/60)/60)/24)+DATE(1970,1,1)</f>
        <v>43394.208333333328</v>
      </c>
      <c r="O452" s="9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>(E453/D453)*100</f>
        <v>122.84501347708894</v>
      </c>
      <c r="G453" t="s">
        <v>20</v>
      </c>
      <c r="H453">
        <v>6286</v>
      </c>
      <c r="I453" s="4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(((L453/60)/60)/24)+DATE(1970,1,1)</f>
        <v>42935.208333333328</v>
      </c>
      <c r="O453" s="9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>(E454/D454)*100</f>
        <v>63.4375</v>
      </c>
      <c r="G454" t="s">
        <v>14</v>
      </c>
      <c r="H454">
        <v>31</v>
      </c>
      <c r="I454" s="4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(((L454/60)/60)/24)+DATE(1970,1,1)</f>
        <v>40365.208333333336</v>
      </c>
      <c r="O454" s="9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>(E455/D455)*100</f>
        <v>56.331688596491226</v>
      </c>
      <c r="G455" t="s">
        <v>14</v>
      </c>
      <c r="H455">
        <v>1181</v>
      </c>
      <c r="I455" s="4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(((L455/60)/60)/24)+DATE(1970,1,1)</f>
        <v>42705.25</v>
      </c>
      <c r="O455" s="9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>(E456/D456)*100</f>
        <v>44.074999999999996</v>
      </c>
      <c r="G456" t="s">
        <v>14</v>
      </c>
      <c r="H456">
        <v>39</v>
      </c>
      <c r="I456" s="4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(((L456/60)/60)/24)+DATE(1970,1,1)</f>
        <v>41568.208333333336</v>
      </c>
      <c r="O456" s="9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>(E457/D457)*100</f>
        <v>118.37253218884121</v>
      </c>
      <c r="G457" t="s">
        <v>20</v>
      </c>
      <c r="H457">
        <v>3727</v>
      </c>
      <c r="I457" s="4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(((L457/60)/60)/24)+DATE(1970,1,1)</f>
        <v>40809.208333333336</v>
      </c>
      <c r="O457" s="9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>(E458/D458)*100</f>
        <v>104.1243169398907</v>
      </c>
      <c r="G458" t="s">
        <v>20</v>
      </c>
      <c r="H458">
        <v>1605</v>
      </c>
      <c r="I458" s="4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(((L458/60)/60)/24)+DATE(1970,1,1)</f>
        <v>43141.25</v>
      </c>
      <c r="O458" s="9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>(E459/D459)*100</f>
        <v>26.640000000000004</v>
      </c>
      <c r="G459" t="s">
        <v>14</v>
      </c>
      <c r="H459">
        <v>46</v>
      </c>
      <c r="I459" s="4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(((L459/60)/60)/24)+DATE(1970,1,1)</f>
        <v>42657.208333333328</v>
      </c>
      <c r="O459" s="9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>(E460/D460)*100</f>
        <v>351.20118343195264</v>
      </c>
      <c r="G460" t="s">
        <v>20</v>
      </c>
      <c r="H460">
        <v>2120</v>
      </c>
      <c r="I460" s="4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(((L460/60)/60)/24)+DATE(1970,1,1)</f>
        <v>40265.208333333336</v>
      </c>
      <c r="O460" s="9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>(E461/D461)*100</f>
        <v>90.063492063492063</v>
      </c>
      <c r="G461" t="s">
        <v>14</v>
      </c>
      <c r="H461">
        <v>105</v>
      </c>
      <c r="I461" s="4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(((L461/60)/60)/24)+DATE(1970,1,1)</f>
        <v>42001.25</v>
      </c>
      <c r="O461" s="9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>(E462/D462)*100</f>
        <v>171.625</v>
      </c>
      <c r="G462" t="s">
        <v>20</v>
      </c>
      <c r="H462">
        <v>50</v>
      </c>
      <c r="I462" s="4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(((L462/60)/60)/24)+DATE(1970,1,1)</f>
        <v>40399.208333333336</v>
      </c>
      <c r="O462" s="9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>(E463/D463)*100</f>
        <v>141.04655870445345</v>
      </c>
      <c r="G463" t="s">
        <v>20</v>
      </c>
      <c r="H463">
        <v>2080</v>
      </c>
      <c r="I463" s="4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(((L463/60)/60)/24)+DATE(1970,1,1)</f>
        <v>41757.208333333336</v>
      </c>
      <c r="O463" s="9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>(E464/D464)*100</f>
        <v>30.57944915254237</v>
      </c>
      <c r="G464" t="s">
        <v>14</v>
      </c>
      <c r="H464">
        <v>535</v>
      </c>
      <c r="I464" s="4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(((L464/60)/60)/24)+DATE(1970,1,1)</f>
        <v>41304.25</v>
      </c>
      <c r="O464" s="9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>(E465/D465)*100</f>
        <v>108.16455696202532</v>
      </c>
      <c r="G465" t="s">
        <v>20</v>
      </c>
      <c r="H465">
        <v>2105</v>
      </c>
      <c r="I465" s="4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(((L465/60)/60)/24)+DATE(1970,1,1)</f>
        <v>41639.25</v>
      </c>
      <c r="O465" s="9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>(E466/D466)*100</f>
        <v>133.45505617977528</v>
      </c>
      <c r="G466" t="s">
        <v>20</v>
      </c>
      <c r="H466">
        <v>2436</v>
      </c>
      <c r="I466" s="4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(((L466/60)/60)/24)+DATE(1970,1,1)</f>
        <v>43142.25</v>
      </c>
      <c r="O466" s="9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>(E467/D467)*100</f>
        <v>187.85106382978722</v>
      </c>
      <c r="G467" t="s">
        <v>20</v>
      </c>
      <c r="H467">
        <v>80</v>
      </c>
      <c r="I467" s="4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(((L467/60)/60)/24)+DATE(1970,1,1)</f>
        <v>43127.25</v>
      </c>
      <c r="O467" s="9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>(E468/D468)*100</f>
        <v>332</v>
      </c>
      <c r="G468" t="s">
        <v>20</v>
      </c>
      <c r="H468">
        <v>42</v>
      </c>
      <c r="I468" s="4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(((L468/60)/60)/24)+DATE(1970,1,1)</f>
        <v>41409.208333333336</v>
      </c>
      <c r="O468" s="9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>(E469/D469)*100</f>
        <v>575.21428571428578</v>
      </c>
      <c r="G469" t="s">
        <v>20</v>
      </c>
      <c r="H469">
        <v>139</v>
      </c>
      <c r="I469" s="4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(((L469/60)/60)/24)+DATE(1970,1,1)</f>
        <v>42331.25</v>
      </c>
      <c r="O469" s="9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>(E470/D470)*100</f>
        <v>40.5</v>
      </c>
      <c r="G470" t="s">
        <v>14</v>
      </c>
      <c r="H470">
        <v>16</v>
      </c>
      <c r="I470" s="4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(((L470/60)/60)/24)+DATE(1970,1,1)</f>
        <v>43569.208333333328</v>
      </c>
      <c r="O470" s="9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>(E471/D471)*100</f>
        <v>184.42857142857144</v>
      </c>
      <c r="G471" t="s">
        <v>20</v>
      </c>
      <c r="H471">
        <v>159</v>
      </c>
      <c r="I471" s="4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(((L471/60)/60)/24)+DATE(1970,1,1)</f>
        <v>42142.208333333328</v>
      </c>
      <c r="O471" s="9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>(E472/D472)*100</f>
        <v>285.80555555555554</v>
      </c>
      <c r="G472" t="s">
        <v>20</v>
      </c>
      <c r="H472">
        <v>381</v>
      </c>
      <c r="I472" s="4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(((L472/60)/60)/24)+DATE(1970,1,1)</f>
        <v>42716.25</v>
      </c>
      <c r="O472" s="9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>(E473/D473)*100</f>
        <v>319</v>
      </c>
      <c r="G473" t="s">
        <v>20</v>
      </c>
      <c r="H473">
        <v>194</v>
      </c>
      <c r="I473" s="4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(((L473/60)/60)/24)+DATE(1970,1,1)</f>
        <v>41031.208333333336</v>
      </c>
      <c r="O473" s="9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>(E474/D474)*100</f>
        <v>39.234070221066318</v>
      </c>
      <c r="G474" t="s">
        <v>14</v>
      </c>
      <c r="H474">
        <v>575</v>
      </c>
      <c r="I474" s="4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(((L474/60)/60)/24)+DATE(1970,1,1)</f>
        <v>43535.208333333328</v>
      </c>
      <c r="O474" s="9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>(E475/D475)*100</f>
        <v>178.14000000000001</v>
      </c>
      <c r="G475" t="s">
        <v>20</v>
      </c>
      <c r="H475">
        <v>106</v>
      </c>
      <c r="I475" s="4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(((L475/60)/60)/24)+DATE(1970,1,1)</f>
        <v>43277.208333333328</v>
      </c>
      <c r="O475" s="9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>(E476/D476)*100</f>
        <v>365.15</v>
      </c>
      <c r="G476" t="s">
        <v>20</v>
      </c>
      <c r="H476">
        <v>142</v>
      </c>
      <c r="I476" s="4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(((L476/60)/60)/24)+DATE(1970,1,1)</f>
        <v>41989.25</v>
      </c>
      <c r="O476" s="9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>(E477/D477)*100</f>
        <v>113.94594594594594</v>
      </c>
      <c r="G477" t="s">
        <v>20</v>
      </c>
      <c r="H477">
        <v>211</v>
      </c>
      <c r="I477" s="4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(((L477/60)/60)/24)+DATE(1970,1,1)</f>
        <v>41450.208333333336</v>
      </c>
      <c r="O477" s="9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>(E478/D478)*100</f>
        <v>29.828720626631856</v>
      </c>
      <c r="G478" t="s">
        <v>14</v>
      </c>
      <c r="H478">
        <v>1120</v>
      </c>
      <c r="I478" s="4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(((L478/60)/60)/24)+DATE(1970,1,1)</f>
        <v>43322.208333333328</v>
      </c>
      <c r="O478" s="9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>(E479/D479)*100</f>
        <v>54.270588235294113</v>
      </c>
      <c r="G479" t="s">
        <v>14</v>
      </c>
      <c r="H479">
        <v>113</v>
      </c>
      <c r="I479" s="4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(((L479/60)/60)/24)+DATE(1970,1,1)</f>
        <v>40720.208333333336</v>
      </c>
      <c r="O479" s="9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>(E480/D480)*100</f>
        <v>236.34156976744185</v>
      </c>
      <c r="G480" t="s">
        <v>20</v>
      </c>
      <c r="H480">
        <v>2756</v>
      </c>
      <c r="I480" s="4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(((L480/60)/60)/24)+DATE(1970,1,1)</f>
        <v>42072.208333333328</v>
      </c>
      <c r="O480" s="9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>(E481/D481)*100</f>
        <v>512.91666666666663</v>
      </c>
      <c r="G481" t="s">
        <v>20</v>
      </c>
      <c r="H481">
        <v>173</v>
      </c>
      <c r="I481" s="4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(((L481/60)/60)/24)+DATE(1970,1,1)</f>
        <v>42945.208333333328</v>
      </c>
      <c r="O481" s="9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>(E482/D482)*100</f>
        <v>100.65116279069768</v>
      </c>
      <c r="G482" t="s">
        <v>20</v>
      </c>
      <c r="H482">
        <v>87</v>
      </c>
      <c r="I482" s="4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(((L482/60)/60)/24)+DATE(1970,1,1)</f>
        <v>40248.25</v>
      </c>
      <c r="O482" s="9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>(E483/D483)*100</f>
        <v>81.348423194303152</v>
      </c>
      <c r="G483" t="s">
        <v>14</v>
      </c>
      <c r="H483">
        <v>1538</v>
      </c>
      <c r="I483" s="4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(((L483/60)/60)/24)+DATE(1970,1,1)</f>
        <v>41913.208333333336</v>
      </c>
      <c r="O483" s="9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>(E484/D484)*100</f>
        <v>16.404761904761905</v>
      </c>
      <c r="G484" t="s">
        <v>14</v>
      </c>
      <c r="H484">
        <v>9</v>
      </c>
      <c r="I484" s="4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(((L484/60)/60)/24)+DATE(1970,1,1)</f>
        <v>40963.25</v>
      </c>
      <c r="O484" s="9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>(E485/D485)*100</f>
        <v>52.774617067833695</v>
      </c>
      <c r="G485" t="s">
        <v>14</v>
      </c>
      <c r="H485">
        <v>554</v>
      </c>
      <c r="I485" s="4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(((L485/60)/60)/24)+DATE(1970,1,1)</f>
        <v>43811.25</v>
      </c>
      <c r="O485" s="9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>(E486/D486)*100</f>
        <v>260.20608108108109</v>
      </c>
      <c r="G486" t="s">
        <v>20</v>
      </c>
      <c r="H486">
        <v>1572</v>
      </c>
      <c r="I486" s="4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(((L486/60)/60)/24)+DATE(1970,1,1)</f>
        <v>41855.208333333336</v>
      </c>
      <c r="O486" s="9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>(E487/D487)*100</f>
        <v>30.73289183222958</v>
      </c>
      <c r="G487" t="s">
        <v>14</v>
      </c>
      <c r="H487">
        <v>648</v>
      </c>
      <c r="I487" s="4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(((L487/60)/60)/24)+DATE(1970,1,1)</f>
        <v>43626.208333333328</v>
      </c>
      <c r="O487" s="9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>(E488/D488)*100</f>
        <v>13.5</v>
      </c>
      <c r="G488" t="s">
        <v>14</v>
      </c>
      <c r="H488">
        <v>21</v>
      </c>
      <c r="I488" s="4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(((L488/60)/60)/24)+DATE(1970,1,1)</f>
        <v>43168.25</v>
      </c>
      <c r="O488" s="9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>(E489/D489)*100</f>
        <v>178.62556663644605</v>
      </c>
      <c r="G489" t="s">
        <v>20</v>
      </c>
      <c r="H489">
        <v>2346</v>
      </c>
      <c r="I489" s="4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(((L489/60)/60)/24)+DATE(1970,1,1)</f>
        <v>42845.208333333328</v>
      </c>
      <c r="O489" s="9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>(E490/D490)*100</f>
        <v>220.0566037735849</v>
      </c>
      <c r="G490" t="s">
        <v>20</v>
      </c>
      <c r="H490">
        <v>115</v>
      </c>
      <c r="I490" s="4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(((L490/60)/60)/24)+DATE(1970,1,1)</f>
        <v>42403.25</v>
      </c>
      <c r="O490" s="9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>(E491/D491)*100</f>
        <v>101.5108695652174</v>
      </c>
      <c r="G491" t="s">
        <v>20</v>
      </c>
      <c r="H491">
        <v>85</v>
      </c>
      <c r="I491" s="4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(((L491/60)/60)/24)+DATE(1970,1,1)</f>
        <v>40406.208333333336</v>
      </c>
      <c r="O491" s="9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>(E492/D492)*100</f>
        <v>191.5</v>
      </c>
      <c r="G492" t="s">
        <v>20</v>
      </c>
      <c r="H492">
        <v>144</v>
      </c>
      <c r="I492" s="4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(((L492/60)/60)/24)+DATE(1970,1,1)</f>
        <v>43786.25</v>
      </c>
      <c r="O492" s="9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>(E493/D493)*100</f>
        <v>305.34683098591546</v>
      </c>
      <c r="G493" t="s">
        <v>20</v>
      </c>
      <c r="H493">
        <v>2443</v>
      </c>
      <c r="I493" s="4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(((L493/60)/60)/24)+DATE(1970,1,1)</f>
        <v>41456.208333333336</v>
      </c>
      <c r="O493" s="9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>(E494/D494)*100</f>
        <v>23.995287958115181</v>
      </c>
      <c r="G494" t="s">
        <v>74</v>
      </c>
      <c r="H494">
        <v>595</v>
      </c>
      <c r="I494" s="4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(((L494/60)/60)/24)+DATE(1970,1,1)</f>
        <v>40336.208333333336</v>
      </c>
      <c r="O494" s="9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>(E495/D495)*100</f>
        <v>723.77777777777771</v>
      </c>
      <c r="G495" t="s">
        <v>20</v>
      </c>
      <c r="H495">
        <v>64</v>
      </c>
      <c r="I495" s="4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(((L495/60)/60)/24)+DATE(1970,1,1)</f>
        <v>43645.208333333328</v>
      </c>
      <c r="O495" s="9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>(E496/D496)*100</f>
        <v>547.36</v>
      </c>
      <c r="G496" t="s">
        <v>20</v>
      </c>
      <c r="H496">
        <v>268</v>
      </c>
      <c r="I496" s="4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(((L496/60)/60)/24)+DATE(1970,1,1)</f>
        <v>40990.208333333336</v>
      </c>
      <c r="O496" s="9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>(E497/D497)*100</f>
        <v>414.49999999999994</v>
      </c>
      <c r="G497" t="s">
        <v>20</v>
      </c>
      <c r="H497">
        <v>195</v>
      </c>
      <c r="I497" s="4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(((L497/60)/60)/24)+DATE(1970,1,1)</f>
        <v>41800.208333333336</v>
      </c>
      <c r="O497" s="9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>(E498/D498)*100</f>
        <v>0.90696409140369971</v>
      </c>
      <c r="G498" t="s">
        <v>14</v>
      </c>
      <c r="H498">
        <v>54</v>
      </c>
      <c r="I498" s="4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(((L498/60)/60)/24)+DATE(1970,1,1)</f>
        <v>42876.208333333328</v>
      </c>
      <c r="O498" s="9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>(E499/D499)*100</f>
        <v>34.173469387755098</v>
      </c>
      <c r="G499" t="s">
        <v>14</v>
      </c>
      <c r="H499">
        <v>120</v>
      </c>
      <c r="I499" s="4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(((L499/60)/60)/24)+DATE(1970,1,1)</f>
        <v>42724.25</v>
      </c>
      <c r="O499" s="9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>(E500/D500)*100</f>
        <v>23.948810754912099</v>
      </c>
      <c r="G500" t="s">
        <v>14</v>
      </c>
      <c r="H500">
        <v>579</v>
      </c>
      <c r="I500" s="4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(((L500/60)/60)/24)+DATE(1970,1,1)</f>
        <v>42005.25</v>
      </c>
      <c r="O500" s="9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>(E501/D501)*100</f>
        <v>48.072649572649574</v>
      </c>
      <c r="G501" t="s">
        <v>14</v>
      </c>
      <c r="H501">
        <v>2072</v>
      </c>
      <c r="I501" s="4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(((L501/60)/60)/24)+DATE(1970,1,1)</f>
        <v>42444.208333333328</v>
      </c>
      <c r="O501" s="9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>(E502/D502)*100</f>
        <v>0</v>
      </c>
      <c r="G502" t="s">
        <v>14</v>
      </c>
      <c r="H502">
        <v>0</v>
      </c>
      <c r="I502" s="4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>(((L502/60)/60)/24)+DATE(1970,1,1)</f>
        <v>41395.208333333336</v>
      </c>
      <c r="O502" s="9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>(E503/D503)*100</f>
        <v>70.145182291666657</v>
      </c>
      <c r="G503" t="s">
        <v>14</v>
      </c>
      <c r="H503">
        <v>1796</v>
      </c>
      <c r="I503" s="4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(((L503/60)/60)/24)+DATE(1970,1,1)</f>
        <v>41345.208333333336</v>
      </c>
      <c r="O503" s="9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>(E504/D504)*100</f>
        <v>529.92307692307691</v>
      </c>
      <c r="G504" t="s">
        <v>20</v>
      </c>
      <c r="H504">
        <v>186</v>
      </c>
      <c r="I504" s="4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(((L504/60)/60)/24)+DATE(1970,1,1)</f>
        <v>41117.208333333336</v>
      </c>
      <c r="O504" s="9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>(E505/D505)*100</f>
        <v>180.32549019607845</v>
      </c>
      <c r="G505" t="s">
        <v>20</v>
      </c>
      <c r="H505">
        <v>460</v>
      </c>
      <c r="I505" s="4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(((L505/60)/60)/24)+DATE(1970,1,1)</f>
        <v>42186.208333333328</v>
      </c>
      <c r="O505" s="9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>(E506/D506)*100</f>
        <v>92.320000000000007</v>
      </c>
      <c r="G506" t="s">
        <v>14</v>
      </c>
      <c r="H506">
        <v>62</v>
      </c>
      <c r="I506" s="4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(((L506/60)/60)/24)+DATE(1970,1,1)</f>
        <v>42142.208333333328</v>
      </c>
      <c r="O506" s="9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>(E507/D507)*100</f>
        <v>13.901001112347053</v>
      </c>
      <c r="G507" t="s">
        <v>14</v>
      </c>
      <c r="H507">
        <v>347</v>
      </c>
      <c r="I507" s="4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(((L507/60)/60)/24)+DATE(1970,1,1)</f>
        <v>41341.25</v>
      </c>
      <c r="O507" s="9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>(E508/D508)*100</f>
        <v>927.07777777777767</v>
      </c>
      <c r="G508" t="s">
        <v>20</v>
      </c>
      <c r="H508">
        <v>2528</v>
      </c>
      <c r="I508" s="4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(((L508/60)/60)/24)+DATE(1970,1,1)</f>
        <v>43062.25</v>
      </c>
      <c r="O508" s="9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>(E509/D509)*100</f>
        <v>39.857142857142861</v>
      </c>
      <c r="G509" t="s">
        <v>14</v>
      </c>
      <c r="H509">
        <v>19</v>
      </c>
      <c r="I509" s="4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(((L509/60)/60)/24)+DATE(1970,1,1)</f>
        <v>41373.208333333336</v>
      </c>
      <c r="O509" s="9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>(E510/D510)*100</f>
        <v>112.22929936305732</v>
      </c>
      <c r="G510" t="s">
        <v>20</v>
      </c>
      <c r="H510">
        <v>3657</v>
      </c>
      <c r="I510" s="4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(((L510/60)/60)/24)+DATE(1970,1,1)</f>
        <v>43310.208333333328</v>
      </c>
      <c r="O510" s="9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>(E511/D511)*100</f>
        <v>70.925816023738875</v>
      </c>
      <c r="G511" t="s">
        <v>14</v>
      </c>
      <c r="H511">
        <v>1258</v>
      </c>
      <c r="I511" s="4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(((L511/60)/60)/24)+DATE(1970,1,1)</f>
        <v>41034.208333333336</v>
      </c>
      <c r="O511" s="9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>(E512/D512)*100</f>
        <v>119.08974358974358</v>
      </c>
      <c r="G512" t="s">
        <v>20</v>
      </c>
      <c r="H512">
        <v>131</v>
      </c>
      <c r="I512" s="4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(((L512/60)/60)/24)+DATE(1970,1,1)</f>
        <v>43251.208333333328</v>
      </c>
      <c r="O512" s="9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>(E513/D513)*100</f>
        <v>24.017591339648174</v>
      </c>
      <c r="G513" t="s">
        <v>14</v>
      </c>
      <c r="H513">
        <v>362</v>
      </c>
      <c r="I513" s="4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(((L513/60)/60)/24)+DATE(1970,1,1)</f>
        <v>43671.208333333328</v>
      </c>
      <c r="O513" s="9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>(E514/D514)*100</f>
        <v>139.31868131868131</v>
      </c>
      <c r="G514" t="s">
        <v>20</v>
      </c>
      <c r="H514">
        <v>239</v>
      </c>
      <c r="I514" s="4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(((L514/60)/60)/24)+DATE(1970,1,1)</f>
        <v>41825.208333333336</v>
      </c>
      <c r="O514" s="9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>(E515/D515)*100</f>
        <v>39.277108433734945</v>
      </c>
      <c r="G515" t="s">
        <v>74</v>
      </c>
      <c r="H515">
        <v>35</v>
      </c>
      <c r="I515" s="4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(((L515/60)/60)/24)+DATE(1970,1,1)</f>
        <v>40430.208333333336</v>
      </c>
      <c r="O515" s="9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>(E516/D516)*100</f>
        <v>22.439077144917089</v>
      </c>
      <c r="G516" t="s">
        <v>74</v>
      </c>
      <c r="H516">
        <v>528</v>
      </c>
      <c r="I516" s="4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(((L516/60)/60)/24)+DATE(1970,1,1)</f>
        <v>41614.25</v>
      </c>
      <c r="O516" s="9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>(E517/D517)*100</f>
        <v>55.779069767441861</v>
      </c>
      <c r="G517" t="s">
        <v>14</v>
      </c>
      <c r="H517">
        <v>133</v>
      </c>
      <c r="I517" s="4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(((L517/60)/60)/24)+DATE(1970,1,1)</f>
        <v>40900.25</v>
      </c>
      <c r="O517" s="9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>(E518/D518)*100</f>
        <v>42.523125996810208</v>
      </c>
      <c r="G518" t="s">
        <v>14</v>
      </c>
      <c r="H518">
        <v>846</v>
      </c>
      <c r="I518" s="4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(((L518/60)/60)/24)+DATE(1970,1,1)</f>
        <v>40396.208333333336</v>
      </c>
      <c r="O518" s="9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>(E519/D519)*100</f>
        <v>112.00000000000001</v>
      </c>
      <c r="G519" t="s">
        <v>20</v>
      </c>
      <c r="H519">
        <v>78</v>
      </c>
      <c r="I519" s="4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(((L519/60)/60)/24)+DATE(1970,1,1)</f>
        <v>42860.208333333328</v>
      </c>
      <c r="O519" s="9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>(E520/D520)*100</f>
        <v>7.0681818181818183</v>
      </c>
      <c r="G520" t="s">
        <v>14</v>
      </c>
      <c r="H520">
        <v>10</v>
      </c>
      <c r="I520" s="4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(((L520/60)/60)/24)+DATE(1970,1,1)</f>
        <v>43154.25</v>
      </c>
      <c r="O520" s="9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>(E521/D521)*100</f>
        <v>101.74563871693867</v>
      </c>
      <c r="G521" t="s">
        <v>20</v>
      </c>
      <c r="H521">
        <v>1773</v>
      </c>
      <c r="I521" s="4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(((L521/60)/60)/24)+DATE(1970,1,1)</f>
        <v>42012.25</v>
      </c>
      <c r="O521" s="9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>(E522/D522)*100</f>
        <v>425.75</v>
      </c>
      <c r="G522" t="s">
        <v>20</v>
      </c>
      <c r="H522">
        <v>32</v>
      </c>
      <c r="I522" s="4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(((L522/60)/60)/24)+DATE(1970,1,1)</f>
        <v>43574.208333333328</v>
      </c>
      <c r="O522" s="9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>(E523/D523)*100</f>
        <v>145.53947368421052</v>
      </c>
      <c r="G523" t="s">
        <v>20</v>
      </c>
      <c r="H523">
        <v>369</v>
      </c>
      <c r="I523" s="4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(((L523/60)/60)/24)+DATE(1970,1,1)</f>
        <v>42605.208333333328</v>
      </c>
      <c r="O523" s="9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>(E524/D524)*100</f>
        <v>32.453465346534657</v>
      </c>
      <c r="G524" t="s">
        <v>14</v>
      </c>
      <c r="H524">
        <v>191</v>
      </c>
      <c r="I524" s="4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(((L524/60)/60)/24)+DATE(1970,1,1)</f>
        <v>41093.208333333336</v>
      </c>
      <c r="O524" s="9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>(E525/D525)*100</f>
        <v>700.33333333333326</v>
      </c>
      <c r="G525" t="s">
        <v>20</v>
      </c>
      <c r="H525">
        <v>89</v>
      </c>
      <c r="I525" s="4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(((L525/60)/60)/24)+DATE(1970,1,1)</f>
        <v>40241.25</v>
      </c>
      <c r="O525" s="9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>(E526/D526)*100</f>
        <v>83.904860392967933</v>
      </c>
      <c r="G526" t="s">
        <v>14</v>
      </c>
      <c r="H526">
        <v>1979</v>
      </c>
      <c r="I526" s="4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(((L526/60)/60)/24)+DATE(1970,1,1)</f>
        <v>40294.208333333336</v>
      </c>
      <c r="O526" s="9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>(E527/D527)*100</f>
        <v>84.19047619047619</v>
      </c>
      <c r="G527" t="s">
        <v>14</v>
      </c>
      <c r="H527">
        <v>63</v>
      </c>
      <c r="I527" s="4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(((L527/60)/60)/24)+DATE(1970,1,1)</f>
        <v>40505.25</v>
      </c>
      <c r="O527" s="9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>(E528/D528)*100</f>
        <v>155.95180722891567</v>
      </c>
      <c r="G528" t="s">
        <v>20</v>
      </c>
      <c r="H528">
        <v>147</v>
      </c>
      <c r="I528" s="4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(((L528/60)/60)/24)+DATE(1970,1,1)</f>
        <v>42364.25</v>
      </c>
      <c r="O528" s="9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>(E529/D529)*100</f>
        <v>99.619450317124731</v>
      </c>
      <c r="G529" t="s">
        <v>14</v>
      </c>
      <c r="H529">
        <v>6080</v>
      </c>
      <c r="I529" s="4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(((L529/60)/60)/24)+DATE(1970,1,1)</f>
        <v>42405.25</v>
      </c>
      <c r="O529" s="9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>(E530/D530)*100</f>
        <v>80.300000000000011</v>
      </c>
      <c r="G530" t="s">
        <v>14</v>
      </c>
      <c r="H530">
        <v>80</v>
      </c>
      <c r="I530" s="4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(((L530/60)/60)/24)+DATE(1970,1,1)</f>
        <v>41601.25</v>
      </c>
      <c r="O530" s="9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>(E531/D531)*100</f>
        <v>11.254901960784313</v>
      </c>
      <c r="G531" t="s">
        <v>14</v>
      </c>
      <c r="H531">
        <v>9</v>
      </c>
      <c r="I531" s="4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(((L531/60)/60)/24)+DATE(1970,1,1)</f>
        <v>41769.208333333336</v>
      </c>
      <c r="O531" s="9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>(E532/D532)*100</f>
        <v>91.740952380952379</v>
      </c>
      <c r="G532" t="s">
        <v>14</v>
      </c>
      <c r="H532">
        <v>1784</v>
      </c>
      <c r="I532" s="4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(((L532/60)/60)/24)+DATE(1970,1,1)</f>
        <v>40421.208333333336</v>
      </c>
      <c r="O532" s="9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>(E533/D533)*100</f>
        <v>95.521156936261391</v>
      </c>
      <c r="G533" t="s">
        <v>47</v>
      </c>
      <c r="H533">
        <v>3640</v>
      </c>
      <c r="I533" s="4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(((L533/60)/60)/24)+DATE(1970,1,1)</f>
        <v>41589.25</v>
      </c>
      <c r="O533" s="9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>(E534/D534)*100</f>
        <v>502.87499999999994</v>
      </c>
      <c r="G534" t="s">
        <v>20</v>
      </c>
      <c r="H534">
        <v>126</v>
      </c>
      <c r="I534" s="4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(((L534/60)/60)/24)+DATE(1970,1,1)</f>
        <v>43125.25</v>
      </c>
      <c r="O534" s="9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>(E535/D535)*100</f>
        <v>159.24394463667818</v>
      </c>
      <c r="G535" t="s">
        <v>20</v>
      </c>
      <c r="H535">
        <v>2218</v>
      </c>
      <c r="I535" s="4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(((L535/60)/60)/24)+DATE(1970,1,1)</f>
        <v>41479.208333333336</v>
      </c>
      <c r="O535" s="9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>(E536/D536)*100</f>
        <v>15.022446689113355</v>
      </c>
      <c r="G536" t="s">
        <v>14</v>
      </c>
      <c r="H536">
        <v>243</v>
      </c>
      <c r="I536" s="4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(((L536/60)/60)/24)+DATE(1970,1,1)</f>
        <v>43329.208333333328</v>
      </c>
      <c r="O536" s="9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>(E537/D537)*100</f>
        <v>482.03846153846149</v>
      </c>
      <c r="G537" t="s">
        <v>20</v>
      </c>
      <c r="H537">
        <v>202</v>
      </c>
      <c r="I537" s="4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(((L537/60)/60)/24)+DATE(1970,1,1)</f>
        <v>43259.208333333328</v>
      </c>
      <c r="O537" s="9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>(E538/D538)*100</f>
        <v>149.96938775510205</v>
      </c>
      <c r="G538" t="s">
        <v>20</v>
      </c>
      <c r="H538">
        <v>140</v>
      </c>
      <c r="I538" s="4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(((L538/60)/60)/24)+DATE(1970,1,1)</f>
        <v>40414.208333333336</v>
      </c>
      <c r="O538" s="9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>(E539/D539)*100</f>
        <v>117.22156398104266</v>
      </c>
      <c r="G539" t="s">
        <v>20</v>
      </c>
      <c r="H539">
        <v>1052</v>
      </c>
      <c r="I539" s="4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(((L539/60)/60)/24)+DATE(1970,1,1)</f>
        <v>43342.208333333328</v>
      </c>
      <c r="O539" s="9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>(E540/D540)*100</f>
        <v>37.695968274950431</v>
      </c>
      <c r="G540" t="s">
        <v>14</v>
      </c>
      <c r="H540">
        <v>1296</v>
      </c>
      <c r="I540" s="4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(((L540/60)/60)/24)+DATE(1970,1,1)</f>
        <v>41539.208333333336</v>
      </c>
      <c r="O540" s="9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>(E541/D541)*100</f>
        <v>72.653061224489804</v>
      </c>
      <c r="G541" t="s">
        <v>14</v>
      </c>
      <c r="H541">
        <v>77</v>
      </c>
      <c r="I541" s="4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(((L541/60)/60)/24)+DATE(1970,1,1)</f>
        <v>43647.208333333328</v>
      </c>
      <c r="O541" s="9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>(E542/D542)*100</f>
        <v>265.98113207547169</v>
      </c>
      <c r="G542" t="s">
        <v>20</v>
      </c>
      <c r="H542">
        <v>247</v>
      </c>
      <c r="I542" s="4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(((L542/60)/60)/24)+DATE(1970,1,1)</f>
        <v>43225.208333333328</v>
      </c>
      <c r="O542" s="9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>(E543/D543)*100</f>
        <v>24.205617977528089</v>
      </c>
      <c r="G543" t="s">
        <v>14</v>
      </c>
      <c r="H543">
        <v>395</v>
      </c>
      <c r="I543" s="4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(((L543/60)/60)/24)+DATE(1970,1,1)</f>
        <v>42165.208333333328</v>
      </c>
      <c r="O543" s="9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>(E544/D544)*100</f>
        <v>2.5064935064935066</v>
      </c>
      <c r="G544" t="s">
        <v>14</v>
      </c>
      <c r="H544">
        <v>49</v>
      </c>
      <c r="I544" s="4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(((L544/60)/60)/24)+DATE(1970,1,1)</f>
        <v>42391.25</v>
      </c>
      <c r="O544" s="9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>(E545/D545)*100</f>
        <v>16.329799764428738</v>
      </c>
      <c r="G545" t="s">
        <v>14</v>
      </c>
      <c r="H545">
        <v>180</v>
      </c>
      <c r="I545" s="4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(((L545/60)/60)/24)+DATE(1970,1,1)</f>
        <v>41528.208333333336</v>
      </c>
      <c r="O545" s="9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>(E546/D546)*100</f>
        <v>276.5</v>
      </c>
      <c r="G546" t="s">
        <v>20</v>
      </c>
      <c r="H546">
        <v>84</v>
      </c>
      <c r="I546" s="4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(((L546/60)/60)/24)+DATE(1970,1,1)</f>
        <v>42377.25</v>
      </c>
      <c r="O546" s="9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>(E547/D547)*100</f>
        <v>88.803571428571431</v>
      </c>
      <c r="G547" t="s">
        <v>14</v>
      </c>
      <c r="H547">
        <v>2690</v>
      </c>
      <c r="I547" s="4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(((L547/60)/60)/24)+DATE(1970,1,1)</f>
        <v>43824.25</v>
      </c>
      <c r="O547" s="9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>(E548/D548)*100</f>
        <v>163.57142857142856</v>
      </c>
      <c r="G548" t="s">
        <v>20</v>
      </c>
      <c r="H548">
        <v>88</v>
      </c>
      <c r="I548" s="4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(((L548/60)/60)/24)+DATE(1970,1,1)</f>
        <v>43360.208333333328</v>
      </c>
      <c r="O548" s="9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>(E549/D549)*100</f>
        <v>969</v>
      </c>
      <c r="G549" t="s">
        <v>20</v>
      </c>
      <c r="H549">
        <v>156</v>
      </c>
      <c r="I549" s="4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(((L549/60)/60)/24)+DATE(1970,1,1)</f>
        <v>42029.25</v>
      </c>
      <c r="O549" s="9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>(E550/D550)*100</f>
        <v>270.91376701966715</v>
      </c>
      <c r="G550" t="s">
        <v>20</v>
      </c>
      <c r="H550">
        <v>2985</v>
      </c>
      <c r="I550" s="4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(((L550/60)/60)/24)+DATE(1970,1,1)</f>
        <v>42461.208333333328</v>
      </c>
      <c r="O550" s="9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>(E551/D551)*100</f>
        <v>284.21355932203392</v>
      </c>
      <c r="G551" t="s">
        <v>20</v>
      </c>
      <c r="H551">
        <v>762</v>
      </c>
      <c r="I551" s="4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(((L551/60)/60)/24)+DATE(1970,1,1)</f>
        <v>41422.208333333336</v>
      </c>
      <c r="O551" s="9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>(E552/D552)*100</f>
        <v>4</v>
      </c>
      <c r="G552" t="s">
        <v>74</v>
      </c>
      <c r="H552">
        <v>1</v>
      </c>
      <c r="I552" s="4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(((L552/60)/60)/24)+DATE(1970,1,1)</f>
        <v>40968.25</v>
      </c>
      <c r="O552" s="9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>(E553/D553)*100</f>
        <v>58.6329816768462</v>
      </c>
      <c r="G553" t="s">
        <v>14</v>
      </c>
      <c r="H553">
        <v>2779</v>
      </c>
      <c r="I553" s="4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(((L553/60)/60)/24)+DATE(1970,1,1)</f>
        <v>41993.25</v>
      </c>
      <c r="O553" s="9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>(E554/D554)*100</f>
        <v>98.51111111111112</v>
      </c>
      <c r="G554" t="s">
        <v>14</v>
      </c>
      <c r="H554">
        <v>92</v>
      </c>
      <c r="I554" s="4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(((L554/60)/60)/24)+DATE(1970,1,1)</f>
        <v>42700.25</v>
      </c>
      <c r="O554" s="9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>(E555/D555)*100</f>
        <v>43.975381008206334</v>
      </c>
      <c r="G555" t="s">
        <v>14</v>
      </c>
      <c r="H555">
        <v>1028</v>
      </c>
      <c r="I555" s="4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(((L555/60)/60)/24)+DATE(1970,1,1)</f>
        <v>40545.25</v>
      </c>
      <c r="O555" s="9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>(E556/D556)*100</f>
        <v>151.66315789473683</v>
      </c>
      <c r="G556" t="s">
        <v>20</v>
      </c>
      <c r="H556">
        <v>554</v>
      </c>
      <c r="I556" s="4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(((L556/60)/60)/24)+DATE(1970,1,1)</f>
        <v>42723.25</v>
      </c>
      <c r="O556" s="9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>(E557/D557)*100</f>
        <v>223.63492063492063</v>
      </c>
      <c r="G557" t="s">
        <v>20</v>
      </c>
      <c r="H557">
        <v>135</v>
      </c>
      <c r="I557" s="4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(((L557/60)/60)/24)+DATE(1970,1,1)</f>
        <v>41731.208333333336</v>
      </c>
      <c r="O557" s="9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>(E558/D558)*100</f>
        <v>239.75</v>
      </c>
      <c r="G558" t="s">
        <v>20</v>
      </c>
      <c r="H558">
        <v>122</v>
      </c>
      <c r="I558" s="4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(((L558/60)/60)/24)+DATE(1970,1,1)</f>
        <v>40792.208333333336</v>
      </c>
      <c r="O558" s="9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>(E559/D559)*100</f>
        <v>199.33333333333334</v>
      </c>
      <c r="G559" t="s">
        <v>20</v>
      </c>
      <c r="H559">
        <v>221</v>
      </c>
      <c r="I559" s="4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(((L559/60)/60)/24)+DATE(1970,1,1)</f>
        <v>42279.208333333328</v>
      </c>
      <c r="O559" s="9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>(E560/D560)*100</f>
        <v>137.34482758620689</v>
      </c>
      <c r="G560" t="s">
        <v>20</v>
      </c>
      <c r="H560">
        <v>126</v>
      </c>
      <c r="I560" s="4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(((L560/60)/60)/24)+DATE(1970,1,1)</f>
        <v>42424.25</v>
      </c>
      <c r="O560" s="9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>(E561/D561)*100</f>
        <v>100.9696106362773</v>
      </c>
      <c r="G561" t="s">
        <v>20</v>
      </c>
      <c r="H561">
        <v>1022</v>
      </c>
      <c r="I561" s="4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(((L561/60)/60)/24)+DATE(1970,1,1)</f>
        <v>42584.208333333328</v>
      </c>
      <c r="O561" s="9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>(E562/D562)*100</f>
        <v>794.16</v>
      </c>
      <c r="G562" t="s">
        <v>20</v>
      </c>
      <c r="H562">
        <v>3177</v>
      </c>
      <c r="I562" s="4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(((L562/60)/60)/24)+DATE(1970,1,1)</f>
        <v>40865.25</v>
      </c>
      <c r="O562" s="9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>(E563/D563)*100</f>
        <v>369.7</v>
      </c>
      <c r="G563" t="s">
        <v>20</v>
      </c>
      <c r="H563">
        <v>198</v>
      </c>
      <c r="I563" s="4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(((L563/60)/60)/24)+DATE(1970,1,1)</f>
        <v>40833.208333333336</v>
      </c>
      <c r="O563" s="9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>(E564/D564)*100</f>
        <v>12.818181818181817</v>
      </c>
      <c r="G564" t="s">
        <v>14</v>
      </c>
      <c r="H564">
        <v>26</v>
      </c>
      <c r="I564" s="4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(((L564/60)/60)/24)+DATE(1970,1,1)</f>
        <v>43536.208333333328</v>
      </c>
      <c r="O564" s="9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>(E565/D565)*100</f>
        <v>138.02702702702703</v>
      </c>
      <c r="G565" t="s">
        <v>20</v>
      </c>
      <c r="H565">
        <v>85</v>
      </c>
      <c r="I565" s="4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(((L565/60)/60)/24)+DATE(1970,1,1)</f>
        <v>43417.25</v>
      </c>
      <c r="O565" s="9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>(E566/D566)*100</f>
        <v>83.813278008298752</v>
      </c>
      <c r="G566" t="s">
        <v>14</v>
      </c>
      <c r="H566">
        <v>1790</v>
      </c>
      <c r="I566" s="4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(((L566/60)/60)/24)+DATE(1970,1,1)</f>
        <v>42078.208333333328</v>
      </c>
      <c r="O566" s="9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>(E567/D567)*100</f>
        <v>204.60063224446787</v>
      </c>
      <c r="G567" t="s">
        <v>20</v>
      </c>
      <c r="H567">
        <v>3596</v>
      </c>
      <c r="I567" s="4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(((L567/60)/60)/24)+DATE(1970,1,1)</f>
        <v>40862.25</v>
      </c>
      <c r="O567" s="9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>(E568/D568)*100</f>
        <v>44.344086021505376</v>
      </c>
      <c r="G568" t="s">
        <v>14</v>
      </c>
      <c r="H568">
        <v>37</v>
      </c>
      <c r="I568" s="4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(((L568/60)/60)/24)+DATE(1970,1,1)</f>
        <v>42424.25</v>
      </c>
      <c r="O568" s="9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>(E569/D569)*100</f>
        <v>218.60294117647058</v>
      </c>
      <c r="G569" t="s">
        <v>20</v>
      </c>
      <c r="H569">
        <v>244</v>
      </c>
      <c r="I569" s="4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(((L569/60)/60)/24)+DATE(1970,1,1)</f>
        <v>41830.208333333336</v>
      </c>
      <c r="O569" s="9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>(E570/D570)*100</f>
        <v>186.03314917127071</v>
      </c>
      <c r="G570" t="s">
        <v>20</v>
      </c>
      <c r="H570">
        <v>5180</v>
      </c>
      <c r="I570" s="4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(((L570/60)/60)/24)+DATE(1970,1,1)</f>
        <v>40374.208333333336</v>
      </c>
      <c r="O570" s="9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>(E571/D571)*100</f>
        <v>237.33830845771143</v>
      </c>
      <c r="G571" t="s">
        <v>20</v>
      </c>
      <c r="H571">
        <v>589</v>
      </c>
      <c r="I571" s="4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(((L571/60)/60)/24)+DATE(1970,1,1)</f>
        <v>40554.25</v>
      </c>
      <c r="O571" s="9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>(E572/D572)*100</f>
        <v>305.65384615384613</v>
      </c>
      <c r="G572" t="s">
        <v>20</v>
      </c>
      <c r="H572">
        <v>2725</v>
      </c>
      <c r="I572" s="4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(((L572/60)/60)/24)+DATE(1970,1,1)</f>
        <v>41993.25</v>
      </c>
      <c r="O572" s="9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>(E573/D573)*100</f>
        <v>94.142857142857139</v>
      </c>
      <c r="G573" t="s">
        <v>14</v>
      </c>
      <c r="H573">
        <v>35</v>
      </c>
      <c r="I573" s="4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(((L573/60)/60)/24)+DATE(1970,1,1)</f>
        <v>42174.208333333328</v>
      </c>
      <c r="O573" s="9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>(E574/D574)*100</f>
        <v>54.400000000000006</v>
      </c>
      <c r="G574" t="s">
        <v>74</v>
      </c>
      <c r="H574">
        <v>94</v>
      </c>
      <c r="I574" s="4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(((L574/60)/60)/24)+DATE(1970,1,1)</f>
        <v>42275.208333333328</v>
      </c>
      <c r="O574" s="9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>(E575/D575)*100</f>
        <v>111.88059701492537</v>
      </c>
      <c r="G575" t="s">
        <v>20</v>
      </c>
      <c r="H575">
        <v>300</v>
      </c>
      <c r="I575" s="4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(((L575/60)/60)/24)+DATE(1970,1,1)</f>
        <v>41761.208333333336</v>
      </c>
      <c r="O575" s="9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>(E576/D576)*100</f>
        <v>369.14814814814815</v>
      </c>
      <c r="G576" t="s">
        <v>20</v>
      </c>
      <c r="H576">
        <v>144</v>
      </c>
      <c r="I576" s="4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(((L576/60)/60)/24)+DATE(1970,1,1)</f>
        <v>43806.25</v>
      </c>
      <c r="O576" s="9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>(E577/D577)*100</f>
        <v>62.930372148859547</v>
      </c>
      <c r="G577" t="s">
        <v>14</v>
      </c>
      <c r="H577">
        <v>558</v>
      </c>
      <c r="I577" s="4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(((L577/60)/60)/24)+DATE(1970,1,1)</f>
        <v>41779.208333333336</v>
      </c>
      <c r="O577" s="9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>(E578/D578)*100</f>
        <v>64.927835051546396</v>
      </c>
      <c r="G578" t="s">
        <v>14</v>
      </c>
      <c r="H578">
        <v>64</v>
      </c>
      <c r="I578" s="4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(((L578/60)/60)/24)+DATE(1970,1,1)</f>
        <v>43040.208333333328</v>
      </c>
      <c r="O578" s="9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>(E579/D579)*100</f>
        <v>18.853658536585368</v>
      </c>
      <c r="G579" t="s">
        <v>74</v>
      </c>
      <c r="H579">
        <v>37</v>
      </c>
      <c r="I579" s="4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(((L579/60)/60)/24)+DATE(1970,1,1)</f>
        <v>40613.25</v>
      </c>
      <c r="O579" s="9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>(E580/D580)*100</f>
        <v>16.754404145077721</v>
      </c>
      <c r="G580" t="s">
        <v>14</v>
      </c>
      <c r="H580">
        <v>245</v>
      </c>
      <c r="I580" s="4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(((L580/60)/60)/24)+DATE(1970,1,1)</f>
        <v>40878.25</v>
      </c>
      <c r="O580" s="9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>(E581/D581)*100</f>
        <v>101.11290322580646</v>
      </c>
      <c r="G581" t="s">
        <v>20</v>
      </c>
      <c r="H581">
        <v>87</v>
      </c>
      <c r="I581" s="4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(((L581/60)/60)/24)+DATE(1970,1,1)</f>
        <v>40762.208333333336</v>
      </c>
      <c r="O581" s="9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>(E582/D582)*100</f>
        <v>341.5022831050228</v>
      </c>
      <c r="G582" t="s">
        <v>20</v>
      </c>
      <c r="H582">
        <v>3116</v>
      </c>
      <c r="I582" s="4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(((L582/60)/60)/24)+DATE(1970,1,1)</f>
        <v>41696.25</v>
      </c>
      <c r="O582" s="9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>(E583/D583)*100</f>
        <v>64.016666666666666</v>
      </c>
      <c r="G583" t="s">
        <v>14</v>
      </c>
      <c r="H583">
        <v>71</v>
      </c>
      <c r="I583" s="4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(((L583/60)/60)/24)+DATE(1970,1,1)</f>
        <v>40662.208333333336</v>
      </c>
      <c r="O583" s="9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>(E584/D584)*100</f>
        <v>52.080459770114942</v>
      </c>
      <c r="G584" t="s">
        <v>14</v>
      </c>
      <c r="H584">
        <v>42</v>
      </c>
      <c r="I584" s="4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(((L584/60)/60)/24)+DATE(1970,1,1)</f>
        <v>42165.208333333328</v>
      </c>
      <c r="O584" s="9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>(E585/D585)*100</f>
        <v>322.40211640211641</v>
      </c>
      <c r="G585" t="s">
        <v>20</v>
      </c>
      <c r="H585">
        <v>909</v>
      </c>
      <c r="I585" s="4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(((L585/60)/60)/24)+DATE(1970,1,1)</f>
        <v>40959.25</v>
      </c>
      <c r="O585" s="9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>(E586/D586)*100</f>
        <v>119.50810185185186</v>
      </c>
      <c r="G586" t="s">
        <v>20</v>
      </c>
      <c r="H586">
        <v>1613</v>
      </c>
      <c r="I586" s="4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(((L586/60)/60)/24)+DATE(1970,1,1)</f>
        <v>41024.208333333336</v>
      </c>
      <c r="O586" s="9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>(E587/D587)*100</f>
        <v>146.79775280898878</v>
      </c>
      <c r="G587" t="s">
        <v>20</v>
      </c>
      <c r="H587">
        <v>136</v>
      </c>
      <c r="I587" s="4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(((L587/60)/60)/24)+DATE(1970,1,1)</f>
        <v>40255.208333333336</v>
      </c>
      <c r="O587" s="9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>(E588/D588)*100</f>
        <v>950.57142857142856</v>
      </c>
      <c r="G588" t="s">
        <v>20</v>
      </c>
      <c r="H588">
        <v>130</v>
      </c>
      <c r="I588" s="4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(((L588/60)/60)/24)+DATE(1970,1,1)</f>
        <v>40499.25</v>
      </c>
      <c r="O588" s="9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>(E589/D589)*100</f>
        <v>72.893617021276597</v>
      </c>
      <c r="G589" t="s">
        <v>14</v>
      </c>
      <c r="H589">
        <v>156</v>
      </c>
      <c r="I589" s="4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(((L589/60)/60)/24)+DATE(1970,1,1)</f>
        <v>43484.25</v>
      </c>
      <c r="O589" s="9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>(E590/D590)*100</f>
        <v>79.008248730964468</v>
      </c>
      <c r="G590" t="s">
        <v>14</v>
      </c>
      <c r="H590">
        <v>1368</v>
      </c>
      <c r="I590" s="4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(((L590/60)/60)/24)+DATE(1970,1,1)</f>
        <v>40262.208333333336</v>
      </c>
      <c r="O590" s="9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>(E591/D591)*100</f>
        <v>64.721518987341781</v>
      </c>
      <c r="G591" t="s">
        <v>14</v>
      </c>
      <c r="H591">
        <v>102</v>
      </c>
      <c r="I591" s="4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(((L591/60)/60)/24)+DATE(1970,1,1)</f>
        <v>42190.208333333328</v>
      </c>
      <c r="O591" s="9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>(E592/D592)*100</f>
        <v>82.028169014084511</v>
      </c>
      <c r="G592" t="s">
        <v>14</v>
      </c>
      <c r="H592">
        <v>86</v>
      </c>
      <c r="I592" s="4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(((L592/60)/60)/24)+DATE(1970,1,1)</f>
        <v>41994.25</v>
      </c>
      <c r="O592" s="9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>(E593/D593)*100</f>
        <v>1037.6666666666667</v>
      </c>
      <c r="G593" t="s">
        <v>20</v>
      </c>
      <c r="H593">
        <v>102</v>
      </c>
      <c r="I593" s="4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(((L593/60)/60)/24)+DATE(1970,1,1)</f>
        <v>40373.208333333336</v>
      </c>
      <c r="O593" s="9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>(E594/D594)*100</f>
        <v>12.910076530612244</v>
      </c>
      <c r="G594" t="s">
        <v>14</v>
      </c>
      <c r="H594">
        <v>253</v>
      </c>
      <c r="I594" s="4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(((L594/60)/60)/24)+DATE(1970,1,1)</f>
        <v>41789.208333333336</v>
      </c>
      <c r="O594" s="9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>(E595/D595)*100</f>
        <v>154.84210526315789</v>
      </c>
      <c r="G595" t="s">
        <v>20</v>
      </c>
      <c r="H595">
        <v>4006</v>
      </c>
      <c r="I595" s="4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(((L595/60)/60)/24)+DATE(1970,1,1)</f>
        <v>41724.208333333336</v>
      </c>
      <c r="O595" s="9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>(E596/D596)*100</f>
        <v>7.0991735537190088</v>
      </c>
      <c r="G596" t="s">
        <v>14</v>
      </c>
      <c r="H596">
        <v>157</v>
      </c>
      <c r="I596" s="4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(((L596/60)/60)/24)+DATE(1970,1,1)</f>
        <v>42548.208333333328</v>
      </c>
      <c r="O596" s="9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>(E597/D597)*100</f>
        <v>208.52773826458036</v>
      </c>
      <c r="G597" t="s">
        <v>20</v>
      </c>
      <c r="H597">
        <v>1629</v>
      </c>
      <c r="I597" s="4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(((L597/60)/60)/24)+DATE(1970,1,1)</f>
        <v>40253.208333333336</v>
      </c>
      <c r="O597" s="9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>(E598/D598)*100</f>
        <v>99.683544303797461</v>
      </c>
      <c r="G598" t="s">
        <v>14</v>
      </c>
      <c r="H598">
        <v>183</v>
      </c>
      <c r="I598" s="4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(((L598/60)/60)/24)+DATE(1970,1,1)</f>
        <v>42434.25</v>
      </c>
      <c r="O598" s="9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>(E599/D599)*100</f>
        <v>201.59756097560978</v>
      </c>
      <c r="G599" t="s">
        <v>20</v>
      </c>
      <c r="H599">
        <v>2188</v>
      </c>
      <c r="I599" s="4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(((L599/60)/60)/24)+DATE(1970,1,1)</f>
        <v>43786.25</v>
      </c>
      <c r="O599" s="9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>(E600/D600)*100</f>
        <v>162.09032258064516</v>
      </c>
      <c r="G600" t="s">
        <v>20</v>
      </c>
      <c r="H600">
        <v>2409</v>
      </c>
      <c r="I600" s="4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(((L600/60)/60)/24)+DATE(1970,1,1)</f>
        <v>40344.208333333336</v>
      </c>
      <c r="O600" s="9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>(E601/D601)*100</f>
        <v>3.6436208125445471</v>
      </c>
      <c r="G601" t="s">
        <v>14</v>
      </c>
      <c r="H601">
        <v>82</v>
      </c>
      <c r="I601" s="4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(((L601/60)/60)/24)+DATE(1970,1,1)</f>
        <v>42047.25</v>
      </c>
      <c r="O601" s="9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>(E602/D602)*100</f>
        <v>5</v>
      </c>
      <c r="G602" t="s">
        <v>14</v>
      </c>
      <c r="H602">
        <v>1</v>
      </c>
      <c r="I602" s="4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(((L602/60)/60)/24)+DATE(1970,1,1)</f>
        <v>41485.208333333336</v>
      </c>
      <c r="O602" s="9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>(E603/D603)*100</f>
        <v>206.63492063492063</v>
      </c>
      <c r="G603" t="s">
        <v>20</v>
      </c>
      <c r="H603">
        <v>194</v>
      </c>
      <c r="I603" s="4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(((L603/60)/60)/24)+DATE(1970,1,1)</f>
        <v>41789.208333333336</v>
      </c>
      <c r="O603" s="9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>(E604/D604)*100</f>
        <v>128.23628691983123</v>
      </c>
      <c r="G604" t="s">
        <v>20</v>
      </c>
      <c r="H604">
        <v>1140</v>
      </c>
      <c r="I604" s="4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(((L604/60)/60)/24)+DATE(1970,1,1)</f>
        <v>42160.208333333328</v>
      </c>
      <c r="O604" s="9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>(E605/D605)*100</f>
        <v>119.66037735849055</v>
      </c>
      <c r="G605" t="s">
        <v>20</v>
      </c>
      <c r="H605">
        <v>102</v>
      </c>
      <c r="I605" s="4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(((L605/60)/60)/24)+DATE(1970,1,1)</f>
        <v>43573.208333333328</v>
      </c>
      <c r="O605" s="9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>(E606/D606)*100</f>
        <v>170.73055242390078</v>
      </c>
      <c r="G606" t="s">
        <v>20</v>
      </c>
      <c r="H606">
        <v>2857</v>
      </c>
      <c r="I606" s="4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(((L606/60)/60)/24)+DATE(1970,1,1)</f>
        <v>40565.25</v>
      </c>
      <c r="O606" s="9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>(E607/D607)*100</f>
        <v>187.21212121212122</v>
      </c>
      <c r="G607" t="s">
        <v>20</v>
      </c>
      <c r="H607">
        <v>107</v>
      </c>
      <c r="I607" s="4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(((L607/60)/60)/24)+DATE(1970,1,1)</f>
        <v>42280.208333333328</v>
      </c>
      <c r="O607" s="9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>(E608/D608)*100</f>
        <v>188.38235294117646</v>
      </c>
      <c r="G608" t="s">
        <v>20</v>
      </c>
      <c r="H608">
        <v>160</v>
      </c>
      <c r="I608" s="4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(((L608/60)/60)/24)+DATE(1970,1,1)</f>
        <v>42436.25</v>
      </c>
      <c r="O608" s="9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>(E609/D609)*100</f>
        <v>131.29869186046511</v>
      </c>
      <c r="G609" t="s">
        <v>20</v>
      </c>
      <c r="H609">
        <v>2230</v>
      </c>
      <c r="I609" s="4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(((L609/60)/60)/24)+DATE(1970,1,1)</f>
        <v>41721.208333333336</v>
      </c>
      <c r="O609" s="9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>(E610/D610)*100</f>
        <v>283.97435897435901</v>
      </c>
      <c r="G610" t="s">
        <v>20</v>
      </c>
      <c r="H610">
        <v>316</v>
      </c>
      <c r="I610" s="4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(((L610/60)/60)/24)+DATE(1970,1,1)</f>
        <v>43530.25</v>
      </c>
      <c r="O610" s="9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>(E611/D611)*100</f>
        <v>120.41999999999999</v>
      </c>
      <c r="G611" t="s">
        <v>20</v>
      </c>
      <c r="H611">
        <v>117</v>
      </c>
      <c r="I611" s="4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(((L611/60)/60)/24)+DATE(1970,1,1)</f>
        <v>43481.25</v>
      </c>
      <c r="O611" s="9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>(E612/D612)*100</f>
        <v>419.0560747663551</v>
      </c>
      <c r="G612" t="s">
        <v>20</v>
      </c>
      <c r="H612">
        <v>6406</v>
      </c>
      <c r="I612" s="4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(((L612/60)/60)/24)+DATE(1970,1,1)</f>
        <v>41259.25</v>
      </c>
      <c r="O612" s="9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>(E613/D613)*100</f>
        <v>13.853658536585368</v>
      </c>
      <c r="G613" t="s">
        <v>74</v>
      </c>
      <c r="H613">
        <v>15</v>
      </c>
      <c r="I613" s="4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(((L613/60)/60)/24)+DATE(1970,1,1)</f>
        <v>41480.208333333336</v>
      </c>
      <c r="O613" s="9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>(E614/D614)*100</f>
        <v>139.43548387096774</v>
      </c>
      <c r="G614" t="s">
        <v>20</v>
      </c>
      <c r="H614">
        <v>192</v>
      </c>
      <c r="I614" s="4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(((L614/60)/60)/24)+DATE(1970,1,1)</f>
        <v>40474.208333333336</v>
      </c>
      <c r="O614" s="9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>(E615/D615)*100</f>
        <v>174</v>
      </c>
      <c r="G615" t="s">
        <v>20</v>
      </c>
      <c r="H615">
        <v>26</v>
      </c>
      <c r="I615" s="4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(((L615/60)/60)/24)+DATE(1970,1,1)</f>
        <v>42973.208333333328</v>
      </c>
      <c r="O615" s="9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>(E616/D616)*100</f>
        <v>155.49056603773585</v>
      </c>
      <c r="G616" t="s">
        <v>20</v>
      </c>
      <c r="H616">
        <v>723</v>
      </c>
      <c r="I616" s="4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(((L616/60)/60)/24)+DATE(1970,1,1)</f>
        <v>42746.25</v>
      </c>
      <c r="O616" s="9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>(E617/D617)*100</f>
        <v>170.44705882352943</v>
      </c>
      <c r="G617" t="s">
        <v>20</v>
      </c>
      <c r="H617">
        <v>170</v>
      </c>
      <c r="I617" s="4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(((L617/60)/60)/24)+DATE(1970,1,1)</f>
        <v>42489.208333333328</v>
      </c>
      <c r="O617" s="9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>(E618/D618)*100</f>
        <v>189.515625</v>
      </c>
      <c r="G618" t="s">
        <v>20</v>
      </c>
      <c r="H618">
        <v>238</v>
      </c>
      <c r="I618" s="4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(((L618/60)/60)/24)+DATE(1970,1,1)</f>
        <v>41537.208333333336</v>
      </c>
      <c r="O618" s="9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>(E619/D619)*100</f>
        <v>249.71428571428572</v>
      </c>
      <c r="G619" t="s">
        <v>20</v>
      </c>
      <c r="H619">
        <v>55</v>
      </c>
      <c r="I619" s="4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(((L619/60)/60)/24)+DATE(1970,1,1)</f>
        <v>41794.208333333336</v>
      </c>
      <c r="O619" s="9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>(E620/D620)*100</f>
        <v>48.860523665659613</v>
      </c>
      <c r="G620" t="s">
        <v>14</v>
      </c>
      <c r="H620">
        <v>1198</v>
      </c>
      <c r="I620" s="4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(((L620/60)/60)/24)+DATE(1970,1,1)</f>
        <v>41396.208333333336</v>
      </c>
      <c r="O620" s="9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>(E621/D621)*100</f>
        <v>28.461970393057683</v>
      </c>
      <c r="G621" t="s">
        <v>14</v>
      </c>
      <c r="H621">
        <v>648</v>
      </c>
      <c r="I621" s="4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(((L621/60)/60)/24)+DATE(1970,1,1)</f>
        <v>40669.208333333336</v>
      </c>
      <c r="O621" s="9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>(E622/D622)*100</f>
        <v>268.02325581395348</v>
      </c>
      <c r="G622" t="s">
        <v>20</v>
      </c>
      <c r="H622">
        <v>128</v>
      </c>
      <c r="I622" s="4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(((L622/60)/60)/24)+DATE(1970,1,1)</f>
        <v>42559.208333333328</v>
      </c>
      <c r="O622" s="9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>(E623/D623)*100</f>
        <v>619.80078125</v>
      </c>
      <c r="G623" t="s">
        <v>20</v>
      </c>
      <c r="H623">
        <v>2144</v>
      </c>
      <c r="I623" s="4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(((L623/60)/60)/24)+DATE(1970,1,1)</f>
        <v>42626.208333333328</v>
      </c>
      <c r="O623" s="9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>(E624/D624)*100</f>
        <v>3.1301587301587301</v>
      </c>
      <c r="G624" t="s">
        <v>14</v>
      </c>
      <c r="H624">
        <v>64</v>
      </c>
      <c r="I624" s="4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(((L624/60)/60)/24)+DATE(1970,1,1)</f>
        <v>43205.208333333328</v>
      </c>
      <c r="O624" s="9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>(E625/D625)*100</f>
        <v>159.92152704135739</v>
      </c>
      <c r="G625" t="s">
        <v>20</v>
      </c>
      <c r="H625">
        <v>2693</v>
      </c>
      <c r="I625" s="4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(((L625/60)/60)/24)+DATE(1970,1,1)</f>
        <v>42201.208333333328</v>
      </c>
      <c r="O625" s="9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>(E626/D626)*100</f>
        <v>279.39215686274508</v>
      </c>
      <c r="G626" t="s">
        <v>20</v>
      </c>
      <c r="H626">
        <v>432</v>
      </c>
      <c r="I626" s="4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(((L626/60)/60)/24)+DATE(1970,1,1)</f>
        <v>42029.25</v>
      </c>
      <c r="O626" s="9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>(E627/D627)*100</f>
        <v>77.373333333333335</v>
      </c>
      <c r="G627" t="s">
        <v>14</v>
      </c>
      <c r="H627">
        <v>62</v>
      </c>
      <c r="I627" s="4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(((L627/60)/60)/24)+DATE(1970,1,1)</f>
        <v>43857.25</v>
      </c>
      <c r="O627" s="9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>(E628/D628)*100</f>
        <v>206.32812500000003</v>
      </c>
      <c r="G628" t="s">
        <v>20</v>
      </c>
      <c r="H628">
        <v>189</v>
      </c>
      <c r="I628" s="4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(((L628/60)/60)/24)+DATE(1970,1,1)</f>
        <v>40449.208333333336</v>
      </c>
      <c r="O628" s="9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>(E629/D629)*100</f>
        <v>694.25</v>
      </c>
      <c r="G629" t="s">
        <v>20</v>
      </c>
      <c r="H629">
        <v>154</v>
      </c>
      <c r="I629" s="4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(((L629/60)/60)/24)+DATE(1970,1,1)</f>
        <v>40345.208333333336</v>
      </c>
      <c r="O629" s="9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>(E630/D630)*100</f>
        <v>151.78947368421052</v>
      </c>
      <c r="G630" t="s">
        <v>20</v>
      </c>
      <c r="H630">
        <v>96</v>
      </c>
      <c r="I630" s="4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(((L630/60)/60)/24)+DATE(1970,1,1)</f>
        <v>40455.208333333336</v>
      </c>
      <c r="O630" s="9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>(E631/D631)*100</f>
        <v>64.58207217694995</v>
      </c>
      <c r="G631" t="s">
        <v>14</v>
      </c>
      <c r="H631">
        <v>750</v>
      </c>
      <c r="I631" s="4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(((L631/60)/60)/24)+DATE(1970,1,1)</f>
        <v>42557.208333333328</v>
      </c>
      <c r="O631" s="9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>(E632/D632)*100</f>
        <v>62.873684210526314</v>
      </c>
      <c r="G632" t="s">
        <v>74</v>
      </c>
      <c r="H632">
        <v>87</v>
      </c>
      <c r="I632" s="4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(((L632/60)/60)/24)+DATE(1970,1,1)</f>
        <v>43586.208333333328</v>
      </c>
      <c r="O632" s="9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>(E633/D633)*100</f>
        <v>310.39864864864865</v>
      </c>
      <c r="G633" t="s">
        <v>20</v>
      </c>
      <c r="H633">
        <v>3063</v>
      </c>
      <c r="I633" s="4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(((L633/60)/60)/24)+DATE(1970,1,1)</f>
        <v>43550.208333333328</v>
      </c>
      <c r="O633" s="9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>(E634/D634)*100</f>
        <v>42.859916782246884</v>
      </c>
      <c r="G634" t="s">
        <v>47</v>
      </c>
      <c r="H634">
        <v>278</v>
      </c>
      <c r="I634" s="4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(((L634/60)/60)/24)+DATE(1970,1,1)</f>
        <v>41945.208333333336</v>
      </c>
      <c r="O634" s="9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>(E635/D635)*100</f>
        <v>83.119402985074629</v>
      </c>
      <c r="G635" t="s">
        <v>14</v>
      </c>
      <c r="H635">
        <v>105</v>
      </c>
      <c r="I635" s="4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(((L635/60)/60)/24)+DATE(1970,1,1)</f>
        <v>42315.25</v>
      </c>
      <c r="O635" s="9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>(E636/D636)*100</f>
        <v>78.531302876480552</v>
      </c>
      <c r="G636" t="s">
        <v>74</v>
      </c>
      <c r="H636">
        <v>1658</v>
      </c>
      <c r="I636" s="4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(((L636/60)/60)/24)+DATE(1970,1,1)</f>
        <v>42819.208333333328</v>
      </c>
      <c r="O636" s="9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>(E637/D637)*100</f>
        <v>114.09352517985612</v>
      </c>
      <c r="G637" t="s">
        <v>20</v>
      </c>
      <c r="H637">
        <v>2266</v>
      </c>
      <c r="I637" s="4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(((L637/60)/60)/24)+DATE(1970,1,1)</f>
        <v>41314.25</v>
      </c>
      <c r="O637" s="9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>(E638/D638)*100</f>
        <v>64.537683358624179</v>
      </c>
      <c r="G638" t="s">
        <v>14</v>
      </c>
      <c r="H638">
        <v>2604</v>
      </c>
      <c r="I638" s="4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(((L638/60)/60)/24)+DATE(1970,1,1)</f>
        <v>40926.25</v>
      </c>
      <c r="O638" s="9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>(E639/D639)*100</f>
        <v>79.411764705882348</v>
      </c>
      <c r="G639" t="s">
        <v>14</v>
      </c>
      <c r="H639">
        <v>65</v>
      </c>
      <c r="I639" s="4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(((L639/60)/60)/24)+DATE(1970,1,1)</f>
        <v>42688.25</v>
      </c>
      <c r="O639" s="9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>(E640/D640)*100</f>
        <v>11.419117647058824</v>
      </c>
      <c r="G640" t="s">
        <v>14</v>
      </c>
      <c r="H640">
        <v>94</v>
      </c>
      <c r="I640" s="4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(((L640/60)/60)/24)+DATE(1970,1,1)</f>
        <v>40386.208333333336</v>
      </c>
      <c r="O640" s="9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>(E641/D641)*100</f>
        <v>56.186046511627907</v>
      </c>
      <c r="G641" t="s">
        <v>47</v>
      </c>
      <c r="H641">
        <v>45</v>
      </c>
      <c r="I641" s="4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(((L641/60)/60)/24)+DATE(1970,1,1)</f>
        <v>43309.208333333328</v>
      </c>
      <c r="O641" s="9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>(E642/D642)*100</f>
        <v>16.501669449081803</v>
      </c>
      <c r="G642" t="s">
        <v>14</v>
      </c>
      <c r="H642">
        <v>257</v>
      </c>
      <c r="I642" s="4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(((L642/60)/60)/24)+DATE(1970,1,1)</f>
        <v>42387.25</v>
      </c>
      <c r="O642" s="9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>(E643/D643)*100</f>
        <v>119.96808510638297</v>
      </c>
      <c r="G643" t="s">
        <v>20</v>
      </c>
      <c r="H643">
        <v>194</v>
      </c>
      <c r="I643" s="4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(((L643/60)/60)/24)+DATE(1970,1,1)</f>
        <v>42786.25</v>
      </c>
      <c r="O643" s="9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>(E644/D644)*100</f>
        <v>145.45652173913044</v>
      </c>
      <c r="G644" t="s">
        <v>20</v>
      </c>
      <c r="H644">
        <v>129</v>
      </c>
      <c r="I644" s="4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(((L644/60)/60)/24)+DATE(1970,1,1)</f>
        <v>43451.25</v>
      </c>
      <c r="O644" s="9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>(E645/D645)*100</f>
        <v>221.38255033557047</v>
      </c>
      <c r="G645" t="s">
        <v>20</v>
      </c>
      <c r="H645">
        <v>375</v>
      </c>
      <c r="I645" s="4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(((L645/60)/60)/24)+DATE(1970,1,1)</f>
        <v>42795.25</v>
      </c>
      <c r="O645" s="9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>(E646/D646)*100</f>
        <v>48.396694214876035</v>
      </c>
      <c r="G646" t="s">
        <v>14</v>
      </c>
      <c r="H646">
        <v>2928</v>
      </c>
      <c r="I646" s="4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(((L646/60)/60)/24)+DATE(1970,1,1)</f>
        <v>43452.25</v>
      </c>
      <c r="O646" s="9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>(E647/D647)*100</f>
        <v>92.911504424778755</v>
      </c>
      <c r="G647" t="s">
        <v>14</v>
      </c>
      <c r="H647">
        <v>4697</v>
      </c>
      <c r="I647" s="4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(((L647/60)/60)/24)+DATE(1970,1,1)</f>
        <v>43369.208333333328</v>
      </c>
      <c r="O647" s="9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>(E648/D648)*100</f>
        <v>88.599797365754824</v>
      </c>
      <c r="G648" t="s">
        <v>14</v>
      </c>
      <c r="H648">
        <v>2915</v>
      </c>
      <c r="I648" s="4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(((L648/60)/60)/24)+DATE(1970,1,1)</f>
        <v>41346.208333333336</v>
      </c>
      <c r="O648" s="9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>(E649/D649)*100</f>
        <v>41.4</v>
      </c>
      <c r="G649" t="s">
        <v>14</v>
      </c>
      <c r="H649">
        <v>18</v>
      </c>
      <c r="I649" s="4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(((L649/60)/60)/24)+DATE(1970,1,1)</f>
        <v>43199.208333333328</v>
      </c>
      <c r="O649" s="9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>(E650/D650)*100</f>
        <v>63.056795131845846</v>
      </c>
      <c r="G650" t="s">
        <v>74</v>
      </c>
      <c r="H650">
        <v>723</v>
      </c>
      <c r="I650" s="4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(((L650/60)/60)/24)+DATE(1970,1,1)</f>
        <v>42922.208333333328</v>
      </c>
      <c r="O650" s="9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>(E651/D651)*100</f>
        <v>48.482333607230892</v>
      </c>
      <c r="G651" t="s">
        <v>14</v>
      </c>
      <c r="H651">
        <v>602</v>
      </c>
      <c r="I651" s="4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(((L651/60)/60)/24)+DATE(1970,1,1)</f>
        <v>40471.208333333336</v>
      </c>
      <c r="O651" s="9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>(E652/D652)*100</f>
        <v>2</v>
      </c>
      <c r="G652" t="s">
        <v>14</v>
      </c>
      <c r="H652">
        <v>1</v>
      </c>
      <c r="I652" s="4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(((L652/60)/60)/24)+DATE(1970,1,1)</f>
        <v>41828.208333333336</v>
      </c>
      <c r="O652" s="9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>(E653/D653)*100</f>
        <v>88.47941026944585</v>
      </c>
      <c r="G653" t="s">
        <v>14</v>
      </c>
      <c r="H653">
        <v>3868</v>
      </c>
      <c r="I653" s="4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(((L653/60)/60)/24)+DATE(1970,1,1)</f>
        <v>41692.25</v>
      </c>
      <c r="O653" s="9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>(E654/D654)*100</f>
        <v>126.84</v>
      </c>
      <c r="G654" t="s">
        <v>20</v>
      </c>
      <c r="H654">
        <v>409</v>
      </c>
      <c r="I654" s="4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(((L654/60)/60)/24)+DATE(1970,1,1)</f>
        <v>42587.208333333328</v>
      </c>
      <c r="O654" s="9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>(E655/D655)*100</f>
        <v>2338.833333333333</v>
      </c>
      <c r="G655" t="s">
        <v>20</v>
      </c>
      <c r="H655">
        <v>234</v>
      </c>
      <c r="I655" s="4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(((L655/60)/60)/24)+DATE(1970,1,1)</f>
        <v>42468.208333333328</v>
      </c>
      <c r="O655" s="9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>(E656/D656)*100</f>
        <v>508.38857142857148</v>
      </c>
      <c r="G656" t="s">
        <v>20</v>
      </c>
      <c r="H656">
        <v>3016</v>
      </c>
      <c r="I656" s="4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(((L656/60)/60)/24)+DATE(1970,1,1)</f>
        <v>42240.208333333328</v>
      </c>
      <c r="O656" s="9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>(E657/D657)*100</f>
        <v>191.47826086956522</v>
      </c>
      <c r="G657" t="s">
        <v>20</v>
      </c>
      <c r="H657">
        <v>264</v>
      </c>
      <c r="I657" s="4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(((L657/60)/60)/24)+DATE(1970,1,1)</f>
        <v>42796.25</v>
      </c>
      <c r="O657" s="9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>(E658/D658)*100</f>
        <v>42.127533783783782</v>
      </c>
      <c r="G658" t="s">
        <v>14</v>
      </c>
      <c r="H658">
        <v>504</v>
      </c>
      <c r="I658" s="4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(((L658/60)/60)/24)+DATE(1970,1,1)</f>
        <v>43097.25</v>
      </c>
      <c r="O658" s="9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>(E659/D659)*100</f>
        <v>8.24</v>
      </c>
      <c r="G659" t="s">
        <v>14</v>
      </c>
      <c r="H659">
        <v>14</v>
      </c>
      <c r="I659" s="4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(((L659/60)/60)/24)+DATE(1970,1,1)</f>
        <v>43096.25</v>
      </c>
      <c r="O659" s="9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>(E660/D660)*100</f>
        <v>60.064638783269963</v>
      </c>
      <c r="G660" t="s">
        <v>74</v>
      </c>
      <c r="H660">
        <v>390</v>
      </c>
      <c r="I660" s="4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(((L660/60)/60)/24)+DATE(1970,1,1)</f>
        <v>42246.208333333328</v>
      </c>
      <c r="O660" s="9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>(E661/D661)*100</f>
        <v>47.232808616404313</v>
      </c>
      <c r="G661" t="s">
        <v>14</v>
      </c>
      <c r="H661">
        <v>750</v>
      </c>
      <c r="I661" s="4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(((L661/60)/60)/24)+DATE(1970,1,1)</f>
        <v>40570.25</v>
      </c>
      <c r="O661" s="9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>(E662/D662)*100</f>
        <v>81.736263736263737</v>
      </c>
      <c r="G662" t="s">
        <v>14</v>
      </c>
      <c r="H662">
        <v>77</v>
      </c>
      <c r="I662" s="4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(((L662/60)/60)/24)+DATE(1970,1,1)</f>
        <v>42237.208333333328</v>
      </c>
      <c r="O662" s="9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>(E663/D663)*100</f>
        <v>54.187265917603</v>
      </c>
      <c r="G663" t="s">
        <v>14</v>
      </c>
      <c r="H663">
        <v>752</v>
      </c>
      <c r="I663" s="4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(((L663/60)/60)/24)+DATE(1970,1,1)</f>
        <v>40996.208333333336</v>
      </c>
      <c r="O663" s="9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>(E664/D664)*100</f>
        <v>97.868131868131869</v>
      </c>
      <c r="G664" t="s">
        <v>14</v>
      </c>
      <c r="H664">
        <v>131</v>
      </c>
      <c r="I664" s="4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(((L664/60)/60)/24)+DATE(1970,1,1)</f>
        <v>43443.25</v>
      </c>
      <c r="O664" s="9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>(E665/D665)*100</f>
        <v>77.239999999999995</v>
      </c>
      <c r="G665" t="s">
        <v>14</v>
      </c>
      <c r="H665">
        <v>87</v>
      </c>
      <c r="I665" s="4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(((L665/60)/60)/24)+DATE(1970,1,1)</f>
        <v>40458.208333333336</v>
      </c>
      <c r="O665" s="9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>(E666/D666)*100</f>
        <v>33.464735516372798</v>
      </c>
      <c r="G666" t="s">
        <v>14</v>
      </c>
      <c r="H666">
        <v>1063</v>
      </c>
      <c r="I666" s="4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(((L666/60)/60)/24)+DATE(1970,1,1)</f>
        <v>40959.25</v>
      </c>
      <c r="O666" s="9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>(E667/D667)*100</f>
        <v>239.58823529411765</v>
      </c>
      <c r="G667" t="s">
        <v>20</v>
      </c>
      <c r="H667">
        <v>272</v>
      </c>
      <c r="I667" s="4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(((L667/60)/60)/24)+DATE(1970,1,1)</f>
        <v>40733.208333333336</v>
      </c>
      <c r="O667" s="9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>(E668/D668)*100</f>
        <v>64.032258064516128</v>
      </c>
      <c r="G668" t="s">
        <v>74</v>
      </c>
      <c r="H668">
        <v>25</v>
      </c>
      <c r="I668" s="4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(((L668/60)/60)/24)+DATE(1970,1,1)</f>
        <v>41516.208333333336</v>
      </c>
      <c r="O668" s="9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>(E669/D669)*100</f>
        <v>176.15942028985506</v>
      </c>
      <c r="G669" t="s">
        <v>20</v>
      </c>
      <c r="H669">
        <v>419</v>
      </c>
      <c r="I669" s="4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(((L669/60)/60)/24)+DATE(1970,1,1)</f>
        <v>41892.208333333336</v>
      </c>
      <c r="O669" s="9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>(E670/D670)*100</f>
        <v>20.33818181818182</v>
      </c>
      <c r="G670" t="s">
        <v>14</v>
      </c>
      <c r="H670">
        <v>76</v>
      </c>
      <c r="I670" s="4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(((L670/60)/60)/24)+DATE(1970,1,1)</f>
        <v>41122.208333333336</v>
      </c>
      <c r="O670" s="9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>(E671/D671)*100</f>
        <v>358.64754098360658</v>
      </c>
      <c r="G671" t="s">
        <v>20</v>
      </c>
      <c r="H671">
        <v>1621</v>
      </c>
      <c r="I671" s="4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(((L671/60)/60)/24)+DATE(1970,1,1)</f>
        <v>42912.208333333328</v>
      </c>
      <c r="O671" s="9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>(E672/D672)*100</f>
        <v>468.85802469135803</v>
      </c>
      <c r="G672" t="s">
        <v>20</v>
      </c>
      <c r="H672">
        <v>1101</v>
      </c>
      <c r="I672" s="4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(((L672/60)/60)/24)+DATE(1970,1,1)</f>
        <v>42425.25</v>
      </c>
      <c r="O672" s="9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>(E673/D673)*100</f>
        <v>122.05635245901641</v>
      </c>
      <c r="G673" t="s">
        <v>20</v>
      </c>
      <c r="H673">
        <v>1073</v>
      </c>
      <c r="I673" s="4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(((L673/60)/60)/24)+DATE(1970,1,1)</f>
        <v>40390.208333333336</v>
      </c>
      <c r="O673" s="9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>(E674/D674)*100</f>
        <v>55.931783729156137</v>
      </c>
      <c r="G674" t="s">
        <v>14</v>
      </c>
      <c r="H674">
        <v>4428</v>
      </c>
      <c r="I674" s="4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(((L674/60)/60)/24)+DATE(1970,1,1)</f>
        <v>43180.208333333328</v>
      </c>
      <c r="O674" s="9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>(E675/D675)*100</f>
        <v>43.660714285714285</v>
      </c>
      <c r="G675" t="s">
        <v>14</v>
      </c>
      <c r="H675">
        <v>58</v>
      </c>
      <c r="I675" s="4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(((L675/60)/60)/24)+DATE(1970,1,1)</f>
        <v>42475.208333333328</v>
      </c>
      <c r="O675" s="9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>(E676/D676)*100</f>
        <v>33.53837141183363</v>
      </c>
      <c r="G676" t="s">
        <v>74</v>
      </c>
      <c r="H676">
        <v>1218</v>
      </c>
      <c r="I676" s="4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(((L676/60)/60)/24)+DATE(1970,1,1)</f>
        <v>40774.208333333336</v>
      </c>
      <c r="O676" s="9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>(E677/D677)*100</f>
        <v>122.97938144329896</v>
      </c>
      <c r="G677" t="s">
        <v>20</v>
      </c>
      <c r="H677">
        <v>331</v>
      </c>
      <c r="I677" s="4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(((L677/60)/60)/24)+DATE(1970,1,1)</f>
        <v>43719.208333333328</v>
      </c>
      <c r="O677" s="9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>(E678/D678)*100</f>
        <v>189.74959871589084</v>
      </c>
      <c r="G678" t="s">
        <v>20</v>
      </c>
      <c r="H678">
        <v>1170</v>
      </c>
      <c r="I678" s="4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(((L678/60)/60)/24)+DATE(1970,1,1)</f>
        <v>41178.208333333336</v>
      </c>
      <c r="O678" s="9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>(E679/D679)*100</f>
        <v>83.622641509433961</v>
      </c>
      <c r="G679" t="s">
        <v>14</v>
      </c>
      <c r="H679">
        <v>111</v>
      </c>
      <c r="I679" s="4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(((L679/60)/60)/24)+DATE(1970,1,1)</f>
        <v>42561.208333333328</v>
      </c>
      <c r="O679" s="9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>(E680/D680)*100</f>
        <v>17.968844221105527</v>
      </c>
      <c r="G680" t="s">
        <v>74</v>
      </c>
      <c r="H680">
        <v>215</v>
      </c>
      <c r="I680" s="4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(((L680/60)/60)/24)+DATE(1970,1,1)</f>
        <v>43484.25</v>
      </c>
      <c r="O680" s="9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>(E681/D681)*100</f>
        <v>1036.5</v>
      </c>
      <c r="G681" t="s">
        <v>20</v>
      </c>
      <c r="H681">
        <v>363</v>
      </c>
      <c r="I681" s="4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(((L681/60)/60)/24)+DATE(1970,1,1)</f>
        <v>43756.208333333328</v>
      </c>
      <c r="O681" s="9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>(E682/D682)*100</f>
        <v>97.405219780219781</v>
      </c>
      <c r="G682" t="s">
        <v>14</v>
      </c>
      <c r="H682">
        <v>2955</v>
      </c>
      <c r="I682" s="4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(((L682/60)/60)/24)+DATE(1970,1,1)</f>
        <v>43813.25</v>
      </c>
      <c r="O682" s="9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>(E683/D683)*100</f>
        <v>86.386203150461711</v>
      </c>
      <c r="G683" t="s">
        <v>14</v>
      </c>
      <c r="H683">
        <v>1657</v>
      </c>
      <c r="I683" s="4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(((L683/60)/60)/24)+DATE(1970,1,1)</f>
        <v>40898.25</v>
      </c>
      <c r="O683" s="9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>(E684/D684)*100</f>
        <v>150.16666666666666</v>
      </c>
      <c r="G684" t="s">
        <v>20</v>
      </c>
      <c r="H684">
        <v>103</v>
      </c>
      <c r="I684" s="4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(((L684/60)/60)/24)+DATE(1970,1,1)</f>
        <v>41619.25</v>
      </c>
      <c r="O684" s="9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>(E685/D685)*100</f>
        <v>358.43478260869563</v>
      </c>
      <c r="G685" t="s">
        <v>20</v>
      </c>
      <c r="H685">
        <v>147</v>
      </c>
      <c r="I685" s="4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(((L685/60)/60)/24)+DATE(1970,1,1)</f>
        <v>43359.208333333328</v>
      </c>
      <c r="O685" s="9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>(E686/D686)*100</f>
        <v>542.85714285714289</v>
      </c>
      <c r="G686" t="s">
        <v>20</v>
      </c>
      <c r="H686">
        <v>110</v>
      </c>
      <c r="I686" s="4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(((L686/60)/60)/24)+DATE(1970,1,1)</f>
        <v>40358.208333333336</v>
      </c>
      <c r="O686" s="9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>(E687/D687)*100</f>
        <v>67.500714285714281</v>
      </c>
      <c r="G687" t="s">
        <v>14</v>
      </c>
      <c r="H687">
        <v>926</v>
      </c>
      <c r="I687" s="4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(((L687/60)/60)/24)+DATE(1970,1,1)</f>
        <v>42239.208333333328</v>
      </c>
      <c r="O687" s="9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>(E688/D688)*100</f>
        <v>191.74666666666667</v>
      </c>
      <c r="G688" t="s">
        <v>20</v>
      </c>
      <c r="H688">
        <v>134</v>
      </c>
      <c r="I688" s="4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(((L688/60)/60)/24)+DATE(1970,1,1)</f>
        <v>43186.208333333328</v>
      </c>
      <c r="O688" s="9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>(E689/D689)*100</f>
        <v>932</v>
      </c>
      <c r="G689" t="s">
        <v>20</v>
      </c>
      <c r="H689">
        <v>269</v>
      </c>
      <c r="I689" s="4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(((L689/60)/60)/24)+DATE(1970,1,1)</f>
        <v>42806.25</v>
      </c>
      <c r="O689" s="9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>(E690/D690)*100</f>
        <v>429.27586206896552</v>
      </c>
      <c r="G690" t="s">
        <v>20</v>
      </c>
      <c r="H690">
        <v>175</v>
      </c>
      <c r="I690" s="4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(((L690/60)/60)/24)+DATE(1970,1,1)</f>
        <v>43475.25</v>
      </c>
      <c r="O690" s="9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>(E691/D691)*100</f>
        <v>100.65753424657535</v>
      </c>
      <c r="G691" t="s">
        <v>20</v>
      </c>
      <c r="H691">
        <v>69</v>
      </c>
      <c r="I691" s="4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(((L691/60)/60)/24)+DATE(1970,1,1)</f>
        <v>41576.208333333336</v>
      </c>
      <c r="O691" s="9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>(E692/D692)*100</f>
        <v>226.61111111111109</v>
      </c>
      <c r="G692" t="s">
        <v>20</v>
      </c>
      <c r="H692">
        <v>190</v>
      </c>
      <c r="I692" s="4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(((L692/60)/60)/24)+DATE(1970,1,1)</f>
        <v>40874.25</v>
      </c>
      <c r="O692" s="9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>(E693/D693)*100</f>
        <v>142.38</v>
      </c>
      <c r="G693" t="s">
        <v>20</v>
      </c>
      <c r="H693">
        <v>237</v>
      </c>
      <c r="I693" s="4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(((L693/60)/60)/24)+DATE(1970,1,1)</f>
        <v>41185.208333333336</v>
      </c>
      <c r="O693" s="9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>(E694/D694)*100</f>
        <v>90.633333333333326</v>
      </c>
      <c r="G694" t="s">
        <v>14</v>
      </c>
      <c r="H694">
        <v>77</v>
      </c>
      <c r="I694" s="4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(((L694/60)/60)/24)+DATE(1970,1,1)</f>
        <v>43655.208333333328</v>
      </c>
      <c r="O694" s="9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>(E695/D695)*100</f>
        <v>63.966740576496676</v>
      </c>
      <c r="G695" t="s">
        <v>14</v>
      </c>
      <c r="H695">
        <v>1748</v>
      </c>
      <c r="I695" s="4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(((L695/60)/60)/24)+DATE(1970,1,1)</f>
        <v>43025.208333333328</v>
      </c>
      <c r="O695" s="9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>(E696/D696)*100</f>
        <v>84.131868131868131</v>
      </c>
      <c r="G696" t="s">
        <v>14</v>
      </c>
      <c r="H696">
        <v>79</v>
      </c>
      <c r="I696" s="4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(((L696/60)/60)/24)+DATE(1970,1,1)</f>
        <v>43066.25</v>
      </c>
      <c r="O696" s="9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>(E697/D697)*100</f>
        <v>133.93478260869566</v>
      </c>
      <c r="G697" t="s">
        <v>20</v>
      </c>
      <c r="H697">
        <v>196</v>
      </c>
      <c r="I697" s="4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(((L697/60)/60)/24)+DATE(1970,1,1)</f>
        <v>42322.25</v>
      </c>
      <c r="O697" s="9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>(E698/D698)*100</f>
        <v>59.042047531992694</v>
      </c>
      <c r="G698" t="s">
        <v>14</v>
      </c>
      <c r="H698">
        <v>889</v>
      </c>
      <c r="I698" s="4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(((L698/60)/60)/24)+DATE(1970,1,1)</f>
        <v>42114.208333333328</v>
      </c>
      <c r="O698" s="9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>(E699/D699)*100</f>
        <v>152.80062063615205</v>
      </c>
      <c r="G699" t="s">
        <v>20</v>
      </c>
      <c r="H699">
        <v>7295</v>
      </c>
      <c r="I699" s="4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(((L699/60)/60)/24)+DATE(1970,1,1)</f>
        <v>43190.208333333328</v>
      </c>
      <c r="O699" s="9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>(E700/D700)*100</f>
        <v>446.69121140142522</v>
      </c>
      <c r="G700" t="s">
        <v>20</v>
      </c>
      <c r="H700">
        <v>2893</v>
      </c>
      <c r="I700" s="4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(((L700/60)/60)/24)+DATE(1970,1,1)</f>
        <v>40871.25</v>
      </c>
      <c r="O700" s="9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>(E701/D701)*100</f>
        <v>84.391891891891888</v>
      </c>
      <c r="G701" t="s">
        <v>14</v>
      </c>
      <c r="H701">
        <v>56</v>
      </c>
      <c r="I701" s="4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(((L701/60)/60)/24)+DATE(1970,1,1)</f>
        <v>43641.208333333328</v>
      </c>
      <c r="O701" s="9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>(E702/D702)*100</f>
        <v>3</v>
      </c>
      <c r="G702" t="s">
        <v>14</v>
      </c>
      <c r="H702">
        <v>1</v>
      </c>
      <c r="I702" s="4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(((L702/60)/60)/24)+DATE(1970,1,1)</f>
        <v>40203.25</v>
      </c>
      <c r="O702" s="9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>(E703/D703)*100</f>
        <v>175.02692307692308</v>
      </c>
      <c r="G703" t="s">
        <v>20</v>
      </c>
      <c r="H703">
        <v>820</v>
      </c>
      <c r="I703" s="4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(((L703/60)/60)/24)+DATE(1970,1,1)</f>
        <v>40629.208333333336</v>
      </c>
      <c r="O703" s="9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>(E704/D704)*100</f>
        <v>54.137931034482754</v>
      </c>
      <c r="G704" t="s">
        <v>14</v>
      </c>
      <c r="H704">
        <v>83</v>
      </c>
      <c r="I704" s="4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(((L704/60)/60)/24)+DATE(1970,1,1)</f>
        <v>41477.208333333336</v>
      </c>
      <c r="O704" s="9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>(E705/D705)*100</f>
        <v>311.87381703470032</v>
      </c>
      <c r="G705" t="s">
        <v>20</v>
      </c>
      <c r="H705">
        <v>2038</v>
      </c>
      <c r="I705" s="4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(((L705/60)/60)/24)+DATE(1970,1,1)</f>
        <v>41020.208333333336</v>
      </c>
      <c r="O705" s="9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>(E706/D706)*100</f>
        <v>122.78160919540231</v>
      </c>
      <c r="G706" t="s">
        <v>20</v>
      </c>
      <c r="H706">
        <v>116</v>
      </c>
      <c r="I706" s="4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(((L706/60)/60)/24)+DATE(1970,1,1)</f>
        <v>42555.208333333328</v>
      </c>
      <c r="O706" s="9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>(E707/D707)*100</f>
        <v>99.026517383618156</v>
      </c>
      <c r="G707" t="s">
        <v>14</v>
      </c>
      <c r="H707">
        <v>2025</v>
      </c>
      <c r="I707" s="4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(((L707/60)/60)/24)+DATE(1970,1,1)</f>
        <v>41619.25</v>
      </c>
      <c r="O707" s="9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>(E708/D708)*100</f>
        <v>127.84686346863469</v>
      </c>
      <c r="G708" t="s">
        <v>20</v>
      </c>
      <c r="H708">
        <v>1345</v>
      </c>
      <c r="I708" s="4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(((L708/60)/60)/24)+DATE(1970,1,1)</f>
        <v>43471.25</v>
      </c>
      <c r="O708" s="9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>(E709/D709)*100</f>
        <v>158.61643835616439</v>
      </c>
      <c r="G709" t="s">
        <v>20</v>
      </c>
      <c r="H709">
        <v>168</v>
      </c>
      <c r="I709" s="4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(((L709/60)/60)/24)+DATE(1970,1,1)</f>
        <v>43442.25</v>
      </c>
      <c r="O709" s="9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>(E710/D710)*100</f>
        <v>707.05882352941171</v>
      </c>
      <c r="G710" t="s">
        <v>20</v>
      </c>
      <c r="H710">
        <v>137</v>
      </c>
      <c r="I710" s="4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(((L710/60)/60)/24)+DATE(1970,1,1)</f>
        <v>42877.208333333328</v>
      </c>
      <c r="O710" s="9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>(E711/D711)*100</f>
        <v>142.38775510204081</v>
      </c>
      <c r="G711" t="s">
        <v>20</v>
      </c>
      <c r="H711">
        <v>186</v>
      </c>
      <c r="I711" s="4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(((L711/60)/60)/24)+DATE(1970,1,1)</f>
        <v>41018.208333333336</v>
      </c>
      <c r="O711" s="9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>(E712/D712)*100</f>
        <v>147.86046511627907</v>
      </c>
      <c r="G712" t="s">
        <v>20</v>
      </c>
      <c r="H712">
        <v>125</v>
      </c>
      <c r="I712" s="4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(((L712/60)/60)/24)+DATE(1970,1,1)</f>
        <v>43295.208333333328</v>
      </c>
      <c r="O712" s="9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>(E713/D713)*100</f>
        <v>20.322580645161288</v>
      </c>
      <c r="G713" t="s">
        <v>14</v>
      </c>
      <c r="H713">
        <v>14</v>
      </c>
      <c r="I713" s="4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(((L713/60)/60)/24)+DATE(1970,1,1)</f>
        <v>42393.25</v>
      </c>
      <c r="O713" s="9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>(E714/D714)*100</f>
        <v>1840.625</v>
      </c>
      <c r="G714" t="s">
        <v>20</v>
      </c>
      <c r="H714">
        <v>202</v>
      </c>
      <c r="I714" s="4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(((L714/60)/60)/24)+DATE(1970,1,1)</f>
        <v>42559.208333333328</v>
      </c>
      <c r="O714" s="9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>(E715/D715)*100</f>
        <v>161.94202898550725</v>
      </c>
      <c r="G715" t="s">
        <v>20</v>
      </c>
      <c r="H715">
        <v>103</v>
      </c>
      <c r="I715" s="4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(((L715/60)/60)/24)+DATE(1970,1,1)</f>
        <v>42604.208333333328</v>
      </c>
      <c r="O715" s="9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>(E716/D716)*100</f>
        <v>472.82077922077923</v>
      </c>
      <c r="G716" t="s">
        <v>20</v>
      </c>
      <c r="H716">
        <v>1785</v>
      </c>
      <c r="I716" s="4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(((L716/60)/60)/24)+DATE(1970,1,1)</f>
        <v>41870.208333333336</v>
      </c>
      <c r="O716" s="9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>(E717/D717)*100</f>
        <v>24.466101694915253</v>
      </c>
      <c r="G717" t="s">
        <v>14</v>
      </c>
      <c r="H717">
        <v>656</v>
      </c>
      <c r="I717" s="4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(((L717/60)/60)/24)+DATE(1970,1,1)</f>
        <v>40397.208333333336</v>
      </c>
      <c r="O717" s="9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>(E718/D718)*100</f>
        <v>517.65</v>
      </c>
      <c r="G718" t="s">
        <v>20</v>
      </c>
      <c r="H718">
        <v>157</v>
      </c>
      <c r="I718" s="4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(((L718/60)/60)/24)+DATE(1970,1,1)</f>
        <v>41465.208333333336</v>
      </c>
      <c r="O718" s="9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>(E719/D719)*100</f>
        <v>247.64285714285714</v>
      </c>
      <c r="G719" t="s">
        <v>20</v>
      </c>
      <c r="H719">
        <v>555</v>
      </c>
      <c r="I719" s="4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(((L719/60)/60)/24)+DATE(1970,1,1)</f>
        <v>40777.208333333336</v>
      </c>
      <c r="O719" s="9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>(E720/D720)*100</f>
        <v>100.20481927710843</v>
      </c>
      <c r="G720" t="s">
        <v>20</v>
      </c>
      <c r="H720">
        <v>297</v>
      </c>
      <c r="I720" s="4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(((L720/60)/60)/24)+DATE(1970,1,1)</f>
        <v>41442.208333333336</v>
      </c>
      <c r="O720" s="9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>(E721/D721)*100</f>
        <v>153</v>
      </c>
      <c r="G721" t="s">
        <v>20</v>
      </c>
      <c r="H721">
        <v>123</v>
      </c>
      <c r="I721" s="4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(((L721/60)/60)/24)+DATE(1970,1,1)</f>
        <v>41058.208333333336</v>
      </c>
      <c r="O721" s="9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>(E722/D722)*100</f>
        <v>37.091954022988503</v>
      </c>
      <c r="G722" t="s">
        <v>74</v>
      </c>
      <c r="H722">
        <v>38</v>
      </c>
      <c r="I722" s="4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(((L722/60)/60)/24)+DATE(1970,1,1)</f>
        <v>43152.25</v>
      </c>
      <c r="O722" s="9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>(E723/D723)*100</f>
        <v>4.392394822006473</v>
      </c>
      <c r="G723" t="s">
        <v>74</v>
      </c>
      <c r="H723">
        <v>60</v>
      </c>
      <c r="I723" s="4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(((L723/60)/60)/24)+DATE(1970,1,1)</f>
        <v>43194.208333333328</v>
      </c>
      <c r="O723" s="9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>(E724/D724)*100</f>
        <v>156.50721649484535</v>
      </c>
      <c r="G724" t="s">
        <v>20</v>
      </c>
      <c r="H724">
        <v>3036</v>
      </c>
      <c r="I724" s="4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(((L724/60)/60)/24)+DATE(1970,1,1)</f>
        <v>43045.25</v>
      </c>
      <c r="O724" s="9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>(E725/D725)*100</f>
        <v>270.40816326530609</v>
      </c>
      <c r="G725" t="s">
        <v>20</v>
      </c>
      <c r="H725">
        <v>144</v>
      </c>
      <c r="I725" s="4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(((L725/60)/60)/24)+DATE(1970,1,1)</f>
        <v>42431.25</v>
      </c>
      <c r="O725" s="9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>(E726/D726)*100</f>
        <v>134.05952380952382</v>
      </c>
      <c r="G726" t="s">
        <v>20</v>
      </c>
      <c r="H726">
        <v>121</v>
      </c>
      <c r="I726" s="4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(((L726/60)/60)/24)+DATE(1970,1,1)</f>
        <v>41934.208333333336</v>
      </c>
      <c r="O726" s="9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>(E727/D727)*100</f>
        <v>50.398033126293996</v>
      </c>
      <c r="G727" t="s">
        <v>14</v>
      </c>
      <c r="H727">
        <v>1596</v>
      </c>
      <c r="I727" s="4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(((L727/60)/60)/24)+DATE(1970,1,1)</f>
        <v>41958.25</v>
      </c>
      <c r="O727" s="9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>(E728/D728)*100</f>
        <v>88.815837937384899</v>
      </c>
      <c r="G728" t="s">
        <v>74</v>
      </c>
      <c r="H728">
        <v>524</v>
      </c>
      <c r="I728" s="4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(((L728/60)/60)/24)+DATE(1970,1,1)</f>
        <v>40476.208333333336</v>
      </c>
      <c r="O728" s="9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>(E729/D729)*100</f>
        <v>165</v>
      </c>
      <c r="G729" t="s">
        <v>20</v>
      </c>
      <c r="H729">
        <v>181</v>
      </c>
      <c r="I729" s="4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(((L729/60)/60)/24)+DATE(1970,1,1)</f>
        <v>43485.25</v>
      </c>
      <c r="O729" s="9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>(E730/D730)*100</f>
        <v>17.5</v>
      </c>
      <c r="G730" t="s">
        <v>14</v>
      </c>
      <c r="H730">
        <v>10</v>
      </c>
      <c r="I730" s="4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(((L730/60)/60)/24)+DATE(1970,1,1)</f>
        <v>42515.208333333328</v>
      </c>
      <c r="O730" s="9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>(E731/D731)*100</f>
        <v>185.66071428571428</v>
      </c>
      <c r="G731" t="s">
        <v>20</v>
      </c>
      <c r="H731">
        <v>122</v>
      </c>
      <c r="I731" s="4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(((L731/60)/60)/24)+DATE(1970,1,1)</f>
        <v>41309.25</v>
      </c>
      <c r="O731" s="9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>(E732/D732)*100</f>
        <v>412.6631944444444</v>
      </c>
      <c r="G732" t="s">
        <v>20</v>
      </c>
      <c r="H732">
        <v>1071</v>
      </c>
      <c r="I732" s="4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(((L732/60)/60)/24)+DATE(1970,1,1)</f>
        <v>42147.208333333328</v>
      </c>
      <c r="O732" s="9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>(E733/D733)*100</f>
        <v>90.25</v>
      </c>
      <c r="G733" t="s">
        <v>74</v>
      </c>
      <c r="H733">
        <v>219</v>
      </c>
      <c r="I733" s="4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(((L733/60)/60)/24)+DATE(1970,1,1)</f>
        <v>42939.208333333328</v>
      </c>
      <c r="O733" s="9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>(E734/D734)*100</f>
        <v>91.984615384615381</v>
      </c>
      <c r="G734" t="s">
        <v>14</v>
      </c>
      <c r="H734">
        <v>1121</v>
      </c>
      <c r="I734" s="4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(((L734/60)/60)/24)+DATE(1970,1,1)</f>
        <v>42816.208333333328</v>
      </c>
      <c r="O734" s="9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>(E735/D735)*100</f>
        <v>527.00632911392404</v>
      </c>
      <c r="G735" t="s">
        <v>20</v>
      </c>
      <c r="H735">
        <v>980</v>
      </c>
      <c r="I735" s="4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(((L735/60)/60)/24)+DATE(1970,1,1)</f>
        <v>41844.208333333336</v>
      </c>
      <c r="O735" s="9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>(E736/D736)*100</f>
        <v>319.14285714285711</v>
      </c>
      <c r="G736" t="s">
        <v>20</v>
      </c>
      <c r="H736">
        <v>536</v>
      </c>
      <c r="I736" s="4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(((L736/60)/60)/24)+DATE(1970,1,1)</f>
        <v>42763.25</v>
      </c>
      <c r="O736" s="9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>(E737/D737)*100</f>
        <v>354.18867924528303</v>
      </c>
      <c r="G737" t="s">
        <v>20</v>
      </c>
      <c r="H737">
        <v>1991</v>
      </c>
      <c r="I737" s="4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(((L737/60)/60)/24)+DATE(1970,1,1)</f>
        <v>42459.208333333328</v>
      </c>
      <c r="O737" s="9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>(E738/D738)*100</f>
        <v>32.896103896103895</v>
      </c>
      <c r="G738" t="s">
        <v>74</v>
      </c>
      <c r="H738">
        <v>29</v>
      </c>
      <c r="I738" s="4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(((L738/60)/60)/24)+DATE(1970,1,1)</f>
        <v>42055.25</v>
      </c>
      <c r="O738" s="9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>(E739/D739)*100</f>
        <v>135.8918918918919</v>
      </c>
      <c r="G739" t="s">
        <v>20</v>
      </c>
      <c r="H739">
        <v>180</v>
      </c>
      <c r="I739" s="4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(((L739/60)/60)/24)+DATE(1970,1,1)</f>
        <v>42685.25</v>
      </c>
      <c r="O739" s="9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>(E740/D740)*100</f>
        <v>2.0843373493975905</v>
      </c>
      <c r="G740" t="s">
        <v>14</v>
      </c>
      <c r="H740">
        <v>15</v>
      </c>
      <c r="I740" s="4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(((L740/60)/60)/24)+DATE(1970,1,1)</f>
        <v>41959.25</v>
      </c>
      <c r="O740" s="9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>(E741/D741)*100</f>
        <v>61</v>
      </c>
      <c r="G741" t="s">
        <v>14</v>
      </c>
      <c r="H741">
        <v>191</v>
      </c>
      <c r="I741" s="4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(((L741/60)/60)/24)+DATE(1970,1,1)</f>
        <v>41089.208333333336</v>
      </c>
      <c r="O741" s="9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>(E742/D742)*100</f>
        <v>30.037735849056602</v>
      </c>
      <c r="G742" t="s">
        <v>14</v>
      </c>
      <c r="H742">
        <v>16</v>
      </c>
      <c r="I742" s="4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(((L742/60)/60)/24)+DATE(1970,1,1)</f>
        <v>42769.25</v>
      </c>
      <c r="O742" s="9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>(E743/D743)*100</f>
        <v>1179.1666666666665</v>
      </c>
      <c r="G743" t="s">
        <v>20</v>
      </c>
      <c r="H743">
        <v>130</v>
      </c>
      <c r="I743" s="4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(((L743/60)/60)/24)+DATE(1970,1,1)</f>
        <v>40321.208333333336</v>
      </c>
      <c r="O743" s="9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>(E744/D744)*100</f>
        <v>1126.0833333333335</v>
      </c>
      <c r="G744" t="s">
        <v>20</v>
      </c>
      <c r="H744">
        <v>122</v>
      </c>
      <c r="I744" s="4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(((L744/60)/60)/24)+DATE(1970,1,1)</f>
        <v>40197.25</v>
      </c>
      <c r="O744" s="9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>(E745/D745)*100</f>
        <v>12.923076923076923</v>
      </c>
      <c r="G745" t="s">
        <v>14</v>
      </c>
      <c r="H745">
        <v>17</v>
      </c>
      <c r="I745" s="4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(((L745/60)/60)/24)+DATE(1970,1,1)</f>
        <v>42298.208333333328</v>
      </c>
      <c r="O745" s="9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>(E746/D746)*100</f>
        <v>712</v>
      </c>
      <c r="G746" t="s">
        <v>20</v>
      </c>
      <c r="H746">
        <v>140</v>
      </c>
      <c r="I746" s="4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(((L746/60)/60)/24)+DATE(1970,1,1)</f>
        <v>43322.208333333328</v>
      </c>
      <c r="O746" s="9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>(E747/D747)*100</f>
        <v>30.304347826086957</v>
      </c>
      <c r="G747" t="s">
        <v>14</v>
      </c>
      <c r="H747">
        <v>34</v>
      </c>
      <c r="I747" s="4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(((L747/60)/60)/24)+DATE(1970,1,1)</f>
        <v>40328.208333333336</v>
      </c>
      <c r="O747" s="9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>(E748/D748)*100</f>
        <v>212.50896057347671</v>
      </c>
      <c r="G748" t="s">
        <v>20</v>
      </c>
      <c r="H748">
        <v>3388</v>
      </c>
      <c r="I748" s="4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(((L748/60)/60)/24)+DATE(1970,1,1)</f>
        <v>40825.208333333336</v>
      </c>
      <c r="O748" s="9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>(E749/D749)*100</f>
        <v>228.85714285714286</v>
      </c>
      <c r="G749" t="s">
        <v>20</v>
      </c>
      <c r="H749">
        <v>280</v>
      </c>
      <c r="I749" s="4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(((L749/60)/60)/24)+DATE(1970,1,1)</f>
        <v>40423.208333333336</v>
      </c>
      <c r="O749" s="9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>(E750/D750)*100</f>
        <v>34.959979476654695</v>
      </c>
      <c r="G750" t="s">
        <v>74</v>
      </c>
      <c r="H750">
        <v>614</v>
      </c>
      <c r="I750" s="4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(((L750/60)/60)/24)+DATE(1970,1,1)</f>
        <v>40238.25</v>
      </c>
      <c r="O750" s="9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>(E751/D751)*100</f>
        <v>157.29069767441862</v>
      </c>
      <c r="G751" t="s">
        <v>20</v>
      </c>
      <c r="H751">
        <v>366</v>
      </c>
      <c r="I751" s="4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(((L751/60)/60)/24)+DATE(1970,1,1)</f>
        <v>41920.208333333336</v>
      </c>
      <c r="O751" s="9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>(E752/D752)*100</f>
        <v>1</v>
      </c>
      <c r="G752" t="s">
        <v>14</v>
      </c>
      <c r="H752">
        <v>1</v>
      </c>
      <c r="I752" s="4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(((L752/60)/60)/24)+DATE(1970,1,1)</f>
        <v>40360.208333333336</v>
      </c>
      <c r="O752" s="9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>(E753/D753)*100</f>
        <v>232.30555555555554</v>
      </c>
      <c r="G753" t="s">
        <v>20</v>
      </c>
      <c r="H753">
        <v>270</v>
      </c>
      <c r="I753" s="4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(((L753/60)/60)/24)+DATE(1970,1,1)</f>
        <v>42446.208333333328</v>
      </c>
      <c r="O753" s="9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>(E754/D754)*100</f>
        <v>92.448275862068968</v>
      </c>
      <c r="G754" t="s">
        <v>74</v>
      </c>
      <c r="H754">
        <v>114</v>
      </c>
      <c r="I754" s="4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(((L754/60)/60)/24)+DATE(1970,1,1)</f>
        <v>40395.208333333336</v>
      </c>
      <c r="O754" s="9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>(E755/D755)*100</f>
        <v>256.70212765957444</v>
      </c>
      <c r="G755" t="s">
        <v>20</v>
      </c>
      <c r="H755">
        <v>137</v>
      </c>
      <c r="I755" s="4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(((L755/60)/60)/24)+DATE(1970,1,1)</f>
        <v>40321.208333333336</v>
      </c>
      <c r="O755" s="9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>(E756/D756)*100</f>
        <v>168.47017045454547</v>
      </c>
      <c r="G756" t="s">
        <v>20</v>
      </c>
      <c r="H756">
        <v>3205</v>
      </c>
      <c r="I756" s="4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(((L756/60)/60)/24)+DATE(1970,1,1)</f>
        <v>41210.208333333336</v>
      </c>
      <c r="O756" s="9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>(E757/D757)*100</f>
        <v>166.57777777777778</v>
      </c>
      <c r="G757" t="s">
        <v>20</v>
      </c>
      <c r="H757">
        <v>288</v>
      </c>
      <c r="I757" s="4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(((L757/60)/60)/24)+DATE(1970,1,1)</f>
        <v>43096.25</v>
      </c>
      <c r="O757" s="9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>(E758/D758)*100</f>
        <v>772.07692307692309</v>
      </c>
      <c r="G758" t="s">
        <v>20</v>
      </c>
      <c r="H758">
        <v>148</v>
      </c>
      <c r="I758" s="4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(((L758/60)/60)/24)+DATE(1970,1,1)</f>
        <v>42024.25</v>
      </c>
      <c r="O758" s="9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>(E759/D759)*100</f>
        <v>406.85714285714283</v>
      </c>
      <c r="G759" t="s">
        <v>20</v>
      </c>
      <c r="H759">
        <v>114</v>
      </c>
      <c r="I759" s="4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(((L759/60)/60)/24)+DATE(1970,1,1)</f>
        <v>40675.208333333336</v>
      </c>
      <c r="O759" s="9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>(E760/D760)*100</f>
        <v>564.20608108108115</v>
      </c>
      <c r="G760" t="s">
        <v>20</v>
      </c>
      <c r="H760">
        <v>1518</v>
      </c>
      <c r="I760" s="4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(((L760/60)/60)/24)+DATE(1970,1,1)</f>
        <v>41936.208333333336</v>
      </c>
      <c r="O760" s="9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>(E761/D761)*100</f>
        <v>68.426865671641792</v>
      </c>
      <c r="G761" t="s">
        <v>14</v>
      </c>
      <c r="H761">
        <v>1274</v>
      </c>
      <c r="I761" s="4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(((L761/60)/60)/24)+DATE(1970,1,1)</f>
        <v>43136.25</v>
      </c>
      <c r="O761" s="9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>(E762/D762)*100</f>
        <v>34.351966873706004</v>
      </c>
      <c r="G762" t="s">
        <v>14</v>
      </c>
      <c r="H762">
        <v>210</v>
      </c>
      <c r="I762" s="4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(((L762/60)/60)/24)+DATE(1970,1,1)</f>
        <v>43678.208333333328</v>
      </c>
      <c r="O762" s="9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>(E763/D763)*100</f>
        <v>655.4545454545455</v>
      </c>
      <c r="G763" t="s">
        <v>20</v>
      </c>
      <c r="H763">
        <v>166</v>
      </c>
      <c r="I763" s="4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(((L763/60)/60)/24)+DATE(1970,1,1)</f>
        <v>42938.208333333328</v>
      </c>
      <c r="O763" s="9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>(E764/D764)*100</f>
        <v>177.25714285714284</v>
      </c>
      <c r="G764" t="s">
        <v>20</v>
      </c>
      <c r="H764">
        <v>100</v>
      </c>
      <c r="I764" s="4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(((L764/60)/60)/24)+DATE(1970,1,1)</f>
        <v>41241.25</v>
      </c>
      <c r="O764" s="9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>(E765/D765)*100</f>
        <v>113.17857142857144</v>
      </c>
      <c r="G765" t="s">
        <v>20</v>
      </c>
      <c r="H765">
        <v>235</v>
      </c>
      <c r="I765" s="4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(((L765/60)/60)/24)+DATE(1970,1,1)</f>
        <v>41037.208333333336</v>
      </c>
      <c r="O765" s="9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>(E766/D766)*100</f>
        <v>728.18181818181824</v>
      </c>
      <c r="G766" t="s">
        <v>20</v>
      </c>
      <c r="H766">
        <v>148</v>
      </c>
      <c r="I766" s="4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(((L766/60)/60)/24)+DATE(1970,1,1)</f>
        <v>40676.208333333336</v>
      </c>
      <c r="O766" s="9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>(E767/D767)*100</f>
        <v>208.33333333333334</v>
      </c>
      <c r="G767" t="s">
        <v>20</v>
      </c>
      <c r="H767">
        <v>198</v>
      </c>
      <c r="I767" s="4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(((L767/60)/60)/24)+DATE(1970,1,1)</f>
        <v>42840.208333333328</v>
      </c>
      <c r="O767" s="9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>(E768/D768)*100</f>
        <v>31.171232876712331</v>
      </c>
      <c r="G768" t="s">
        <v>14</v>
      </c>
      <c r="H768">
        <v>248</v>
      </c>
      <c r="I768" s="4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(((L768/60)/60)/24)+DATE(1970,1,1)</f>
        <v>43362.208333333328</v>
      </c>
      <c r="O768" s="9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>(E769/D769)*100</f>
        <v>56.967078189300416</v>
      </c>
      <c r="G769" t="s">
        <v>14</v>
      </c>
      <c r="H769">
        <v>513</v>
      </c>
      <c r="I769" s="4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(((L769/60)/60)/24)+DATE(1970,1,1)</f>
        <v>42283.208333333328</v>
      </c>
      <c r="O769" s="9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>(E770/D770)*100</f>
        <v>231</v>
      </c>
      <c r="G770" t="s">
        <v>20</v>
      </c>
      <c r="H770">
        <v>150</v>
      </c>
      <c r="I770" s="4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(((L770/60)/60)/24)+DATE(1970,1,1)</f>
        <v>41619.25</v>
      </c>
      <c r="O770" s="9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>(E771/D771)*100</f>
        <v>86.867834394904463</v>
      </c>
      <c r="G771" t="s">
        <v>14</v>
      </c>
      <c r="H771">
        <v>3410</v>
      </c>
      <c r="I771" s="4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(((L771/60)/60)/24)+DATE(1970,1,1)</f>
        <v>41501.208333333336</v>
      </c>
      <c r="O771" s="9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>(E772/D772)*100</f>
        <v>270.74418604651163</v>
      </c>
      <c r="G772" t="s">
        <v>20</v>
      </c>
      <c r="H772">
        <v>216</v>
      </c>
      <c r="I772" s="4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(((L772/60)/60)/24)+DATE(1970,1,1)</f>
        <v>41743.208333333336</v>
      </c>
      <c r="O772" s="9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>(E773/D773)*100</f>
        <v>49.446428571428569</v>
      </c>
      <c r="G773" t="s">
        <v>74</v>
      </c>
      <c r="H773">
        <v>26</v>
      </c>
      <c r="I773" s="4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(((L773/60)/60)/24)+DATE(1970,1,1)</f>
        <v>43491.25</v>
      </c>
      <c r="O773" s="9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>(E774/D774)*100</f>
        <v>113.3596256684492</v>
      </c>
      <c r="G774" t="s">
        <v>20</v>
      </c>
      <c r="H774">
        <v>5139</v>
      </c>
      <c r="I774" s="4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(((L774/60)/60)/24)+DATE(1970,1,1)</f>
        <v>43505.25</v>
      </c>
      <c r="O774" s="9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>(E775/D775)*100</f>
        <v>190.55555555555554</v>
      </c>
      <c r="G775" t="s">
        <v>20</v>
      </c>
      <c r="H775">
        <v>2353</v>
      </c>
      <c r="I775" s="4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(((L775/60)/60)/24)+DATE(1970,1,1)</f>
        <v>42838.208333333328</v>
      </c>
      <c r="O775" s="9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>(E776/D776)*100</f>
        <v>135.5</v>
      </c>
      <c r="G776" t="s">
        <v>20</v>
      </c>
      <c r="H776">
        <v>78</v>
      </c>
      <c r="I776" s="4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(((L776/60)/60)/24)+DATE(1970,1,1)</f>
        <v>42513.208333333328</v>
      </c>
      <c r="O776" s="9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>(E777/D777)*100</f>
        <v>10.297872340425531</v>
      </c>
      <c r="G777" t="s">
        <v>14</v>
      </c>
      <c r="H777">
        <v>10</v>
      </c>
      <c r="I777" s="4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(((L777/60)/60)/24)+DATE(1970,1,1)</f>
        <v>41949.25</v>
      </c>
      <c r="O777" s="9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>(E778/D778)*100</f>
        <v>65.544223826714799</v>
      </c>
      <c r="G778" t="s">
        <v>14</v>
      </c>
      <c r="H778">
        <v>2201</v>
      </c>
      <c r="I778" s="4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(((L778/60)/60)/24)+DATE(1970,1,1)</f>
        <v>43650.208333333328</v>
      </c>
      <c r="O778" s="9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>(E779/D779)*100</f>
        <v>49.026652452025587</v>
      </c>
      <c r="G779" t="s">
        <v>14</v>
      </c>
      <c r="H779">
        <v>676</v>
      </c>
      <c r="I779" s="4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(((L779/60)/60)/24)+DATE(1970,1,1)</f>
        <v>40809.208333333336</v>
      </c>
      <c r="O779" s="9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>(E780/D780)*100</f>
        <v>787.92307692307691</v>
      </c>
      <c r="G780" t="s">
        <v>20</v>
      </c>
      <c r="H780">
        <v>174</v>
      </c>
      <c r="I780" s="4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(((L780/60)/60)/24)+DATE(1970,1,1)</f>
        <v>40768.208333333336</v>
      </c>
      <c r="O780" s="9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>(E781/D781)*100</f>
        <v>80.306347746090154</v>
      </c>
      <c r="G781" t="s">
        <v>14</v>
      </c>
      <c r="H781">
        <v>831</v>
      </c>
      <c r="I781" s="4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(((L781/60)/60)/24)+DATE(1970,1,1)</f>
        <v>42230.208333333328</v>
      </c>
      <c r="O781" s="9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>(E782/D782)*100</f>
        <v>106.29411764705883</v>
      </c>
      <c r="G782" t="s">
        <v>20</v>
      </c>
      <c r="H782">
        <v>164</v>
      </c>
      <c r="I782" s="4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(((L782/60)/60)/24)+DATE(1970,1,1)</f>
        <v>42573.208333333328</v>
      </c>
      <c r="O782" s="9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>(E783/D783)*100</f>
        <v>50.735632183908038</v>
      </c>
      <c r="G783" t="s">
        <v>74</v>
      </c>
      <c r="H783">
        <v>56</v>
      </c>
      <c r="I783" s="4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(((L783/60)/60)/24)+DATE(1970,1,1)</f>
        <v>40482.208333333336</v>
      </c>
      <c r="O783" s="9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>(E784/D784)*100</f>
        <v>215.31372549019611</v>
      </c>
      <c r="G784" t="s">
        <v>20</v>
      </c>
      <c r="H784">
        <v>161</v>
      </c>
      <c r="I784" s="4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(((L784/60)/60)/24)+DATE(1970,1,1)</f>
        <v>40603.25</v>
      </c>
      <c r="O784" s="9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>(E785/D785)*100</f>
        <v>141.22972972972974</v>
      </c>
      <c r="G785" t="s">
        <v>20</v>
      </c>
      <c r="H785">
        <v>138</v>
      </c>
      <c r="I785" s="4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(((L785/60)/60)/24)+DATE(1970,1,1)</f>
        <v>41625.25</v>
      </c>
      <c r="O785" s="9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>(E786/D786)*100</f>
        <v>115.33745781777279</v>
      </c>
      <c r="G786" t="s">
        <v>20</v>
      </c>
      <c r="H786">
        <v>3308</v>
      </c>
      <c r="I786" s="4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(((L786/60)/60)/24)+DATE(1970,1,1)</f>
        <v>42435.25</v>
      </c>
      <c r="O786" s="9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>(E787/D787)*100</f>
        <v>193.11940298507463</v>
      </c>
      <c r="G787" t="s">
        <v>20</v>
      </c>
      <c r="H787">
        <v>127</v>
      </c>
      <c r="I787" s="4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(((L787/60)/60)/24)+DATE(1970,1,1)</f>
        <v>43582.208333333328</v>
      </c>
      <c r="O787" s="9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>(E788/D788)*100</f>
        <v>729.73333333333335</v>
      </c>
      <c r="G788" t="s">
        <v>20</v>
      </c>
      <c r="H788">
        <v>207</v>
      </c>
      <c r="I788" s="4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(((L788/60)/60)/24)+DATE(1970,1,1)</f>
        <v>43186.208333333328</v>
      </c>
      <c r="O788" s="9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>(E789/D789)*100</f>
        <v>99.66339869281046</v>
      </c>
      <c r="G789" t="s">
        <v>14</v>
      </c>
      <c r="H789">
        <v>859</v>
      </c>
      <c r="I789" s="4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(((L789/60)/60)/24)+DATE(1970,1,1)</f>
        <v>40684.208333333336</v>
      </c>
      <c r="O789" s="9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>(E790/D790)*100</f>
        <v>88.166666666666671</v>
      </c>
      <c r="G790" t="s">
        <v>47</v>
      </c>
      <c r="H790">
        <v>31</v>
      </c>
      <c r="I790" s="4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(((L790/60)/60)/24)+DATE(1970,1,1)</f>
        <v>41202.208333333336</v>
      </c>
      <c r="O790" s="9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>(E791/D791)*100</f>
        <v>37.233333333333334</v>
      </c>
      <c r="G791" t="s">
        <v>14</v>
      </c>
      <c r="H791">
        <v>45</v>
      </c>
      <c r="I791" s="4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(((L791/60)/60)/24)+DATE(1970,1,1)</f>
        <v>41786.208333333336</v>
      </c>
      <c r="O791" s="9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>(E792/D792)*100</f>
        <v>30.540075309306079</v>
      </c>
      <c r="G792" t="s">
        <v>74</v>
      </c>
      <c r="H792">
        <v>1113</v>
      </c>
      <c r="I792" s="4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(((L792/60)/60)/24)+DATE(1970,1,1)</f>
        <v>40223.25</v>
      </c>
      <c r="O792" s="9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>(E793/D793)*100</f>
        <v>25.714285714285712</v>
      </c>
      <c r="G793" t="s">
        <v>14</v>
      </c>
      <c r="H793">
        <v>6</v>
      </c>
      <c r="I793" s="4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(((L793/60)/60)/24)+DATE(1970,1,1)</f>
        <v>42715.25</v>
      </c>
      <c r="O793" s="9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>(E794/D794)*100</f>
        <v>34</v>
      </c>
      <c r="G794" t="s">
        <v>14</v>
      </c>
      <c r="H794">
        <v>7</v>
      </c>
      <c r="I794" s="4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(((L794/60)/60)/24)+DATE(1970,1,1)</f>
        <v>41451.208333333336</v>
      </c>
      <c r="O794" s="9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>(E795/D795)*100</f>
        <v>1185.909090909091</v>
      </c>
      <c r="G795" t="s">
        <v>20</v>
      </c>
      <c r="H795">
        <v>181</v>
      </c>
      <c r="I795" s="4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(((L795/60)/60)/24)+DATE(1970,1,1)</f>
        <v>41450.208333333336</v>
      </c>
      <c r="O795" s="9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>(E796/D796)*100</f>
        <v>125.39393939393939</v>
      </c>
      <c r="G796" t="s">
        <v>20</v>
      </c>
      <c r="H796">
        <v>110</v>
      </c>
      <c r="I796" s="4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(((L796/60)/60)/24)+DATE(1970,1,1)</f>
        <v>43091.25</v>
      </c>
      <c r="O796" s="9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>(E797/D797)*100</f>
        <v>14.394366197183098</v>
      </c>
      <c r="G797" t="s">
        <v>14</v>
      </c>
      <c r="H797">
        <v>31</v>
      </c>
      <c r="I797" s="4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(((L797/60)/60)/24)+DATE(1970,1,1)</f>
        <v>42675.208333333328</v>
      </c>
      <c r="O797" s="9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>(E798/D798)*100</f>
        <v>54.807692307692314</v>
      </c>
      <c r="G798" t="s">
        <v>14</v>
      </c>
      <c r="H798">
        <v>78</v>
      </c>
      <c r="I798" s="4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(((L798/60)/60)/24)+DATE(1970,1,1)</f>
        <v>41859.208333333336</v>
      </c>
      <c r="O798" s="9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>(E799/D799)*100</f>
        <v>109.63157894736841</v>
      </c>
      <c r="G799" t="s">
        <v>20</v>
      </c>
      <c r="H799">
        <v>185</v>
      </c>
      <c r="I799" s="4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(((L799/60)/60)/24)+DATE(1970,1,1)</f>
        <v>43464.25</v>
      </c>
      <c r="O799" s="9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>(E800/D800)*100</f>
        <v>188.47058823529412</v>
      </c>
      <c r="G800" t="s">
        <v>20</v>
      </c>
      <c r="H800">
        <v>121</v>
      </c>
      <c r="I800" s="4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(((L800/60)/60)/24)+DATE(1970,1,1)</f>
        <v>41060.208333333336</v>
      </c>
      <c r="O800" s="9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>(E801/D801)*100</f>
        <v>87.008284023668637</v>
      </c>
      <c r="G801" t="s">
        <v>14</v>
      </c>
      <c r="H801">
        <v>1225</v>
      </c>
      <c r="I801" s="4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(((L801/60)/60)/24)+DATE(1970,1,1)</f>
        <v>42399.25</v>
      </c>
      <c r="O801" s="9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>(E802/D802)*100</f>
        <v>1</v>
      </c>
      <c r="G802" t="s">
        <v>14</v>
      </c>
      <c r="H802">
        <v>1</v>
      </c>
      <c r="I802" s="4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(((L802/60)/60)/24)+DATE(1970,1,1)</f>
        <v>42167.208333333328</v>
      </c>
      <c r="O802" s="9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>(E803/D803)*100</f>
        <v>202.9130434782609</v>
      </c>
      <c r="G803" t="s">
        <v>20</v>
      </c>
      <c r="H803">
        <v>106</v>
      </c>
      <c r="I803" s="4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(((L803/60)/60)/24)+DATE(1970,1,1)</f>
        <v>43830.25</v>
      </c>
      <c r="O803" s="9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>(E804/D804)*100</f>
        <v>197.03225806451613</v>
      </c>
      <c r="G804" t="s">
        <v>20</v>
      </c>
      <c r="H804">
        <v>142</v>
      </c>
      <c r="I804" s="4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(((L804/60)/60)/24)+DATE(1970,1,1)</f>
        <v>43650.208333333328</v>
      </c>
      <c r="O804" s="9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>(E805/D805)*100</f>
        <v>107</v>
      </c>
      <c r="G805" t="s">
        <v>20</v>
      </c>
      <c r="H805">
        <v>233</v>
      </c>
      <c r="I805" s="4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(((L805/60)/60)/24)+DATE(1970,1,1)</f>
        <v>43492.25</v>
      </c>
      <c r="O805" s="9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>(E806/D806)*100</f>
        <v>268.73076923076923</v>
      </c>
      <c r="G806" t="s">
        <v>20</v>
      </c>
      <c r="H806">
        <v>218</v>
      </c>
      <c r="I806" s="4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(((L806/60)/60)/24)+DATE(1970,1,1)</f>
        <v>43102.25</v>
      </c>
      <c r="O806" s="9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>(E807/D807)*100</f>
        <v>50.845360824742272</v>
      </c>
      <c r="G807" t="s">
        <v>14</v>
      </c>
      <c r="H807">
        <v>67</v>
      </c>
      <c r="I807" s="4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(((L807/60)/60)/24)+DATE(1970,1,1)</f>
        <v>41958.25</v>
      </c>
      <c r="O807" s="9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>(E808/D808)*100</f>
        <v>1180.2857142857142</v>
      </c>
      <c r="G808" t="s">
        <v>20</v>
      </c>
      <c r="H808">
        <v>76</v>
      </c>
      <c r="I808" s="4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(((L808/60)/60)/24)+DATE(1970,1,1)</f>
        <v>40973.25</v>
      </c>
      <c r="O808" s="9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>(E809/D809)*100</f>
        <v>264</v>
      </c>
      <c r="G809" t="s">
        <v>20</v>
      </c>
      <c r="H809">
        <v>43</v>
      </c>
      <c r="I809" s="4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(((L809/60)/60)/24)+DATE(1970,1,1)</f>
        <v>43753.208333333328</v>
      </c>
      <c r="O809" s="9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>(E810/D810)*100</f>
        <v>30.44230769230769</v>
      </c>
      <c r="G810" t="s">
        <v>14</v>
      </c>
      <c r="H810">
        <v>19</v>
      </c>
      <c r="I810" s="4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(((L810/60)/60)/24)+DATE(1970,1,1)</f>
        <v>42507.208333333328</v>
      </c>
      <c r="O810" s="9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>(E811/D811)*100</f>
        <v>62.880681818181813</v>
      </c>
      <c r="G811" t="s">
        <v>14</v>
      </c>
      <c r="H811">
        <v>2108</v>
      </c>
      <c r="I811" s="4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(((L811/60)/60)/24)+DATE(1970,1,1)</f>
        <v>41135.208333333336</v>
      </c>
      <c r="O811" s="9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>(E812/D812)*100</f>
        <v>193.125</v>
      </c>
      <c r="G812" t="s">
        <v>20</v>
      </c>
      <c r="H812">
        <v>221</v>
      </c>
      <c r="I812" s="4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(((L812/60)/60)/24)+DATE(1970,1,1)</f>
        <v>43067.25</v>
      </c>
      <c r="O812" s="9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>(E813/D813)*100</f>
        <v>77.102702702702715</v>
      </c>
      <c r="G813" t="s">
        <v>14</v>
      </c>
      <c r="H813">
        <v>679</v>
      </c>
      <c r="I813" s="4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(((L813/60)/60)/24)+DATE(1970,1,1)</f>
        <v>42378.25</v>
      </c>
      <c r="O813" s="9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>(E814/D814)*100</f>
        <v>225.52763819095478</v>
      </c>
      <c r="G814" t="s">
        <v>20</v>
      </c>
      <c r="H814">
        <v>2805</v>
      </c>
      <c r="I814" s="4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(((L814/60)/60)/24)+DATE(1970,1,1)</f>
        <v>43206.208333333328</v>
      </c>
      <c r="O814" s="9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>(E815/D815)*100</f>
        <v>239.40625</v>
      </c>
      <c r="G815" t="s">
        <v>20</v>
      </c>
      <c r="H815">
        <v>68</v>
      </c>
      <c r="I815" s="4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(((L815/60)/60)/24)+DATE(1970,1,1)</f>
        <v>41148.208333333336</v>
      </c>
      <c r="O815" s="9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>(E816/D816)*100</f>
        <v>92.1875</v>
      </c>
      <c r="G816" t="s">
        <v>14</v>
      </c>
      <c r="H816">
        <v>36</v>
      </c>
      <c r="I816" s="4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(((L816/60)/60)/24)+DATE(1970,1,1)</f>
        <v>42517.208333333328</v>
      </c>
      <c r="O816" s="9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>(E817/D817)*100</f>
        <v>130.23333333333335</v>
      </c>
      <c r="G817" t="s">
        <v>20</v>
      </c>
      <c r="H817">
        <v>183</v>
      </c>
      <c r="I817" s="4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(((L817/60)/60)/24)+DATE(1970,1,1)</f>
        <v>43068.25</v>
      </c>
      <c r="O817" s="9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>(E818/D818)*100</f>
        <v>615.21739130434787</v>
      </c>
      <c r="G818" t="s">
        <v>20</v>
      </c>
      <c r="H818">
        <v>133</v>
      </c>
      <c r="I818" s="4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(((L818/60)/60)/24)+DATE(1970,1,1)</f>
        <v>41680.25</v>
      </c>
      <c r="O818" s="9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>(E819/D819)*100</f>
        <v>368.79532163742692</v>
      </c>
      <c r="G819" t="s">
        <v>20</v>
      </c>
      <c r="H819">
        <v>2489</v>
      </c>
      <c r="I819" s="4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(((L819/60)/60)/24)+DATE(1970,1,1)</f>
        <v>43589.208333333328</v>
      </c>
      <c r="O819" s="9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>(E820/D820)*100</f>
        <v>1094.8571428571429</v>
      </c>
      <c r="G820" t="s">
        <v>20</v>
      </c>
      <c r="H820">
        <v>69</v>
      </c>
      <c r="I820" s="4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(((L820/60)/60)/24)+DATE(1970,1,1)</f>
        <v>43486.25</v>
      </c>
      <c r="O820" s="9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>(E821/D821)*100</f>
        <v>50.662921348314605</v>
      </c>
      <c r="G821" t="s">
        <v>14</v>
      </c>
      <c r="H821">
        <v>47</v>
      </c>
      <c r="I821" s="4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(((L821/60)/60)/24)+DATE(1970,1,1)</f>
        <v>41237.25</v>
      </c>
      <c r="O821" s="9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>(E822/D822)*100</f>
        <v>800.6</v>
      </c>
      <c r="G822" t="s">
        <v>20</v>
      </c>
      <c r="H822">
        <v>279</v>
      </c>
      <c r="I822" s="4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(((L822/60)/60)/24)+DATE(1970,1,1)</f>
        <v>43310.208333333328</v>
      </c>
      <c r="O822" s="9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>(E823/D823)*100</f>
        <v>291.28571428571428</v>
      </c>
      <c r="G823" t="s">
        <v>20</v>
      </c>
      <c r="H823">
        <v>210</v>
      </c>
      <c r="I823" s="4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(((L823/60)/60)/24)+DATE(1970,1,1)</f>
        <v>42794.25</v>
      </c>
      <c r="O823" s="9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>(E824/D824)*100</f>
        <v>349.9666666666667</v>
      </c>
      <c r="G824" t="s">
        <v>20</v>
      </c>
      <c r="H824">
        <v>2100</v>
      </c>
      <c r="I824" s="4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(((L824/60)/60)/24)+DATE(1970,1,1)</f>
        <v>41698.25</v>
      </c>
      <c r="O824" s="9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>(E825/D825)*100</f>
        <v>357.07317073170731</v>
      </c>
      <c r="G825" t="s">
        <v>20</v>
      </c>
      <c r="H825">
        <v>252</v>
      </c>
      <c r="I825" s="4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(((L825/60)/60)/24)+DATE(1970,1,1)</f>
        <v>41892.208333333336</v>
      </c>
      <c r="O825" s="9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>(E826/D826)*100</f>
        <v>126.48941176470588</v>
      </c>
      <c r="G826" t="s">
        <v>20</v>
      </c>
      <c r="H826">
        <v>1280</v>
      </c>
      <c r="I826" s="4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(((L826/60)/60)/24)+DATE(1970,1,1)</f>
        <v>40348.208333333336</v>
      </c>
      <c r="O826" s="9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>(E827/D827)*100</f>
        <v>387.5</v>
      </c>
      <c r="G827" t="s">
        <v>20</v>
      </c>
      <c r="H827">
        <v>157</v>
      </c>
      <c r="I827" s="4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(((L827/60)/60)/24)+DATE(1970,1,1)</f>
        <v>42941.208333333328</v>
      </c>
      <c r="O827" s="9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>(E828/D828)*100</f>
        <v>457.03571428571428</v>
      </c>
      <c r="G828" t="s">
        <v>20</v>
      </c>
      <c r="H828">
        <v>194</v>
      </c>
      <c r="I828" s="4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(((L828/60)/60)/24)+DATE(1970,1,1)</f>
        <v>40525.25</v>
      </c>
      <c r="O828" s="9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>(E829/D829)*100</f>
        <v>266.69565217391306</v>
      </c>
      <c r="G829" t="s">
        <v>20</v>
      </c>
      <c r="H829">
        <v>82</v>
      </c>
      <c r="I829" s="4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(((L829/60)/60)/24)+DATE(1970,1,1)</f>
        <v>40666.208333333336</v>
      </c>
      <c r="O829" s="9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>(E830/D830)*100</f>
        <v>69</v>
      </c>
      <c r="G830" t="s">
        <v>14</v>
      </c>
      <c r="H830">
        <v>70</v>
      </c>
      <c r="I830" s="4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(((L830/60)/60)/24)+DATE(1970,1,1)</f>
        <v>43340.208333333328</v>
      </c>
      <c r="O830" s="9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>(E831/D831)*100</f>
        <v>51.34375</v>
      </c>
      <c r="G831" t="s">
        <v>14</v>
      </c>
      <c r="H831">
        <v>154</v>
      </c>
      <c r="I831" s="4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(((L831/60)/60)/24)+DATE(1970,1,1)</f>
        <v>42164.208333333328</v>
      </c>
      <c r="O831" s="9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>(E832/D832)*100</f>
        <v>1.1710526315789473</v>
      </c>
      <c r="G832" t="s">
        <v>14</v>
      </c>
      <c r="H832">
        <v>22</v>
      </c>
      <c r="I832" s="4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(((L832/60)/60)/24)+DATE(1970,1,1)</f>
        <v>43103.25</v>
      </c>
      <c r="O832" s="9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>(E833/D833)*100</f>
        <v>108.97734294541709</v>
      </c>
      <c r="G833" t="s">
        <v>20</v>
      </c>
      <c r="H833">
        <v>4233</v>
      </c>
      <c r="I833" s="4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(((L833/60)/60)/24)+DATE(1970,1,1)</f>
        <v>40994.208333333336</v>
      </c>
      <c r="O833" s="9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>(E834/D834)*100</f>
        <v>315.17592592592592</v>
      </c>
      <c r="G834" t="s">
        <v>20</v>
      </c>
      <c r="H834">
        <v>1297</v>
      </c>
      <c r="I834" s="4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(((L834/60)/60)/24)+DATE(1970,1,1)</f>
        <v>42299.208333333328</v>
      </c>
      <c r="O834" s="9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>(E835/D835)*100</f>
        <v>157.69117647058823</v>
      </c>
      <c r="G835" t="s">
        <v>20</v>
      </c>
      <c r="H835">
        <v>165</v>
      </c>
      <c r="I835" s="4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(((L835/60)/60)/24)+DATE(1970,1,1)</f>
        <v>40588.25</v>
      </c>
      <c r="O835" s="9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>(E836/D836)*100</f>
        <v>153.8082191780822</v>
      </c>
      <c r="G836" t="s">
        <v>20</v>
      </c>
      <c r="H836">
        <v>119</v>
      </c>
      <c r="I836" s="4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(((L836/60)/60)/24)+DATE(1970,1,1)</f>
        <v>41448.208333333336</v>
      </c>
      <c r="O836" s="9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>(E837/D837)*100</f>
        <v>89.738979118329468</v>
      </c>
      <c r="G837" t="s">
        <v>14</v>
      </c>
      <c r="H837">
        <v>1758</v>
      </c>
      <c r="I837" s="4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(((L837/60)/60)/24)+DATE(1970,1,1)</f>
        <v>42063.25</v>
      </c>
      <c r="O837" s="9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>(E838/D838)*100</f>
        <v>75.135802469135797</v>
      </c>
      <c r="G838" t="s">
        <v>14</v>
      </c>
      <c r="H838">
        <v>94</v>
      </c>
      <c r="I838" s="4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(((L838/60)/60)/24)+DATE(1970,1,1)</f>
        <v>40214.25</v>
      </c>
      <c r="O838" s="9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>(E839/D839)*100</f>
        <v>852.88135593220341</v>
      </c>
      <c r="G839" t="s">
        <v>20</v>
      </c>
      <c r="H839">
        <v>1797</v>
      </c>
      <c r="I839" s="4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(((L839/60)/60)/24)+DATE(1970,1,1)</f>
        <v>40629.208333333336</v>
      </c>
      <c r="O839" s="9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>(E840/D840)*100</f>
        <v>138.90625</v>
      </c>
      <c r="G840" t="s">
        <v>20</v>
      </c>
      <c r="H840">
        <v>261</v>
      </c>
      <c r="I840" s="4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(((L840/60)/60)/24)+DATE(1970,1,1)</f>
        <v>43370.208333333328</v>
      </c>
      <c r="O840" s="9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>(E841/D841)*100</f>
        <v>190.18181818181819</v>
      </c>
      <c r="G841" t="s">
        <v>20</v>
      </c>
      <c r="H841">
        <v>157</v>
      </c>
      <c r="I841" s="4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(((L841/60)/60)/24)+DATE(1970,1,1)</f>
        <v>41715.208333333336</v>
      </c>
      <c r="O841" s="9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>(E842/D842)*100</f>
        <v>100.24333619948409</v>
      </c>
      <c r="G842" t="s">
        <v>20</v>
      </c>
      <c r="H842">
        <v>3533</v>
      </c>
      <c r="I842" s="4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(((L842/60)/60)/24)+DATE(1970,1,1)</f>
        <v>41836.208333333336</v>
      </c>
      <c r="O842" s="9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>(E843/D843)*100</f>
        <v>142.75824175824175</v>
      </c>
      <c r="G843" t="s">
        <v>20</v>
      </c>
      <c r="H843">
        <v>155</v>
      </c>
      <c r="I843" s="4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(((L843/60)/60)/24)+DATE(1970,1,1)</f>
        <v>42419.25</v>
      </c>
      <c r="O843" s="9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>(E844/D844)*100</f>
        <v>563.13333333333333</v>
      </c>
      <c r="G844" t="s">
        <v>20</v>
      </c>
      <c r="H844">
        <v>132</v>
      </c>
      <c r="I844" s="4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(((L844/60)/60)/24)+DATE(1970,1,1)</f>
        <v>43266.208333333328</v>
      </c>
      <c r="O844" s="9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>(E845/D845)*100</f>
        <v>30.715909090909086</v>
      </c>
      <c r="G845" t="s">
        <v>14</v>
      </c>
      <c r="H845">
        <v>33</v>
      </c>
      <c r="I845" s="4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(((L845/60)/60)/24)+DATE(1970,1,1)</f>
        <v>43338.208333333328</v>
      </c>
      <c r="O845" s="9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>(E846/D846)*100</f>
        <v>99.39772727272728</v>
      </c>
      <c r="G846" t="s">
        <v>74</v>
      </c>
      <c r="H846">
        <v>94</v>
      </c>
      <c r="I846" s="4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(((L846/60)/60)/24)+DATE(1970,1,1)</f>
        <v>40930.25</v>
      </c>
      <c r="O846" s="9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>(E847/D847)*100</f>
        <v>197.54935622317598</v>
      </c>
      <c r="G847" t="s">
        <v>20</v>
      </c>
      <c r="H847">
        <v>1354</v>
      </c>
      <c r="I847" s="4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(((L847/60)/60)/24)+DATE(1970,1,1)</f>
        <v>43235.208333333328</v>
      </c>
      <c r="O847" s="9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>(E848/D848)*100</f>
        <v>508.5</v>
      </c>
      <c r="G848" t="s">
        <v>20</v>
      </c>
      <c r="H848">
        <v>48</v>
      </c>
      <c r="I848" s="4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(((L848/60)/60)/24)+DATE(1970,1,1)</f>
        <v>43302.208333333328</v>
      </c>
      <c r="O848" s="9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>(E849/D849)*100</f>
        <v>237.74468085106383</v>
      </c>
      <c r="G849" t="s">
        <v>20</v>
      </c>
      <c r="H849">
        <v>110</v>
      </c>
      <c r="I849" s="4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(((L849/60)/60)/24)+DATE(1970,1,1)</f>
        <v>43107.25</v>
      </c>
      <c r="O849" s="9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>(E850/D850)*100</f>
        <v>338.46875</v>
      </c>
      <c r="G850" t="s">
        <v>20</v>
      </c>
      <c r="H850">
        <v>172</v>
      </c>
      <c r="I850" s="4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(((L850/60)/60)/24)+DATE(1970,1,1)</f>
        <v>40341.208333333336</v>
      </c>
      <c r="O850" s="9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>(E851/D851)*100</f>
        <v>133.08955223880596</v>
      </c>
      <c r="G851" t="s">
        <v>20</v>
      </c>
      <c r="H851">
        <v>307</v>
      </c>
      <c r="I851" s="4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(((L851/60)/60)/24)+DATE(1970,1,1)</f>
        <v>40948.25</v>
      </c>
      <c r="O851" s="9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>(E852/D852)*100</f>
        <v>1</v>
      </c>
      <c r="G852" t="s">
        <v>14</v>
      </c>
      <c r="H852">
        <v>1</v>
      </c>
      <c r="I852" s="4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(((L852/60)/60)/24)+DATE(1970,1,1)</f>
        <v>40866.25</v>
      </c>
      <c r="O852" s="9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>(E853/D853)*100</f>
        <v>207.79999999999998</v>
      </c>
      <c r="G853" t="s">
        <v>20</v>
      </c>
      <c r="H853">
        <v>160</v>
      </c>
      <c r="I853" s="4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(((L853/60)/60)/24)+DATE(1970,1,1)</f>
        <v>41031.208333333336</v>
      </c>
      <c r="O853" s="9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>(E854/D854)*100</f>
        <v>51.122448979591837</v>
      </c>
      <c r="G854" t="s">
        <v>14</v>
      </c>
      <c r="H854">
        <v>31</v>
      </c>
      <c r="I854" s="4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(((L854/60)/60)/24)+DATE(1970,1,1)</f>
        <v>40740.208333333336</v>
      </c>
      <c r="O854" s="9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>(E855/D855)*100</f>
        <v>652.05847953216369</v>
      </c>
      <c r="G855" t="s">
        <v>20</v>
      </c>
      <c r="H855">
        <v>1467</v>
      </c>
      <c r="I855" s="4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(((L855/60)/60)/24)+DATE(1970,1,1)</f>
        <v>40714.208333333336</v>
      </c>
      <c r="O855" s="9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>(E856/D856)*100</f>
        <v>113.63099415204678</v>
      </c>
      <c r="G856" t="s">
        <v>20</v>
      </c>
      <c r="H856">
        <v>2662</v>
      </c>
      <c r="I856" s="4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(((L856/60)/60)/24)+DATE(1970,1,1)</f>
        <v>43787.25</v>
      </c>
      <c r="O856" s="9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>(E857/D857)*100</f>
        <v>102.37606837606839</v>
      </c>
      <c r="G857" t="s">
        <v>20</v>
      </c>
      <c r="H857">
        <v>452</v>
      </c>
      <c r="I857" s="4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(((L857/60)/60)/24)+DATE(1970,1,1)</f>
        <v>40712.208333333336</v>
      </c>
      <c r="O857" s="9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>(E858/D858)*100</f>
        <v>356.58333333333331</v>
      </c>
      <c r="G858" t="s">
        <v>20</v>
      </c>
      <c r="H858">
        <v>158</v>
      </c>
      <c r="I858" s="4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(((L858/60)/60)/24)+DATE(1970,1,1)</f>
        <v>41023.208333333336</v>
      </c>
      <c r="O858" s="9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>(E859/D859)*100</f>
        <v>139.86792452830187</v>
      </c>
      <c r="G859" t="s">
        <v>20</v>
      </c>
      <c r="H859">
        <v>225</v>
      </c>
      <c r="I859" s="4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(((L859/60)/60)/24)+DATE(1970,1,1)</f>
        <v>40944.25</v>
      </c>
      <c r="O859" s="9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>(E860/D860)*100</f>
        <v>69.45</v>
      </c>
      <c r="G860" t="s">
        <v>14</v>
      </c>
      <c r="H860">
        <v>35</v>
      </c>
      <c r="I860" s="4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(((L860/60)/60)/24)+DATE(1970,1,1)</f>
        <v>43211.208333333328</v>
      </c>
      <c r="O860" s="9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>(E861/D861)*100</f>
        <v>35.534246575342465</v>
      </c>
      <c r="G861" t="s">
        <v>14</v>
      </c>
      <c r="H861">
        <v>63</v>
      </c>
      <c r="I861" s="4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(((L861/60)/60)/24)+DATE(1970,1,1)</f>
        <v>41334.25</v>
      </c>
      <c r="O861" s="9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>(E862/D862)*100</f>
        <v>251.65</v>
      </c>
      <c r="G862" t="s">
        <v>20</v>
      </c>
      <c r="H862">
        <v>65</v>
      </c>
      <c r="I862" s="4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(((L862/60)/60)/24)+DATE(1970,1,1)</f>
        <v>43515.25</v>
      </c>
      <c r="O862" s="9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>(E863/D863)*100</f>
        <v>105.87500000000001</v>
      </c>
      <c r="G863" t="s">
        <v>20</v>
      </c>
      <c r="H863">
        <v>163</v>
      </c>
      <c r="I863" s="4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(((L863/60)/60)/24)+DATE(1970,1,1)</f>
        <v>40258.208333333336</v>
      </c>
      <c r="O863" s="9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>(E864/D864)*100</f>
        <v>187.42857142857144</v>
      </c>
      <c r="G864" t="s">
        <v>20</v>
      </c>
      <c r="H864">
        <v>85</v>
      </c>
      <c r="I864" s="4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(((L864/60)/60)/24)+DATE(1970,1,1)</f>
        <v>40756.208333333336</v>
      </c>
      <c r="O864" s="9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>(E865/D865)*100</f>
        <v>386.78571428571428</v>
      </c>
      <c r="G865" t="s">
        <v>20</v>
      </c>
      <c r="H865">
        <v>217</v>
      </c>
      <c r="I865" s="4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(((L865/60)/60)/24)+DATE(1970,1,1)</f>
        <v>42172.208333333328</v>
      </c>
      <c r="O865" s="9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>(E866/D866)*100</f>
        <v>347.07142857142856</v>
      </c>
      <c r="G866" t="s">
        <v>20</v>
      </c>
      <c r="H866">
        <v>150</v>
      </c>
      <c r="I866" s="4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(((L866/60)/60)/24)+DATE(1970,1,1)</f>
        <v>42601.208333333328</v>
      </c>
      <c r="O866" s="9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>(E867/D867)*100</f>
        <v>185.82098765432099</v>
      </c>
      <c r="G867" t="s">
        <v>20</v>
      </c>
      <c r="H867">
        <v>3272</v>
      </c>
      <c r="I867" s="4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(((L867/60)/60)/24)+DATE(1970,1,1)</f>
        <v>41897.208333333336</v>
      </c>
      <c r="O867" s="9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>(E868/D868)*100</f>
        <v>43.241247264770237</v>
      </c>
      <c r="G868" t="s">
        <v>74</v>
      </c>
      <c r="H868">
        <v>898</v>
      </c>
      <c r="I868" s="4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(((L868/60)/60)/24)+DATE(1970,1,1)</f>
        <v>40671.208333333336</v>
      </c>
      <c r="O868" s="9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>(E869/D869)*100</f>
        <v>162.4375</v>
      </c>
      <c r="G869" t="s">
        <v>20</v>
      </c>
      <c r="H869">
        <v>300</v>
      </c>
      <c r="I869" s="4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(((L869/60)/60)/24)+DATE(1970,1,1)</f>
        <v>43382.208333333328</v>
      </c>
      <c r="O869" s="9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>(E870/D870)*100</f>
        <v>184.84285714285716</v>
      </c>
      <c r="G870" t="s">
        <v>20</v>
      </c>
      <c r="H870">
        <v>126</v>
      </c>
      <c r="I870" s="4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(((L870/60)/60)/24)+DATE(1970,1,1)</f>
        <v>41559.208333333336</v>
      </c>
      <c r="O870" s="9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>(E871/D871)*100</f>
        <v>23.703520691785052</v>
      </c>
      <c r="G871" t="s">
        <v>14</v>
      </c>
      <c r="H871">
        <v>526</v>
      </c>
      <c r="I871" s="4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(((L871/60)/60)/24)+DATE(1970,1,1)</f>
        <v>40350.208333333336</v>
      </c>
      <c r="O871" s="9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>(E872/D872)*100</f>
        <v>89.870129870129873</v>
      </c>
      <c r="G872" t="s">
        <v>14</v>
      </c>
      <c r="H872">
        <v>121</v>
      </c>
      <c r="I872" s="4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(((L872/60)/60)/24)+DATE(1970,1,1)</f>
        <v>42240.208333333328</v>
      </c>
      <c r="O872" s="9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>(E873/D873)*100</f>
        <v>272.6041958041958</v>
      </c>
      <c r="G873" t="s">
        <v>20</v>
      </c>
      <c r="H873">
        <v>2320</v>
      </c>
      <c r="I873" s="4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(((L873/60)/60)/24)+DATE(1970,1,1)</f>
        <v>43040.208333333328</v>
      </c>
      <c r="O873" s="9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>(E874/D874)*100</f>
        <v>170.04255319148936</v>
      </c>
      <c r="G874" t="s">
        <v>20</v>
      </c>
      <c r="H874">
        <v>81</v>
      </c>
      <c r="I874" s="4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(((L874/60)/60)/24)+DATE(1970,1,1)</f>
        <v>43346.208333333328</v>
      </c>
      <c r="O874" s="9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>(E875/D875)*100</f>
        <v>188.28503562945369</v>
      </c>
      <c r="G875" t="s">
        <v>20</v>
      </c>
      <c r="H875">
        <v>1887</v>
      </c>
      <c r="I875" s="4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(((L875/60)/60)/24)+DATE(1970,1,1)</f>
        <v>41647.25</v>
      </c>
      <c r="O875" s="9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>(E876/D876)*100</f>
        <v>346.93532338308455</v>
      </c>
      <c r="G876" t="s">
        <v>20</v>
      </c>
      <c r="H876">
        <v>4358</v>
      </c>
      <c r="I876" s="4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(((L876/60)/60)/24)+DATE(1970,1,1)</f>
        <v>40291.208333333336</v>
      </c>
      <c r="O876" s="9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>(E877/D877)*100</f>
        <v>69.177215189873422</v>
      </c>
      <c r="G877" t="s">
        <v>14</v>
      </c>
      <c r="H877">
        <v>67</v>
      </c>
      <c r="I877" s="4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(((L877/60)/60)/24)+DATE(1970,1,1)</f>
        <v>40556.25</v>
      </c>
      <c r="O877" s="9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>(E878/D878)*100</f>
        <v>25.433734939759034</v>
      </c>
      <c r="G878" t="s">
        <v>14</v>
      </c>
      <c r="H878">
        <v>57</v>
      </c>
      <c r="I878" s="4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(((L878/60)/60)/24)+DATE(1970,1,1)</f>
        <v>43624.208333333328</v>
      </c>
      <c r="O878" s="9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>(E879/D879)*100</f>
        <v>77.400977995110026</v>
      </c>
      <c r="G879" t="s">
        <v>14</v>
      </c>
      <c r="H879">
        <v>1229</v>
      </c>
      <c r="I879" s="4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(((L879/60)/60)/24)+DATE(1970,1,1)</f>
        <v>42577.208333333328</v>
      </c>
      <c r="O879" s="9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>(E880/D880)*100</f>
        <v>37.481481481481481</v>
      </c>
      <c r="G880" t="s">
        <v>14</v>
      </c>
      <c r="H880">
        <v>12</v>
      </c>
      <c r="I880" s="4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(((L880/60)/60)/24)+DATE(1970,1,1)</f>
        <v>43845.25</v>
      </c>
      <c r="O880" s="9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>(E881/D881)*100</f>
        <v>543.79999999999995</v>
      </c>
      <c r="G881" t="s">
        <v>20</v>
      </c>
      <c r="H881">
        <v>53</v>
      </c>
      <c r="I881" s="4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(((L881/60)/60)/24)+DATE(1970,1,1)</f>
        <v>42788.25</v>
      </c>
      <c r="O881" s="9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>(E882/D882)*100</f>
        <v>228.52189349112427</v>
      </c>
      <c r="G882" t="s">
        <v>20</v>
      </c>
      <c r="H882">
        <v>2414</v>
      </c>
      <c r="I882" s="4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(((L882/60)/60)/24)+DATE(1970,1,1)</f>
        <v>43667.208333333328</v>
      </c>
      <c r="O882" s="9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>(E883/D883)*100</f>
        <v>38.948339483394832</v>
      </c>
      <c r="G883" t="s">
        <v>14</v>
      </c>
      <c r="H883">
        <v>452</v>
      </c>
      <c r="I883" s="4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(((L883/60)/60)/24)+DATE(1970,1,1)</f>
        <v>42194.208333333328</v>
      </c>
      <c r="O883" s="9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>(E884/D884)*100</f>
        <v>370</v>
      </c>
      <c r="G884" t="s">
        <v>20</v>
      </c>
      <c r="H884">
        <v>80</v>
      </c>
      <c r="I884" s="4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(((L884/60)/60)/24)+DATE(1970,1,1)</f>
        <v>42025.25</v>
      </c>
      <c r="O884" s="9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>(E885/D885)*100</f>
        <v>237.91176470588232</v>
      </c>
      <c r="G885" t="s">
        <v>20</v>
      </c>
      <c r="H885">
        <v>193</v>
      </c>
      <c r="I885" s="4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(((L885/60)/60)/24)+DATE(1970,1,1)</f>
        <v>40323.208333333336</v>
      </c>
      <c r="O885" s="9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>(E886/D886)*100</f>
        <v>64.036299765807954</v>
      </c>
      <c r="G886" t="s">
        <v>14</v>
      </c>
      <c r="H886">
        <v>1886</v>
      </c>
      <c r="I886" s="4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(((L886/60)/60)/24)+DATE(1970,1,1)</f>
        <v>41763.208333333336</v>
      </c>
      <c r="O886" s="9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>(E887/D887)*100</f>
        <v>118.27777777777777</v>
      </c>
      <c r="G887" t="s">
        <v>20</v>
      </c>
      <c r="H887">
        <v>52</v>
      </c>
      <c r="I887" s="4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(((L887/60)/60)/24)+DATE(1970,1,1)</f>
        <v>40335.208333333336</v>
      </c>
      <c r="O887" s="9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>(E888/D888)*100</f>
        <v>84.824037184594957</v>
      </c>
      <c r="G888" t="s">
        <v>14</v>
      </c>
      <c r="H888">
        <v>1825</v>
      </c>
      <c r="I888" s="4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>(E889/D889)*100</f>
        <v>29.346153846153843</v>
      </c>
      <c r="G889" t="s">
        <v>14</v>
      </c>
      <c r="H889">
        <v>31</v>
      </c>
      <c r="I889" s="4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>(E890/D890)*100</f>
        <v>209.89655172413794</v>
      </c>
      <c r="G890" t="s">
        <v>20</v>
      </c>
      <c r="H890">
        <v>290</v>
      </c>
      <c r="I890" s="4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(((L890/60)/60)/24)+DATE(1970,1,1)</f>
        <v>42836.208333333328</v>
      </c>
      <c r="O890" s="9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>(E891/D891)*100</f>
        <v>169.78571428571431</v>
      </c>
      <c r="G891" t="s">
        <v>20</v>
      </c>
      <c r="H891">
        <v>122</v>
      </c>
      <c r="I891" s="4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(((L891/60)/60)/24)+DATE(1970,1,1)</f>
        <v>41710.208333333336</v>
      </c>
      <c r="O891" s="9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>(E892/D892)*100</f>
        <v>115.95907738095239</v>
      </c>
      <c r="G892" t="s">
        <v>20</v>
      </c>
      <c r="H892">
        <v>1470</v>
      </c>
      <c r="I892" s="4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(((L892/60)/60)/24)+DATE(1970,1,1)</f>
        <v>43640.208333333328</v>
      </c>
      <c r="O892" s="9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>(E893/D893)*100</f>
        <v>258.59999999999997</v>
      </c>
      <c r="G893" t="s">
        <v>20</v>
      </c>
      <c r="H893">
        <v>165</v>
      </c>
      <c r="I893" s="4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(((L893/60)/60)/24)+DATE(1970,1,1)</f>
        <v>40880.25</v>
      </c>
      <c r="O893" s="9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>(E894/D894)*100</f>
        <v>230.58333333333331</v>
      </c>
      <c r="G894" t="s">
        <v>20</v>
      </c>
      <c r="H894">
        <v>182</v>
      </c>
      <c r="I894" s="4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(((L894/60)/60)/24)+DATE(1970,1,1)</f>
        <v>40319.208333333336</v>
      </c>
      <c r="O894" s="9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>(E895/D895)*100</f>
        <v>128.21428571428572</v>
      </c>
      <c r="G895" t="s">
        <v>20</v>
      </c>
      <c r="H895">
        <v>199</v>
      </c>
      <c r="I895" s="4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(((L895/60)/60)/24)+DATE(1970,1,1)</f>
        <v>42170.208333333328</v>
      </c>
      <c r="O895" s="9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>(E896/D896)*100</f>
        <v>188.70588235294116</v>
      </c>
      <c r="G896" t="s">
        <v>20</v>
      </c>
      <c r="H896">
        <v>56</v>
      </c>
      <c r="I896" s="4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(((L896/60)/60)/24)+DATE(1970,1,1)</f>
        <v>41466.208333333336</v>
      </c>
      <c r="O896" s="9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>(E897/D897)*100</f>
        <v>6.9511889862327907</v>
      </c>
      <c r="G897" t="s">
        <v>14</v>
      </c>
      <c r="H897">
        <v>107</v>
      </c>
      <c r="I897" s="4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(((L897/60)/60)/24)+DATE(1970,1,1)</f>
        <v>43134.25</v>
      </c>
      <c r="O897" s="9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>(E898/D898)*100</f>
        <v>774.43434343434342</v>
      </c>
      <c r="G898" t="s">
        <v>20</v>
      </c>
      <c r="H898">
        <v>1460</v>
      </c>
      <c r="I898" s="4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(((L898/60)/60)/24)+DATE(1970,1,1)</f>
        <v>40738.208333333336</v>
      </c>
      <c r="O898" s="9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>(E899/D899)*100</f>
        <v>27.693181818181817</v>
      </c>
      <c r="G899" t="s">
        <v>14</v>
      </c>
      <c r="H899">
        <v>27</v>
      </c>
      <c r="I899" s="4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(((L899/60)/60)/24)+DATE(1970,1,1)</f>
        <v>43583.208333333328</v>
      </c>
      <c r="O899" s="9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>(E900/D900)*100</f>
        <v>52.479620323841424</v>
      </c>
      <c r="G900" t="s">
        <v>14</v>
      </c>
      <c r="H900">
        <v>1221</v>
      </c>
      <c r="I900" s="4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(((L900/60)/60)/24)+DATE(1970,1,1)</f>
        <v>43815.25</v>
      </c>
      <c r="O900" s="9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>(E901/D901)*100</f>
        <v>407.09677419354841</v>
      </c>
      <c r="G901" t="s">
        <v>20</v>
      </c>
      <c r="H901">
        <v>123</v>
      </c>
      <c r="I901" s="4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(((L901/60)/60)/24)+DATE(1970,1,1)</f>
        <v>41554.208333333336</v>
      </c>
      <c r="O901" s="9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>(E902/D902)*100</f>
        <v>2</v>
      </c>
      <c r="G902" t="s">
        <v>14</v>
      </c>
      <c r="H902">
        <v>1</v>
      </c>
      <c r="I902" s="4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(((L902/60)/60)/24)+DATE(1970,1,1)</f>
        <v>41901.208333333336</v>
      </c>
      <c r="O902" s="9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>(E903/D903)*100</f>
        <v>156.17857142857144</v>
      </c>
      <c r="G903" t="s">
        <v>20</v>
      </c>
      <c r="H903">
        <v>159</v>
      </c>
      <c r="I903" s="4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(((L903/60)/60)/24)+DATE(1970,1,1)</f>
        <v>43298.208333333328</v>
      </c>
      <c r="O903" s="9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>(E904/D904)*100</f>
        <v>252.42857142857144</v>
      </c>
      <c r="G904" t="s">
        <v>20</v>
      </c>
      <c r="H904">
        <v>110</v>
      </c>
      <c r="I904" s="4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(((L904/60)/60)/24)+DATE(1970,1,1)</f>
        <v>42399.25</v>
      </c>
      <c r="O904" s="9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>(E905/D905)*100</f>
        <v>1.729268292682927</v>
      </c>
      <c r="G905" t="s">
        <v>47</v>
      </c>
      <c r="H905">
        <v>14</v>
      </c>
      <c r="I905" s="4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(((L905/60)/60)/24)+DATE(1970,1,1)</f>
        <v>41034.208333333336</v>
      </c>
      <c r="O905" s="9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>(E906/D906)*100</f>
        <v>12.230769230769232</v>
      </c>
      <c r="G906" t="s">
        <v>14</v>
      </c>
      <c r="H906">
        <v>16</v>
      </c>
      <c r="I906" s="4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(((L906/60)/60)/24)+DATE(1970,1,1)</f>
        <v>41186.208333333336</v>
      </c>
      <c r="O906" s="9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>(E907/D907)*100</f>
        <v>163.98734177215189</v>
      </c>
      <c r="G907" t="s">
        <v>20</v>
      </c>
      <c r="H907">
        <v>236</v>
      </c>
      <c r="I907" s="4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(((L907/60)/60)/24)+DATE(1970,1,1)</f>
        <v>41536.208333333336</v>
      </c>
      <c r="O907" s="9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>(E908/D908)*100</f>
        <v>162.98181818181817</v>
      </c>
      <c r="G908" t="s">
        <v>20</v>
      </c>
      <c r="H908">
        <v>191</v>
      </c>
      <c r="I908" s="4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(((L908/60)/60)/24)+DATE(1970,1,1)</f>
        <v>42868.208333333328</v>
      </c>
      <c r="O908" s="9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>(E909/D909)*100</f>
        <v>20.252747252747252</v>
      </c>
      <c r="G909" t="s">
        <v>14</v>
      </c>
      <c r="H909">
        <v>41</v>
      </c>
      <c r="I909" s="4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(((L909/60)/60)/24)+DATE(1970,1,1)</f>
        <v>40660.208333333336</v>
      </c>
      <c r="O909" s="9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>(E910/D910)*100</f>
        <v>319.24083769633506</v>
      </c>
      <c r="G910" t="s">
        <v>20</v>
      </c>
      <c r="H910">
        <v>3934</v>
      </c>
      <c r="I910" s="4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(((L910/60)/60)/24)+DATE(1970,1,1)</f>
        <v>41031.208333333336</v>
      </c>
      <c r="O910" s="9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>(E911/D911)*100</f>
        <v>478.94444444444446</v>
      </c>
      <c r="G911" t="s">
        <v>20</v>
      </c>
      <c r="H911">
        <v>80</v>
      </c>
      <c r="I911" s="4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(((L911/60)/60)/24)+DATE(1970,1,1)</f>
        <v>43255.208333333328</v>
      </c>
      <c r="O911" s="9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>(E912/D912)*100</f>
        <v>19.556634304207122</v>
      </c>
      <c r="G912" t="s">
        <v>74</v>
      </c>
      <c r="H912">
        <v>296</v>
      </c>
      <c r="I912" s="4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(((L912/60)/60)/24)+DATE(1970,1,1)</f>
        <v>42026.25</v>
      </c>
      <c r="O912" s="9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>(E913/D913)*100</f>
        <v>198.94827586206895</v>
      </c>
      <c r="G913" t="s">
        <v>20</v>
      </c>
      <c r="H913">
        <v>462</v>
      </c>
      <c r="I913" s="4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(((L913/60)/60)/24)+DATE(1970,1,1)</f>
        <v>43717.208333333328</v>
      </c>
      <c r="O913" s="9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>(E914/D914)*100</f>
        <v>795</v>
      </c>
      <c r="G914" t="s">
        <v>20</v>
      </c>
      <c r="H914">
        <v>179</v>
      </c>
      <c r="I914" s="4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(((L914/60)/60)/24)+DATE(1970,1,1)</f>
        <v>41157.208333333336</v>
      </c>
      <c r="O914" s="9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>(E915/D915)*100</f>
        <v>50.621082621082621</v>
      </c>
      <c r="G915" t="s">
        <v>14</v>
      </c>
      <c r="H915">
        <v>523</v>
      </c>
      <c r="I915" s="4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(((L915/60)/60)/24)+DATE(1970,1,1)</f>
        <v>43597.208333333328</v>
      </c>
      <c r="O915" s="9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>(E916/D916)*100</f>
        <v>57.4375</v>
      </c>
      <c r="G916" t="s">
        <v>14</v>
      </c>
      <c r="H916">
        <v>141</v>
      </c>
      <c r="I916" s="4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(((L916/60)/60)/24)+DATE(1970,1,1)</f>
        <v>41490.208333333336</v>
      </c>
      <c r="O916" s="9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>(E917/D917)*100</f>
        <v>155.62827640984909</v>
      </c>
      <c r="G917" t="s">
        <v>20</v>
      </c>
      <c r="H917">
        <v>1866</v>
      </c>
      <c r="I917" s="4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(((L917/60)/60)/24)+DATE(1970,1,1)</f>
        <v>42976.208333333328</v>
      </c>
      <c r="O917" s="9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>(E918/D918)*100</f>
        <v>36.297297297297298</v>
      </c>
      <c r="G918" t="s">
        <v>14</v>
      </c>
      <c r="H918">
        <v>52</v>
      </c>
      <c r="I918" s="4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(((L918/60)/60)/24)+DATE(1970,1,1)</f>
        <v>41991.25</v>
      </c>
      <c r="O918" s="9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>(E919/D919)*100</f>
        <v>58.25</v>
      </c>
      <c r="G919" t="s">
        <v>47</v>
      </c>
      <c r="H919">
        <v>27</v>
      </c>
      <c r="I919" s="4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(((L919/60)/60)/24)+DATE(1970,1,1)</f>
        <v>40722.208333333336</v>
      </c>
      <c r="O919" s="9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>(E920/D920)*100</f>
        <v>237.39473684210526</v>
      </c>
      <c r="G920" t="s">
        <v>20</v>
      </c>
      <c r="H920">
        <v>156</v>
      </c>
      <c r="I920" s="4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(((L920/60)/60)/24)+DATE(1970,1,1)</f>
        <v>41117.208333333336</v>
      </c>
      <c r="O920" s="9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>(E921/D921)*100</f>
        <v>58.75</v>
      </c>
      <c r="G921" t="s">
        <v>14</v>
      </c>
      <c r="H921">
        <v>225</v>
      </c>
      <c r="I921" s="4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(((L921/60)/60)/24)+DATE(1970,1,1)</f>
        <v>43022.208333333328</v>
      </c>
      <c r="O921" s="9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>(E922/D922)*100</f>
        <v>182.56603773584905</v>
      </c>
      <c r="G922" t="s">
        <v>20</v>
      </c>
      <c r="H922">
        <v>255</v>
      </c>
      <c r="I922" s="4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(((L922/60)/60)/24)+DATE(1970,1,1)</f>
        <v>43503.25</v>
      </c>
      <c r="O922" s="9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>(E923/D923)*100</f>
        <v>0.75436408977556113</v>
      </c>
      <c r="G923" t="s">
        <v>14</v>
      </c>
      <c r="H923">
        <v>38</v>
      </c>
      <c r="I923" s="4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(((L923/60)/60)/24)+DATE(1970,1,1)</f>
        <v>40951.25</v>
      </c>
      <c r="O923" s="9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>(E924/D924)*100</f>
        <v>175.95330739299609</v>
      </c>
      <c r="G924" t="s">
        <v>20</v>
      </c>
      <c r="H924">
        <v>2261</v>
      </c>
      <c r="I924" s="4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>(E925/D925)*100</f>
        <v>237.88235294117646</v>
      </c>
      <c r="G925" t="s">
        <v>20</v>
      </c>
      <c r="H925">
        <v>40</v>
      </c>
      <c r="I925" s="4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(((L925/60)/60)/24)+DATE(1970,1,1)</f>
        <v>40373.208333333336</v>
      </c>
      <c r="O925" s="9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>(E926/D926)*100</f>
        <v>488.05076142131981</v>
      </c>
      <c r="G926" t="s">
        <v>20</v>
      </c>
      <c r="H926">
        <v>2289</v>
      </c>
      <c r="I926" s="4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(((L926/60)/60)/24)+DATE(1970,1,1)</f>
        <v>43769.208333333328</v>
      </c>
      <c r="O926" s="9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>(E927/D927)*100</f>
        <v>224.06666666666669</v>
      </c>
      <c r="G927" t="s">
        <v>20</v>
      </c>
      <c r="H927">
        <v>65</v>
      </c>
      <c r="I927" s="4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(((L927/60)/60)/24)+DATE(1970,1,1)</f>
        <v>43000.208333333328</v>
      </c>
      <c r="O927" s="9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>(E928/D928)*100</f>
        <v>18.126436781609197</v>
      </c>
      <c r="G928" t="s">
        <v>14</v>
      </c>
      <c r="H928">
        <v>15</v>
      </c>
      <c r="I928" s="4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(((L928/60)/60)/24)+DATE(1970,1,1)</f>
        <v>42502.208333333328</v>
      </c>
      <c r="O928" s="9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>(E929/D929)*100</f>
        <v>45.847222222222221</v>
      </c>
      <c r="G929" t="s">
        <v>14</v>
      </c>
      <c r="H929">
        <v>37</v>
      </c>
      <c r="I929" s="4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(((L929/60)/60)/24)+DATE(1970,1,1)</f>
        <v>41102.208333333336</v>
      </c>
      <c r="O929" s="9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>(E930/D930)*100</f>
        <v>117.31541218637993</v>
      </c>
      <c r="G930" t="s">
        <v>20</v>
      </c>
      <c r="H930">
        <v>3777</v>
      </c>
      <c r="I930" s="4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(((L930/60)/60)/24)+DATE(1970,1,1)</f>
        <v>41637.25</v>
      </c>
      <c r="O930" s="9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>(E931/D931)*100</f>
        <v>217.30909090909088</v>
      </c>
      <c r="G931" t="s">
        <v>20</v>
      </c>
      <c r="H931">
        <v>184</v>
      </c>
      <c r="I931" s="4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(((L931/60)/60)/24)+DATE(1970,1,1)</f>
        <v>42858.208333333328</v>
      </c>
      <c r="O931" s="9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>(E932/D932)*100</f>
        <v>112.28571428571428</v>
      </c>
      <c r="G932" t="s">
        <v>20</v>
      </c>
      <c r="H932">
        <v>85</v>
      </c>
      <c r="I932" s="4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(((L932/60)/60)/24)+DATE(1970,1,1)</f>
        <v>42060.25</v>
      </c>
      <c r="O932" s="9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>(E933/D933)*100</f>
        <v>72.51898734177216</v>
      </c>
      <c r="G933" t="s">
        <v>14</v>
      </c>
      <c r="H933">
        <v>112</v>
      </c>
      <c r="I933" s="4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(((L933/60)/60)/24)+DATE(1970,1,1)</f>
        <v>41818.208333333336</v>
      </c>
      <c r="O933" s="9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>(E934/D934)*100</f>
        <v>212.30434782608697</v>
      </c>
      <c r="G934" t="s">
        <v>20</v>
      </c>
      <c r="H934">
        <v>144</v>
      </c>
      <c r="I934" s="4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(((L934/60)/60)/24)+DATE(1970,1,1)</f>
        <v>41709.208333333336</v>
      </c>
      <c r="O934" s="9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>(E935/D935)*100</f>
        <v>239.74657534246577</v>
      </c>
      <c r="G935" t="s">
        <v>20</v>
      </c>
      <c r="H935">
        <v>1902</v>
      </c>
      <c r="I935" s="4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(((L935/60)/60)/24)+DATE(1970,1,1)</f>
        <v>41372.208333333336</v>
      </c>
      <c r="O935" s="9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>(E936/D936)*100</f>
        <v>181.93548387096774</v>
      </c>
      <c r="G936" t="s">
        <v>20</v>
      </c>
      <c r="H936">
        <v>105</v>
      </c>
      <c r="I936" s="4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(((L936/60)/60)/24)+DATE(1970,1,1)</f>
        <v>42422.25</v>
      </c>
      <c r="O936" s="9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>(E937/D937)*100</f>
        <v>164.13114754098362</v>
      </c>
      <c r="G937" t="s">
        <v>20</v>
      </c>
      <c r="H937">
        <v>132</v>
      </c>
      <c r="I937" s="4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(((L937/60)/60)/24)+DATE(1970,1,1)</f>
        <v>42209.208333333328</v>
      </c>
      <c r="O937" s="9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>(E938/D938)*100</f>
        <v>1.6375968992248062</v>
      </c>
      <c r="G938" t="s">
        <v>14</v>
      </c>
      <c r="H938">
        <v>21</v>
      </c>
      <c r="I938" s="4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(((L938/60)/60)/24)+DATE(1970,1,1)</f>
        <v>43668.208333333328</v>
      </c>
      <c r="O938" s="9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>(E939/D939)*100</f>
        <v>49.64385964912281</v>
      </c>
      <c r="G939" t="s">
        <v>74</v>
      </c>
      <c r="H939">
        <v>976</v>
      </c>
      <c r="I939" s="4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(((L939/60)/60)/24)+DATE(1970,1,1)</f>
        <v>42334.25</v>
      </c>
      <c r="O939" s="9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>(E940/D940)*100</f>
        <v>109.70652173913042</v>
      </c>
      <c r="G940" t="s">
        <v>20</v>
      </c>
      <c r="H940">
        <v>96</v>
      </c>
      <c r="I940" s="4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(((L940/60)/60)/24)+DATE(1970,1,1)</f>
        <v>43263.208333333328</v>
      </c>
      <c r="O940" s="9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>(E941/D941)*100</f>
        <v>49.217948717948715</v>
      </c>
      <c r="G941" t="s">
        <v>14</v>
      </c>
      <c r="H941">
        <v>67</v>
      </c>
      <c r="I941" s="4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(((L941/60)/60)/24)+DATE(1970,1,1)</f>
        <v>40670.208333333336</v>
      </c>
      <c r="O941" s="9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>(E942/D942)*100</f>
        <v>62.232323232323225</v>
      </c>
      <c r="G942" t="s">
        <v>47</v>
      </c>
      <c r="H942">
        <v>66</v>
      </c>
      <c r="I942" s="4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(((L942/60)/60)/24)+DATE(1970,1,1)</f>
        <v>41244.25</v>
      </c>
      <c r="O942" s="9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>(E943/D943)*100</f>
        <v>13.05813953488372</v>
      </c>
      <c r="G943" t="s">
        <v>14</v>
      </c>
      <c r="H943">
        <v>78</v>
      </c>
      <c r="I943" s="4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(((L943/60)/60)/24)+DATE(1970,1,1)</f>
        <v>40552.25</v>
      </c>
      <c r="O943" s="9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>(E944/D944)*100</f>
        <v>64.635416666666671</v>
      </c>
      <c r="G944" t="s">
        <v>14</v>
      </c>
      <c r="H944">
        <v>67</v>
      </c>
      <c r="I944" s="4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(((L944/60)/60)/24)+DATE(1970,1,1)</f>
        <v>40568.25</v>
      </c>
      <c r="O944" s="9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>(E945/D945)*100</f>
        <v>159.58666666666667</v>
      </c>
      <c r="G945" t="s">
        <v>20</v>
      </c>
      <c r="H945">
        <v>114</v>
      </c>
      <c r="I945" s="4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(((L945/60)/60)/24)+DATE(1970,1,1)</f>
        <v>41906.208333333336</v>
      </c>
      <c r="O945" s="9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>(E946/D946)*100</f>
        <v>81.42</v>
      </c>
      <c r="G946" t="s">
        <v>14</v>
      </c>
      <c r="H946">
        <v>263</v>
      </c>
      <c r="I946" s="4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(((L946/60)/60)/24)+DATE(1970,1,1)</f>
        <v>42776.25</v>
      </c>
      <c r="O946" s="9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>(E947/D947)*100</f>
        <v>32.444767441860463</v>
      </c>
      <c r="G947" t="s">
        <v>14</v>
      </c>
      <c r="H947">
        <v>1691</v>
      </c>
      <c r="I947" s="4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(((L947/60)/60)/24)+DATE(1970,1,1)</f>
        <v>41004.208333333336</v>
      </c>
      <c r="O947" s="9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>(E948/D948)*100</f>
        <v>9.9141184124918666</v>
      </c>
      <c r="G948" t="s">
        <v>14</v>
      </c>
      <c r="H948">
        <v>181</v>
      </c>
      <c r="I948" s="4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(((L948/60)/60)/24)+DATE(1970,1,1)</f>
        <v>40710.208333333336</v>
      </c>
      <c r="O948" s="9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>(E949/D949)*100</f>
        <v>26.694444444444443</v>
      </c>
      <c r="G949" t="s">
        <v>14</v>
      </c>
      <c r="H949">
        <v>13</v>
      </c>
      <c r="I949" s="4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(((L949/60)/60)/24)+DATE(1970,1,1)</f>
        <v>41908.208333333336</v>
      </c>
      <c r="O949" s="9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>(E950/D950)*100</f>
        <v>62.957446808510639</v>
      </c>
      <c r="G950" t="s">
        <v>74</v>
      </c>
      <c r="H950">
        <v>160</v>
      </c>
      <c r="I950" s="4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(((L950/60)/60)/24)+DATE(1970,1,1)</f>
        <v>41985.25</v>
      </c>
      <c r="O950" s="9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>(E951/D951)*100</f>
        <v>161.35593220338984</v>
      </c>
      <c r="G951" t="s">
        <v>20</v>
      </c>
      <c r="H951">
        <v>203</v>
      </c>
      <c r="I951" s="4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(((L951/60)/60)/24)+DATE(1970,1,1)</f>
        <v>42112.208333333328</v>
      </c>
      <c r="O951" s="9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>(E952/D952)*100</f>
        <v>5</v>
      </c>
      <c r="G952" t="s">
        <v>14</v>
      </c>
      <c r="H952">
        <v>1</v>
      </c>
      <c r="I952" s="4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(((L952/60)/60)/24)+DATE(1970,1,1)</f>
        <v>43571.208333333328</v>
      </c>
      <c r="O952" s="9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>(E953/D953)*100</f>
        <v>1096.9379310344827</v>
      </c>
      <c r="G953" t="s">
        <v>20</v>
      </c>
      <c r="H953">
        <v>1559</v>
      </c>
      <c r="I953" s="4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(((L953/60)/60)/24)+DATE(1970,1,1)</f>
        <v>42730.25</v>
      </c>
      <c r="O953" s="9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>(E954/D954)*100</f>
        <v>70.094158075601371</v>
      </c>
      <c r="G954" t="s">
        <v>74</v>
      </c>
      <c r="H954">
        <v>2266</v>
      </c>
      <c r="I954" s="4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(((L954/60)/60)/24)+DATE(1970,1,1)</f>
        <v>42591.208333333328</v>
      </c>
      <c r="O954" s="9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>(E955/D955)*100</f>
        <v>60</v>
      </c>
      <c r="G955" t="s">
        <v>14</v>
      </c>
      <c r="H955">
        <v>21</v>
      </c>
      <c r="I955" s="4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(((L955/60)/60)/24)+DATE(1970,1,1)</f>
        <v>42358.25</v>
      </c>
      <c r="O955" s="9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>(E956/D956)*100</f>
        <v>367.0985915492958</v>
      </c>
      <c r="G956" t="s">
        <v>20</v>
      </c>
      <c r="H956">
        <v>1548</v>
      </c>
      <c r="I956" s="4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(((L956/60)/60)/24)+DATE(1970,1,1)</f>
        <v>41174.208333333336</v>
      </c>
      <c r="O956" s="9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>(E957/D957)*100</f>
        <v>1109</v>
      </c>
      <c r="G957" t="s">
        <v>20</v>
      </c>
      <c r="H957">
        <v>80</v>
      </c>
      <c r="I957" s="4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(((L957/60)/60)/24)+DATE(1970,1,1)</f>
        <v>41238.25</v>
      </c>
      <c r="O957" s="9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>(E958/D958)*100</f>
        <v>19.028784648187631</v>
      </c>
      <c r="G958" t="s">
        <v>14</v>
      </c>
      <c r="H958">
        <v>830</v>
      </c>
      <c r="I958" s="4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(((L958/60)/60)/24)+DATE(1970,1,1)</f>
        <v>42360.25</v>
      </c>
      <c r="O958" s="9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>(E959/D959)*100</f>
        <v>126.87755102040816</v>
      </c>
      <c r="G959" t="s">
        <v>20</v>
      </c>
      <c r="H959">
        <v>131</v>
      </c>
      <c r="I959" s="4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(((L959/60)/60)/24)+DATE(1970,1,1)</f>
        <v>40955.25</v>
      </c>
      <c r="O959" s="9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>(E960/D960)*100</f>
        <v>734.63636363636363</v>
      </c>
      <c r="G960" t="s">
        <v>20</v>
      </c>
      <c r="H960">
        <v>112</v>
      </c>
      <c r="I960" s="4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(((L960/60)/60)/24)+DATE(1970,1,1)</f>
        <v>40350.208333333336</v>
      </c>
      <c r="O960" s="9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>(E961/D961)*100</f>
        <v>4.5731034482758623</v>
      </c>
      <c r="G961" t="s">
        <v>14</v>
      </c>
      <c r="H961">
        <v>130</v>
      </c>
      <c r="I961" s="4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(((L961/60)/60)/24)+DATE(1970,1,1)</f>
        <v>40357.208333333336</v>
      </c>
      <c r="O961" s="9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>(E962/D962)*100</f>
        <v>85.054545454545448</v>
      </c>
      <c r="G962" t="s">
        <v>14</v>
      </c>
      <c r="H962">
        <v>55</v>
      </c>
      <c r="I962" s="4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(((L962/60)/60)/24)+DATE(1970,1,1)</f>
        <v>42408.25</v>
      </c>
      <c r="O962" s="9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>(E963/D963)*100</f>
        <v>119.29824561403508</v>
      </c>
      <c r="G963" t="s">
        <v>20</v>
      </c>
      <c r="H963">
        <v>155</v>
      </c>
      <c r="I963" s="4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(((L963/60)/60)/24)+DATE(1970,1,1)</f>
        <v>40591.25</v>
      </c>
      <c r="O963" s="9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>(E964/D964)*100</f>
        <v>296.02777777777777</v>
      </c>
      <c r="G964" t="s">
        <v>20</v>
      </c>
      <c r="H964">
        <v>266</v>
      </c>
      <c r="I964" s="4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(((L964/60)/60)/24)+DATE(1970,1,1)</f>
        <v>41592.25</v>
      </c>
      <c r="O964" s="9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>(E965/D965)*100</f>
        <v>84.694915254237287</v>
      </c>
      <c r="G965" t="s">
        <v>14</v>
      </c>
      <c r="H965">
        <v>114</v>
      </c>
      <c r="I965" s="4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(((L965/60)/60)/24)+DATE(1970,1,1)</f>
        <v>40607.25</v>
      </c>
      <c r="O965" s="9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>(E966/D966)*100</f>
        <v>355.7837837837838</v>
      </c>
      <c r="G966" t="s">
        <v>20</v>
      </c>
      <c r="H966">
        <v>155</v>
      </c>
      <c r="I966" s="4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(((L966/60)/60)/24)+DATE(1970,1,1)</f>
        <v>42135.208333333328</v>
      </c>
      <c r="O966" s="9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>(E967/D967)*100</f>
        <v>386.40909090909093</v>
      </c>
      <c r="G967" t="s">
        <v>20</v>
      </c>
      <c r="H967">
        <v>207</v>
      </c>
      <c r="I967" s="4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(((L967/60)/60)/24)+DATE(1970,1,1)</f>
        <v>40203.25</v>
      </c>
      <c r="O967" s="9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>(E968/D968)*100</f>
        <v>792.23529411764707</v>
      </c>
      <c r="G968" t="s">
        <v>20</v>
      </c>
      <c r="H968">
        <v>245</v>
      </c>
      <c r="I968" s="4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(((L968/60)/60)/24)+DATE(1970,1,1)</f>
        <v>42901.208333333328</v>
      </c>
      <c r="O968" s="9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>(E969/D969)*100</f>
        <v>137.03393665158373</v>
      </c>
      <c r="G969" t="s">
        <v>20</v>
      </c>
      <c r="H969">
        <v>1573</v>
      </c>
      <c r="I969" s="4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(((L969/60)/60)/24)+DATE(1970,1,1)</f>
        <v>41005.208333333336</v>
      </c>
      <c r="O969" s="9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>(E970/D970)*100</f>
        <v>338.20833333333337</v>
      </c>
      <c r="G970" t="s">
        <v>20</v>
      </c>
      <c r="H970">
        <v>114</v>
      </c>
      <c r="I970" s="4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(((L970/60)/60)/24)+DATE(1970,1,1)</f>
        <v>40544.25</v>
      </c>
      <c r="O970" s="9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>(E971/D971)*100</f>
        <v>108.22784810126582</v>
      </c>
      <c r="G971" t="s">
        <v>20</v>
      </c>
      <c r="H971">
        <v>93</v>
      </c>
      <c r="I971" s="4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(((L971/60)/60)/24)+DATE(1970,1,1)</f>
        <v>43821.25</v>
      </c>
      <c r="O971" s="9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>(E972/D972)*100</f>
        <v>60.757639620653315</v>
      </c>
      <c r="G972" t="s">
        <v>14</v>
      </c>
      <c r="H972">
        <v>594</v>
      </c>
      <c r="I972" s="4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(((L972/60)/60)/24)+DATE(1970,1,1)</f>
        <v>40672.208333333336</v>
      </c>
      <c r="O972" s="9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>(E973/D973)*100</f>
        <v>27.725490196078432</v>
      </c>
      <c r="G973" t="s">
        <v>14</v>
      </c>
      <c r="H973">
        <v>24</v>
      </c>
      <c r="I973" s="4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(((L973/60)/60)/24)+DATE(1970,1,1)</f>
        <v>41555.208333333336</v>
      </c>
      <c r="O973" s="9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>(E974/D974)*100</f>
        <v>228.3934426229508</v>
      </c>
      <c r="G974" t="s">
        <v>20</v>
      </c>
      <c r="H974">
        <v>1681</v>
      </c>
      <c r="I974" s="4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(((L974/60)/60)/24)+DATE(1970,1,1)</f>
        <v>41792.208333333336</v>
      </c>
      <c r="O974" s="9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>(E975/D975)*100</f>
        <v>21.615194054500414</v>
      </c>
      <c r="G975" t="s">
        <v>14</v>
      </c>
      <c r="H975">
        <v>252</v>
      </c>
      <c r="I975" s="4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(((L975/60)/60)/24)+DATE(1970,1,1)</f>
        <v>40522.25</v>
      </c>
      <c r="O975" s="9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>(E976/D976)*100</f>
        <v>373.875</v>
      </c>
      <c r="G976" t="s">
        <v>20</v>
      </c>
      <c r="H976">
        <v>32</v>
      </c>
      <c r="I976" s="4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(((L976/60)/60)/24)+DATE(1970,1,1)</f>
        <v>41412.208333333336</v>
      </c>
      <c r="O976" s="9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>(E977/D977)*100</f>
        <v>154.92592592592592</v>
      </c>
      <c r="G977" t="s">
        <v>20</v>
      </c>
      <c r="H977">
        <v>135</v>
      </c>
      <c r="I977" s="4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(((L977/60)/60)/24)+DATE(1970,1,1)</f>
        <v>42337.25</v>
      </c>
      <c r="O977" s="9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>(E978/D978)*100</f>
        <v>322.14999999999998</v>
      </c>
      <c r="G978" t="s">
        <v>20</v>
      </c>
      <c r="H978">
        <v>140</v>
      </c>
      <c r="I978" s="4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(((L978/60)/60)/24)+DATE(1970,1,1)</f>
        <v>40571.25</v>
      </c>
      <c r="O978" s="9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>(E979/D979)*100</f>
        <v>73.957142857142856</v>
      </c>
      <c r="G979" t="s">
        <v>14</v>
      </c>
      <c r="H979">
        <v>67</v>
      </c>
      <c r="I979" s="4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(((L979/60)/60)/24)+DATE(1970,1,1)</f>
        <v>43138.25</v>
      </c>
      <c r="O979" s="9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>(E980/D980)*100</f>
        <v>864.1</v>
      </c>
      <c r="G980" t="s">
        <v>20</v>
      </c>
      <c r="H980">
        <v>92</v>
      </c>
      <c r="I980" s="4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(((L980/60)/60)/24)+DATE(1970,1,1)</f>
        <v>42686.25</v>
      </c>
      <c r="O980" s="9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>(E981/D981)*100</f>
        <v>143.26245847176079</v>
      </c>
      <c r="G981" t="s">
        <v>20</v>
      </c>
      <c r="H981">
        <v>1015</v>
      </c>
      <c r="I981" s="4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(((L981/60)/60)/24)+DATE(1970,1,1)</f>
        <v>42078.208333333328</v>
      </c>
      <c r="O981" s="9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>(E982/D982)*100</f>
        <v>40.281762295081968</v>
      </c>
      <c r="G982" t="s">
        <v>14</v>
      </c>
      <c r="H982">
        <v>742</v>
      </c>
      <c r="I982" s="4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(((L982/60)/60)/24)+DATE(1970,1,1)</f>
        <v>42307.208333333328</v>
      </c>
      <c r="O982" s="9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>(E983/D983)*100</f>
        <v>178.22388059701493</v>
      </c>
      <c r="G983" t="s">
        <v>20</v>
      </c>
      <c r="H983">
        <v>323</v>
      </c>
      <c r="I983" s="4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(((L983/60)/60)/24)+DATE(1970,1,1)</f>
        <v>43094.25</v>
      </c>
      <c r="O983" s="9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>(E984/D984)*100</f>
        <v>84.930555555555557</v>
      </c>
      <c r="G984" t="s">
        <v>14</v>
      </c>
      <c r="H984">
        <v>75</v>
      </c>
      <c r="I984" s="4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(((L984/60)/60)/24)+DATE(1970,1,1)</f>
        <v>40743.208333333336</v>
      </c>
      <c r="O984" s="9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>(E985/D985)*100</f>
        <v>145.93648334624322</v>
      </c>
      <c r="G985" t="s">
        <v>20</v>
      </c>
      <c r="H985">
        <v>2326</v>
      </c>
      <c r="I985" s="4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(((L985/60)/60)/24)+DATE(1970,1,1)</f>
        <v>43681.208333333328</v>
      </c>
      <c r="O985" s="9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>(E986/D986)*100</f>
        <v>152.46153846153848</v>
      </c>
      <c r="G986" t="s">
        <v>20</v>
      </c>
      <c r="H986">
        <v>381</v>
      </c>
      <c r="I986" s="4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(((L986/60)/60)/24)+DATE(1970,1,1)</f>
        <v>43716.208333333328</v>
      </c>
      <c r="O986" s="9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>(E987/D987)*100</f>
        <v>67.129542790152414</v>
      </c>
      <c r="G987" t="s">
        <v>14</v>
      </c>
      <c r="H987">
        <v>4405</v>
      </c>
      <c r="I987" s="4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(((L987/60)/60)/24)+DATE(1970,1,1)</f>
        <v>41614.25</v>
      </c>
      <c r="O987" s="9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>(E988/D988)*100</f>
        <v>40.307692307692307</v>
      </c>
      <c r="G988" t="s">
        <v>14</v>
      </c>
      <c r="H988">
        <v>92</v>
      </c>
      <c r="I988" s="4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(((L988/60)/60)/24)+DATE(1970,1,1)</f>
        <v>40638.208333333336</v>
      </c>
      <c r="O988" s="9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>(E989/D989)*100</f>
        <v>216.79032258064518</v>
      </c>
      <c r="G989" t="s">
        <v>20</v>
      </c>
      <c r="H989">
        <v>480</v>
      </c>
      <c r="I989" s="4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(((L989/60)/60)/24)+DATE(1970,1,1)</f>
        <v>42852.208333333328</v>
      </c>
      <c r="O989" s="9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>(E990/D990)*100</f>
        <v>52.117021276595743</v>
      </c>
      <c r="G990" t="s">
        <v>14</v>
      </c>
      <c r="H990">
        <v>64</v>
      </c>
      <c r="I990" s="4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(((L990/60)/60)/24)+DATE(1970,1,1)</f>
        <v>42686.25</v>
      </c>
      <c r="O990" s="9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>(E991/D991)*100</f>
        <v>499.58333333333337</v>
      </c>
      <c r="G991" t="s">
        <v>20</v>
      </c>
      <c r="H991">
        <v>226</v>
      </c>
      <c r="I991" s="4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(((L991/60)/60)/24)+DATE(1970,1,1)</f>
        <v>43571.208333333328</v>
      </c>
      <c r="O991" s="9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>(E992/D992)*100</f>
        <v>87.679487179487182</v>
      </c>
      <c r="G992" t="s">
        <v>14</v>
      </c>
      <c r="H992">
        <v>64</v>
      </c>
      <c r="I992" s="4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(((L992/60)/60)/24)+DATE(1970,1,1)</f>
        <v>42432.25</v>
      </c>
      <c r="O992" s="9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>(E993/D993)*100</f>
        <v>113.17346938775511</v>
      </c>
      <c r="G993" t="s">
        <v>20</v>
      </c>
      <c r="H993">
        <v>241</v>
      </c>
      <c r="I993" s="4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(((L993/60)/60)/24)+DATE(1970,1,1)</f>
        <v>41907.208333333336</v>
      </c>
      <c r="O993" s="9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>(E994/D994)*100</f>
        <v>426.54838709677421</v>
      </c>
      <c r="G994" t="s">
        <v>20</v>
      </c>
      <c r="H994">
        <v>132</v>
      </c>
      <c r="I994" s="4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(((L994/60)/60)/24)+DATE(1970,1,1)</f>
        <v>43227.208333333328</v>
      </c>
      <c r="O994" s="9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>(E995/D995)*100</f>
        <v>77.632653061224488</v>
      </c>
      <c r="G995" t="s">
        <v>74</v>
      </c>
      <c r="H995">
        <v>75</v>
      </c>
      <c r="I995" s="4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(((L995/60)/60)/24)+DATE(1970,1,1)</f>
        <v>42362.25</v>
      </c>
      <c r="O995" s="9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>(E996/D996)*100</f>
        <v>52.496810772501767</v>
      </c>
      <c r="G996" t="s">
        <v>14</v>
      </c>
      <c r="H996">
        <v>842</v>
      </c>
      <c r="I996" s="4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(((L996/60)/60)/24)+DATE(1970,1,1)</f>
        <v>41929.208333333336</v>
      </c>
      <c r="O996" s="9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>(E997/D997)*100</f>
        <v>157.46762589928059</v>
      </c>
      <c r="G997" t="s">
        <v>20</v>
      </c>
      <c r="H997">
        <v>2043</v>
      </c>
      <c r="I997" s="4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(((L997/60)/60)/24)+DATE(1970,1,1)</f>
        <v>43408.208333333328</v>
      </c>
      <c r="O997" s="9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>(E998/D998)*100</f>
        <v>72.939393939393938</v>
      </c>
      <c r="G998" t="s">
        <v>14</v>
      </c>
      <c r="H998">
        <v>112</v>
      </c>
      <c r="I998" s="4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>(((L998/60)/60)/24)+DATE(1970,1,1)</f>
        <v>41276.25</v>
      </c>
      <c r="O998" s="9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>(E999/D999)*100</f>
        <v>60.565789473684205</v>
      </c>
      <c r="G999" t="s">
        <v>74</v>
      </c>
      <c r="H999">
        <v>139</v>
      </c>
      <c r="I999" s="4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>(((L999/60)/60)/24)+DATE(1970,1,1)</f>
        <v>41659.25</v>
      </c>
      <c r="O999" s="9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>(E1000/D1000)*100</f>
        <v>56.791291291291287</v>
      </c>
      <c r="G1000" t="s">
        <v>14</v>
      </c>
      <c r="H1000">
        <v>374</v>
      </c>
      <c r="I1000" s="4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>(((L1000/60)/60)/24)+DATE(1970,1,1)</f>
        <v>40220.25</v>
      </c>
      <c r="O1000" s="9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>(E1001/D1001)*100</f>
        <v>56.542754275427541</v>
      </c>
      <c r="G1001" t="s">
        <v>74</v>
      </c>
      <c r="H1001">
        <v>1122</v>
      </c>
      <c r="I1001" s="4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>(((L1001/60)/60)/24)+DATE(1970,1,1)</f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ontainsText" dxfId="29" priority="4" operator="containsText" text="canceled">
      <formula>NOT(ISERROR(SEARCH("canceled",G2)))</formula>
    </cfRule>
    <cfRule type="containsText" dxfId="28" priority="5" operator="containsText" text="live">
      <formula>NOT(ISERROR(SEARCH("live",G2)))</formula>
    </cfRule>
    <cfRule type="containsText" dxfId="27" priority="6" operator="containsText" text="successful">
      <formula>NOT(ISERROR(SEARCH("successful",G2)))</formula>
    </cfRule>
    <cfRule type="containsText" dxfId="26" priority="7" operator="containsText" text="failed">
      <formula>NOT(ISERROR(SEARCH("failed",G2)))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0065-43BF-4098-B3B5-B8254957D8A2}">
  <dimension ref="A1:F14"/>
  <sheetViews>
    <sheetView workbookViewId="0">
      <selection activeCell="B19" sqref="B19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7" width="10.4375" bestFit="1" customWidth="1"/>
  </cols>
  <sheetData>
    <row r="1" spans="1:6" x14ac:dyDescent="0.5">
      <c r="A1" s="5" t="s">
        <v>6</v>
      </c>
      <c r="B1" t="s">
        <v>2066</v>
      </c>
    </row>
    <row r="3" spans="1:6" x14ac:dyDescent="0.5">
      <c r="A3" s="5" t="s">
        <v>2069</v>
      </c>
      <c r="B3" s="5" t="s">
        <v>2070</v>
      </c>
    </row>
    <row r="4" spans="1:6" x14ac:dyDescent="0.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5">
      <c r="A5" s="6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5">
      <c r="A6" s="6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5">
      <c r="A7" s="6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5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5">
      <c r="A9" s="6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5">
      <c r="A10" s="6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5">
      <c r="A11" s="6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5">
      <c r="A12" s="6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5">
      <c r="A13" s="6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5">
      <c r="A14" s="6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C893-72B1-4791-B1FE-9673FCBB34F0}">
  <dimension ref="A1:F30"/>
  <sheetViews>
    <sheetView topLeftCell="A2" workbookViewId="0">
      <selection activeCell="A19" sqref="A19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5" t="s">
        <v>6</v>
      </c>
      <c r="B1" t="s">
        <v>2066</v>
      </c>
    </row>
    <row r="2" spans="1:6" x14ac:dyDescent="0.5">
      <c r="A2" s="5" t="s">
        <v>2031</v>
      </c>
      <c r="B2" t="s">
        <v>2066</v>
      </c>
    </row>
    <row r="4" spans="1:6" x14ac:dyDescent="0.5">
      <c r="A4" s="5" t="s">
        <v>2069</v>
      </c>
      <c r="B4" s="5" t="s">
        <v>2070</v>
      </c>
    </row>
    <row r="5" spans="1:6" x14ac:dyDescent="0.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5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5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5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5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5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5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5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5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5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5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5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CDA5-1AF0-41DB-B684-266186F0ADFF}">
  <dimension ref="A1:E18"/>
  <sheetViews>
    <sheetView workbookViewId="0">
      <selection activeCell="A11" sqref="A11:XFD11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5" t="s">
        <v>2031</v>
      </c>
      <c r="B1" t="s">
        <v>2066</v>
      </c>
    </row>
    <row r="2" spans="1:5" x14ac:dyDescent="0.5">
      <c r="A2" s="5" t="s">
        <v>2085</v>
      </c>
      <c r="B2" t="s">
        <v>2066</v>
      </c>
    </row>
    <row r="4" spans="1:5" x14ac:dyDescent="0.5">
      <c r="A4" s="5" t="s">
        <v>2069</v>
      </c>
      <c r="B4" s="5" t="s">
        <v>2070</v>
      </c>
    </row>
    <row r="5" spans="1:5" x14ac:dyDescent="0.5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5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5">
      <c r="A8" s="6" t="s">
        <v>2074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5">
      <c r="A18" s="6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4F70-8048-47C0-B0F5-9CF7F5523F2D}">
  <dimension ref="A1:H14"/>
  <sheetViews>
    <sheetView workbookViewId="0">
      <selection activeCell="F15" sqref="F15"/>
    </sheetView>
  </sheetViews>
  <sheetFormatPr defaultRowHeight="15.75" x14ac:dyDescent="0.5"/>
  <cols>
    <col min="1" max="1" width="29.375" customWidth="1"/>
    <col min="2" max="2" width="23.6875" customWidth="1"/>
    <col min="3" max="3" width="17.9375" customWidth="1"/>
    <col min="4" max="4" width="19.6875" customWidth="1"/>
    <col min="5" max="5" width="14.0625" customWidth="1"/>
    <col min="6" max="6" width="19.6875" customWidth="1"/>
    <col min="7" max="7" width="15.5625" customWidth="1"/>
    <col min="8" max="8" width="19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COUNTIFS(Table1[outcome], "Successful", Table1[goal], "&lt;1000")</f>
        <v>30</v>
      </c>
      <c r="C2">
        <f>COUNTIFS(Table1[outcome], "Failed", Table1[goal], "&lt;1000")</f>
        <v>20</v>
      </c>
      <c r="D2">
        <f>COUNTIFS(Table1[outcome], "Canceled", Table1[goal], 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5">
      <c r="A3" t="s">
        <v>2095</v>
      </c>
      <c r="B3">
        <f>COUNTIFS(Table1[outcome], "Successful", Table1[goal], "&gt;=1000 ",Table1[goal], "&lt;=4999 ")</f>
        <v>191</v>
      </c>
      <c r="C3">
        <f>COUNTIFS(Table1[outcome], "failed", Table1[goal], "&gt;=1000 ",Table1[goal], "&lt;=4999 ")</f>
        <v>38</v>
      </c>
      <c r="D3">
        <f>COUNTIFS(Table1[outcome], "Canceled", Table1[goal], "&gt;=1000 ",Table1[goal], "&lt;=4999 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5">
      <c r="A4" t="s">
        <v>2096</v>
      </c>
      <c r="B4">
        <f>COUNTIFS(Table1[outcome], "Successful", Table1[goal], "&gt;=5000 ",Table1[goal], "&lt;=9999 ")</f>
        <v>164</v>
      </c>
      <c r="C4">
        <f>COUNTIFS(Table1[outcome], "failed", Table1[goal], "&gt;=5000 ",Table1[goal], "&lt;=9999 ")</f>
        <v>126</v>
      </c>
      <c r="D4">
        <f>COUNTIFS(Table1[outcome], "Canceled", Table1[goal], "&gt;=5000 ",Table1[goal], "&lt;=9999 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5">
      <c r="A5" t="s">
        <v>2097</v>
      </c>
      <c r="B5">
        <f>COUNTIFS(Table1[outcome], "Successful", Table1[goal], "&gt;=10000 ",Table1[goal], "&lt;=14999 ")</f>
        <v>4</v>
      </c>
      <c r="C5">
        <f>COUNTIFS(Table1[outcome], "Failed", Table1[goal], "&gt;=10000 ",Table1[goal], "&lt;=14999 ")</f>
        <v>5</v>
      </c>
      <c r="D5">
        <f>COUNTIFS(Table1[outcome], "Canceled", Table1[goal], "&gt;=10000 ",Table1[goal], "&lt;=14999 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5">
      <c r="A6" t="s">
        <v>2098</v>
      </c>
      <c r="B6">
        <f>COUNTIFS(Table1[outcome], "Successful", Table1[goal], "&gt;=15000 ",Table1[goal], "&lt;=19999 ")</f>
        <v>10</v>
      </c>
      <c r="C6">
        <f>COUNTIFS(Table1[outcome], "failed", Table1[goal], "&gt;=15000 ",Table1[goal], "&lt;=19999 ")</f>
        <v>0</v>
      </c>
      <c r="D6">
        <f>COUNTIFS(Table1[outcome], "Canceled", Table1[goal], "&gt;=15000 ",Table1[goal], "&lt;=19999 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5">
      <c r="A7" t="s">
        <v>2099</v>
      </c>
      <c r="B7">
        <f>COUNTIFS(Table1[outcome], "Successful", Table1[goal], "&gt;=20000 ",Table1[goal], "&lt;=24999 ")</f>
        <v>7</v>
      </c>
      <c r="C7">
        <f>COUNTIFS(Table1[outcome], "failed", Table1[goal], "&gt;=20000 ",Table1[goal], "&lt;=24999 ")</f>
        <v>0</v>
      </c>
      <c r="D7">
        <f>COUNTIFS(Table1[outcome], "Canceled", Table1[goal], "&gt;=20000 ",Table1[goal], "&lt;=24999 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5">
      <c r="A8" t="s">
        <v>2100</v>
      </c>
      <c r="B8">
        <f>COUNTIFS(Table1[outcome], "Successful", Table1[goal], "&gt;=25000 ",Table1[goal], "&lt;=29999 ")</f>
        <v>11</v>
      </c>
      <c r="C8">
        <f>COUNTIFS(Table1[outcome], "failed", Table1[goal], "&gt;=25000 ",Table1[goal], "&lt;=29999 ")</f>
        <v>3</v>
      </c>
      <c r="D8">
        <f>COUNTIFS(Table1[outcome], "canceled", Table1[goal], "&gt;=25000 ",Table1[goal], "&lt;=29999 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5">
      <c r="A9" t="s">
        <v>2101</v>
      </c>
      <c r="B9">
        <f>COUNTIFS(Table1[outcome], "Successful", Table1[goal], "&gt;=30000 ",Table1[goal], "&lt;=34999 ")</f>
        <v>7</v>
      </c>
      <c r="C9">
        <f>COUNTIFS(Table1[outcome], "failed", Table1[goal], "&gt;=30000 ",Table1[goal], "&lt;=34999 ")</f>
        <v>0</v>
      </c>
      <c r="D9">
        <f>COUNTIFS(Table1[outcome], "canceled", Table1[goal], "&gt;=30000 ",Table1[goal], "&lt;=34999 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5">
      <c r="A10" t="s">
        <v>2102</v>
      </c>
      <c r="B10">
        <f>COUNTIFS(Table1[outcome], "Successful", Table1[goal], "&gt;=35000 ",Table1[goal], "&lt;=39999 ")</f>
        <v>8</v>
      </c>
      <c r="C10">
        <f>COUNTIFS(Table1[outcome], "failed", Table1[goal], "&gt;=35000 ",Table1[goal], "&lt;=39999 ")</f>
        <v>3</v>
      </c>
      <c r="D10">
        <f>COUNTIFS(Table1[outcome], "Canceled", Table1[goal], "&gt;=35000 ",Table1[goal], "&lt;=39999 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5">
      <c r="A11" t="s">
        <v>2103</v>
      </c>
      <c r="B11">
        <f>COUNTIFS(Table1[outcome], "Successful", Table1[goal], "&gt;=40000 ",Table1[goal], "&lt;=44999 ")</f>
        <v>11</v>
      </c>
      <c r="C11">
        <f>COUNTIFS(Table1[outcome], "Failed", Table1[goal], "&gt;=40000 ",Table1[goal], "&lt;=44999 ")</f>
        <v>3</v>
      </c>
      <c r="D11">
        <f>COUNTIFS(Table1[outcome], "Canceled", Table1[goal], "&gt;=40000 ",Table1[goal], "&lt;=44999 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5">
      <c r="A12" t="s">
        <v>2104</v>
      </c>
      <c r="B12">
        <f>COUNTIFS(Table1[outcome], "Successful", Table1[goal], "&gt;=45000 ",Table1[goal], "&lt;=49999 ")</f>
        <v>8</v>
      </c>
      <c r="C12">
        <f>COUNTIFS(Table1[outcome], "failed", Table1[goal], "&gt;=45000 ",Table1[goal], "&lt;=49999 ")</f>
        <v>3</v>
      </c>
      <c r="D12">
        <f>COUNTIFS(Table1[outcome], "canceled", Table1[goal], "&gt;=45000 ",Table1[goal], "&lt;=49999 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5">
      <c r="A13" t="s">
        <v>2105</v>
      </c>
      <c r="B13">
        <f>COUNTIFS(Table1[outcome], "Successful", Table1[goal], "&gt;=50000 ")</f>
        <v>114</v>
      </c>
      <c r="C13">
        <f>COUNTIFS(Table1[outcome], "failed", Table1[goal], "&gt;=50000 ")</f>
        <v>163</v>
      </c>
      <c r="D13">
        <f>COUNTIFS(Table1[outcome], "Canceled", Table1[goal], "&gt;=50000 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4" spans="1:8" x14ac:dyDescent="0.5">
      <c r="F14" s="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E018-3096-45CC-AA7F-E95331F8FD9D}">
  <dimension ref="A1:N567"/>
  <sheetViews>
    <sheetView workbookViewId="0">
      <selection activeCell="J4" sqref="J4:K22"/>
    </sheetView>
  </sheetViews>
  <sheetFormatPr defaultRowHeight="15.75" x14ac:dyDescent="0.5"/>
  <cols>
    <col min="1" max="1" width="17.25" customWidth="1"/>
    <col min="2" max="2" width="14.375" customWidth="1"/>
    <col min="4" max="4" width="9" customWidth="1"/>
    <col min="10" max="11" width="22.875" customWidth="1"/>
  </cols>
  <sheetData>
    <row r="1" spans="1:14" x14ac:dyDescent="0.5">
      <c r="A1" s="17" t="s">
        <v>2106</v>
      </c>
      <c r="B1" s="17" t="s">
        <v>2107</v>
      </c>
      <c r="C1" s="17"/>
      <c r="D1" s="17"/>
      <c r="E1" s="17" t="s">
        <v>2106</v>
      </c>
      <c r="F1" s="17" t="s">
        <v>2107</v>
      </c>
      <c r="G1" s="18"/>
      <c r="H1" s="18"/>
    </row>
    <row r="2" spans="1:14" x14ac:dyDescent="0.5">
      <c r="A2" s="19" t="s">
        <v>20</v>
      </c>
      <c r="B2" s="19">
        <v>158</v>
      </c>
      <c r="C2" s="18"/>
      <c r="D2" s="18"/>
      <c r="E2" s="19" t="s">
        <v>14</v>
      </c>
      <c r="F2" s="19">
        <v>0</v>
      </c>
      <c r="G2" s="18"/>
      <c r="H2" s="18"/>
    </row>
    <row r="3" spans="1:14" x14ac:dyDescent="0.5">
      <c r="A3" s="19" t="s">
        <v>20</v>
      </c>
      <c r="B3" s="19">
        <v>1425</v>
      </c>
      <c r="C3" s="18"/>
      <c r="D3" s="18"/>
      <c r="E3" s="19" t="s">
        <v>14</v>
      </c>
      <c r="F3" s="19">
        <v>24</v>
      </c>
      <c r="G3" s="18"/>
      <c r="H3" s="18"/>
    </row>
    <row r="4" spans="1:14" x14ac:dyDescent="0.5">
      <c r="A4" s="19" t="s">
        <v>20</v>
      </c>
      <c r="B4" s="19">
        <v>174</v>
      </c>
      <c r="C4" s="18"/>
      <c r="D4" s="18"/>
      <c r="E4" s="19" t="s">
        <v>14</v>
      </c>
      <c r="F4" s="19">
        <v>53</v>
      </c>
      <c r="G4" s="18"/>
      <c r="H4" s="18"/>
    </row>
    <row r="5" spans="1:14" x14ac:dyDescent="0.5">
      <c r="A5" s="19" t="s">
        <v>20</v>
      </c>
      <c r="B5" s="19">
        <v>227</v>
      </c>
      <c r="C5" s="18"/>
      <c r="D5" s="18"/>
      <c r="E5" s="19" t="s">
        <v>14</v>
      </c>
      <c r="F5" s="19">
        <v>18</v>
      </c>
      <c r="G5" s="18"/>
      <c r="H5" s="18"/>
      <c r="J5" s="14" t="s">
        <v>2114</v>
      </c>
      <c r="K5" s="15"/>
      <c r="L5" s="11"/>
      <c r="M5" s="11"/>
      <c r="N5" s="11"/>
    </row>
    <row r="6" spans="1:14" x14ac:dyDescent="0.5">
      <c r="A6" s="19" t="s">
        <v>20</v>
      </c>
      <c r="B6" s="19">
        <v>220</v>
      </c>
      <c r="C6" s="18"/>
      <c r="D6" s="18"/>
      <c r="E6" s="19" t="s">
        <v>14</v>
      </c>
      <c r="F6" s="19">
        <v>44</v>
      </c>
      <c r="G6" s="18"/>
      <c r="H6" s="18"/>
      <c r="J6" s="12" t="s">
        <v>2108</v>
      </c>
      <c r="K6" s="16">
        <f>AVERAGE(B2:B566)</f>
        <v>851.14690265486729</v>
      </c>
    </row>
    <row r="7" spans="1:14" x14ac:dyDescent="0.5">
      <c r="A7" s="19" t="s">
        <v>20</v>
      </c>
      <c r="B7" s="19">
        <v>98</v>
      </c>
      <c r="C7" s="18"/>
      <c r="D7" s="18"/>
      <c r="E7" s="19" t="s">
        <v>14</v>
      </c>
      <c r="F7" s="19">
        <v>27</v>
      </c>
      <c r="G7" s="18"/>
      <c r="H7" s="18"/>
      <c r="J7" s="12" t="s">
        <v>2109</v>
      </c>
      <c r="K7" s="16">
        <f>MEDIAN(B2:B567)</f>
        <v>201</v>
      </c>
    </row>
    <row r="8" spans="1:14" x14ac:dyDescent="0.5">
      <c r="A8" s="19" t="s">
        <v>20</v>
      </c>
      <c r="B8" s="19">
        <v>100</v>
      </c>
      <c r="C8" s="18"/>
      <c r="D8" s="18"/>
      <c r="E8" s="19" t="s">
        <v>14</v>
      </c>
      <c r="F8" s="19">
        <v>55</v>
      </c>
      <c r="G8" s="18"/>
      <c r="H8" s="18"/>
      <c r="J8" s="12" t="s">
        <v>2110</v>
      </c>
      <c r="K8" s="16">
        <f>MIN(B2:B568)</f>
        <v>16</v>
      </c>
    </row>
    <row r="9" spans="1:14" x14ac:dyDescent="0.5">
      <c r="A9" s="19" t="s">
        <v>20</v>
      </c>
      <c r="B9" s="19">
        <v>1249</v>
      </c>
      <c r="C9" s="18"/>
      <c r="D9" s="18"/>
      <c r="E9" s="19" t="s">
        <v>14</v>
      </c>
      <c r="F9" s="19">
        <v>200</v>
      </c>
      <c r="G9" s="18"/>
      <c r="H9" s="18"/>
      <c r="J9" s="12" t="s">
        <v>2111</v>
      </c>
      <c r="K9" s="16">
        <f>MAX(B2:B569)</f>
        <v>7295</v>
      </c>
    </row>
    <row r="10" spans="1:14" x14ac:dyDescent="0.5">
      <c r="A10" s="19" t="s">
        <v>20</v>
      </c>
      <c r="B10" s="19">
        <v>1396</v>
      </c>
      <c r="C10" s="18"/>
      <c r="D10" s="18"/>
      <c r="E10" s="19" t="s">
        <v>14</v>
      </c>
      <c r="F10" s="19">
        <v>452</v>
      </c>
      <c r="G10" s="18"/>
      <c r="H10" s="18"/>
      <c r="J10" s="12" t="s">
        <v>2112</v>
      </c>
      <c r="K10" s="16">
        <f>_xlfn.VAR.S(B2:B566)</f>
        <v>1606216.5936295739</v>
      </c>
    </row>
    <row r="11" spans="1:14" x14ac:dyDescent="0.5">
      <c r="A11" s="19" t="s">
        <v>20</v>
      </c>
      <c r="B11" s="19">
        <v>890</v>
      </c>
      <c r="C11" s="18"/>
      <c r="D11" s="18"/>
      <c r="E11" s="19" t="s">
        <v>14</v>
      </c>
      <c r="F11" s="19">
        <v>674</v>
      </c>
      <c r="G11" s="18"/>
      <c r="H11" s="18"/>
      <c r="J11" s="12" t="s">
        <v>2113</v>
      </c>
      <c r="K11" s="16">
        <f>_xlfn.STDEV.S(B2:B566)</f>
        <v>1267.366006183523</v>
      </c>
    </row>
    <row r="12" spans="1:14" x14ac:dyDescent="0.5">
      <c r="A12" s="19" t="s">
        <v>20</v>
      </c>
      <c r="B12" s="19">
        <v>142</v>
      </c>
      <c r="C12" s="18"/>
      <c r="D12" s="18"/>
      <c r="E12" s="19" t="s">
        <v>14</v>
      </c>
      <c r="F12" s="19">
        <v>558</v>
      </c>
      <c r="G12" s="18"/>
      <c r="H12" s="18"/>
      <c r="J12" s="13"/>
      <c r="K12" s="16"/>
    </row>
    <row r="13" spans="1:14" x14ac:dyDescent="0.5">
      <c r="A13" s="19" t="s">
        <v>20</v>
      </c>
      <c r="B13" s="19">
        <v>2673</v>
      </c>
      <c r="C13" s="18"/>
      <c r="D13" s="18"/>
      <c r="E13" s="19" t="s">
        <v>14</v>
      </c>
      <c r="F13" s="19">
        <v>15</v>
      </c>
      <c r="G13" s="18"/>
      <c r="H13" s="18"/>
    </row>
    <row r="14" spans="1:14" x14ac:dyDescent="0.5">
      <c r="A14" s="19" t="s">
        <v>20</v>
      </c>
      <c r="B14" s="19">
        <v>163</v>
      </c>
      <c r="C14" s="18"/>
      <c r="D14" s="18"/>
      <c r="E14" s="19" t="s">
        <v>14</v>
      </c>
      <c r="F14" s="19">
        <v>2307</v>
      </c>
      <c r="G14" s="18"/>
      <c r="H14" s="18"/>
    </row>
    <row r="15" spans="1:14" x14ac:dyDescent="0.5">
      <c r="A15" s="19" t="s">
        <v>20</v>
      </c>
      <c r="B15" s="19">
        <v>2220</v>
      </c>
      <c r="C15" s="18"/>
      <c r="D15" s="18"/>
      <c r="E15" s="19" t="s">
        <v>14</v>
      </c>
      <c r="F15" s="19">
        <v>88</v>
      </c>
      <c r="G15" s="18"/>
      <c r="H15" s="18"/>
      <c r="J15" s="14" t="s">
        <v>2115</v>
      </c>
      <c r="K15" s="15"/>
    </row>
    <row r="16" spans="1:14" x14ac:dyDescent="0.5">
      <c r="A16" s="19" t="s">
        <v>20</v>
      </c>
      <c r="B16" s="19">
        <v>1606</v>
      </c>
      <c r="C16" s="18"/>
      <c r="D16" s="18"/>
      <c r="E16" s="19" t="s">
        <v>14</v>
      </c>
      <c r="F16" s="19">
        <v>48</v>
      </c>
      <c r="G16" s="18"/>
      <c r="H16" s="18"/>
      <c r="J16" s="12" t="s">
        <v>2108</v>
      </c>
      <c r="K16" s="16">
        <f>AVERAGE(F2:F365)</f>
        <v>585.61538461538464</v>
      </c>
    </row>
    <row r="17" spans="1:11" x14ac:dyDescent="0.5">
      <c r="A17" s="19" t="s">
        <v>20</v>
      </c>
      <c r="B17" s="19">
        <v>129</v>
      </c>
      <c r="C17" s="18"/>
      <c r="D17" s="18"/>
      <c r="E17" s="19" t="s">
        <v>14</v>
      </c>
      <c r="F17" s="19">
        <v>1</v>
      </c>
      <c r="G17" s="18"/>
      <c r="H17" s="18"/>
      <c r="J17" s="12" t="s">
        <v>2109</v>
      </c>
      <c r="K17" s="16">
        <f>MEDIAN(F2:F365)</f>
        <v>114.5</v>
      </c>
    </row>
    <row r="18" spans="1:11" x14ac:dyDescent="0.5">
      <c r="A18" s="19" t="s">
        <v>20</v>
      </c>
      <c r="B18" s="19">
        <v>226</v>
      </c>
      <c r="C18" s="18"/>
      <c r="D18" s="18"/>
      <c r="E18" s="19" t="s">
        <v>14</v>
      </c>
      <c r="F18" s="19">
        <v>1467</v>
      </c>
      <c r="G18" s="18"/>
      <c r="H18" s="18"/>
      <c r="J18" s="12" t="s">
        <v>2110</v>
      </c>
      <c r="K18" s="16">
        <f>MIN(F2:F365)</f>
        <v>0</v>
      </c>
    </row>
    <row r="19" spans="1:11" x14ac:dyDescent="0.5">
      <c r="A19" s="19" t="s">
        <v>20</v>
      </c>
      <c r="B19" s="19">
        <v>5419</v>
      </c>
      <c r="C19" s="18"/>
      <c r="D19" s="18"/>
      <c r="E19" s="19" t="s">
        <v>14</v>
      </c>
      <c r="F19" s="19">
        <v>75</v>
      </c>
      <c r="G19" s="18"/>
      <c r="H19" s="18"/>
      <c r="J19" s="12" t="s">
        <v>2111</v>
      </c>
      <c r="K19" s="16">
        <f>MAX(F2:F365)</f>
        <v>6080</v>
      </c>
    </row>
    <row r="20" spans="1:11" x14ac:dyDescent="0.5">
      <c r="A20" s="19" t="s">
        <v>20</v>
      </c>
      <c r="B20" s="19">
        <v>165</v>
      </c>
      <c r="C20" s="18"/>
      <c r="D20" s="18"/>
      <c r="E20" s="19" t="s">
        <v>14</v>
      </c>
      <c r="F20" s="19">
        <v>120</v>
      </c>
      <c r="G20" s="18"/>
      <c r="H20" s="18"/>
      <c r="J20" s="12" t="s">
        <v>2112</v>
      </c>
      <c r="K20" s="16">
        <f>_xlfn.VAR.S(F2:F365)</f>
        <v>924113.45496927318</v>
      </c>
    </row>
    <row r="21" spans="1:11" x14ac:dyDescent="0.5">
      <c r="A21" s="19" t="s">
        <v>20</v>
      </c>
      <c r="B21" s="19">
        <v>1965</v>
      </c>
      <c r="C21" s="18"/>
      <c r="D21" s="18"/>
      <c r="E21" s="19" t="s">
        <v>14</v>
      </c>
      <c r="F21" s="19">
        <v>2253</v>
      </c>
      <c r="G21" s="18"/>
      <c r="H21" s="18"/>
      <c r="J21" s="12" t="s">
        <v>2113</v>
      </c>
      <c r="K21" s="16">
        <f>_xlfn.STDEV.S(F2:F365)</f>
        <v>961.30819978260524</v>
      </c>
    </row>
    <row r="22" spans="1:11" x14ac:dyDescent="0.5">
      <c r="A22" s="19" t="s">
        <v>20</v>
      </c>
      <c r="B22" s="19">
        <v>16</v>
      </c>
      <c r="C22" s="18"/>
      <c r="D22" s="18"/>
      <c r="E22" s="19" t="s">
        <v>14</v>
      </c>
      <c r="F22" s="19">
        <v>5</v>
      </c>
      <c r="G22" s="18"/>
      <c r="H22" s="18"/>
      <c r="J22" s="13"/>
      <c r="K22" s="13"/>
    </row>
    <row r="23" spans="1:11" x14ac:dyDescent="0.5">
      <c r="A23" s="19" t="s">
        <v>20</v>
      </c>
      <c r="B23" s="19">
        <v>107</v>
      </c>
      <c r="C23" s="18"/>
      <c r="D23" s="18"/>
      <c r="E23" s="19" t="s">
        <v>14</v>
      </c>
      <c r="F23" s="19">
        <v>38</v>
      </c>
      <c r="G23" s="18"/>
      <c r="H23" s="18"/>
    </row>
    <row r="24" spans="1:11" x14ac:dyDescent="0.5">
      <c r="A24" s="19" t="s">
        <v>20</v>
      </c>
      <c r="B24" s="19">
        <v>134</v>
      </c>
      <c r="C24" s="18"/>
      <c r="D24" s="18"/>
      <c r="E24" s="19" t="s">
        <v>14</v>
      </c>
      <c r="F24" s="19">
        <v>12</v>
      </c>
      <c r="G24" s="18"/>
      <c r="H24" s="18"/>
    </row>
    <row r="25" spans="1:11" x14ac:dyDescent="0.5">
      <c r="A25" s="19" t="s">
        <v>20</v>
      </c>
      <c r="B25" s="19">
        <v>198</v>
      </c>
      <c r="C25" s="18"/>
      <c r="D25" s="18"/>
      <c r="E25" s="19" t="s">
        <v>14</v>
      </c>
      <c r="F25" s="19">
        <v>1684</v>
      </c>
      <c r="G25" s="18"/>
      <c r="H25" s="18"/>
    </row>
    <row r="26" spans="1:11" x14ac:dyDescent="0.5">
      <c r="A26" s="19" t="s">
        <v>20</v>
      </c>
      <c r="B26" s="19">
        <v>111</v>
      </c>
      <c r="C26" s="18"/>
      <c r="D26" s="18"/>
      <c r="E26" s="19" t="s">
        <v>14</v>
      </c>
      <c r="F26" s="19">
        <v>56</v>
      </c>
      <c r="G26" s="18"/>
      <c r="H26" s="18"/>
    </row>
    <row r="27" spans="1:11" x14ac:dyDescent="0.5">
      <c r="A27" s="19" t="s">
        <v>20</v>
      </c>
      <c r="B27" s="19">
        <v>222</v>
      </c>
      <c r="C27" s="18"/>
      <c r="D27" s="18"/>
      <c r="E27" s="19" t="s">
        <v>14</v>
      </c>
      <c r="F27" s="19">
        <v>838</v>
      </c>
      <c r="G27" s="18"/>
      <c r="H27" s="18"/>
    </row>
    <row r="28" spans="1:11" x14ac:dyDescent="0.5">
      <c r="A28" s="19" t="s">
        <v>20</v>
      </c>
      <c r="B28" s="19">
        <v>6212</v>
      </c>
      <c r="C28" s="18"/>
      <c r="D28" s="18"/>
      <c r="E28" s="19" t="s">
        <v>14</v>
      </c>
      <c r="F28" s="19">
        <v>1000</v>
      </c>
      <c r="G28" s="18"/>
      <c r="H28" s="18"/>
    </row>
    <row r="29" spans="1:11" x14ac:dyDescent="0.5">
      <c r="A29" s="19" t="s">
        <v>20</v>
      </c>
      <c r="B29" s="19">
        <v>98</v>
      </c>
      <c r="C29" s="18"/>
      <c r="D29" s="18"/>
      <c r="E29" s="19" t="s">
        <v>14</v>
      </c>
      <c r="F29" s="19">
        <v>1482</v>
      </c>
      <c r="G29" s="18"/>
      <c r="H29" s="18"/>
    </row>
    <row r="30" spans="1:11" x14ac:dyDescent="0.5">
      <c r="A30" s="19" t="s">
        <v>20</v>
      </c>
      <c r="B30" s="19">
        <v>92</v>
      </c>
      <c r="C30" s="18"/>
      <c r="D30" s="18"/>
      <c r="E30" s="19" t="s">
        <v>14</v>
      </c>
      <c r="F30" s="19">
        <v>106</v>
      </c>
      <c r="G30" s="18"/>
      <c r="H30" s="18"/>
    </row>
    <row r="31" spans="1:11" x14ac:dyDescent="0.5">
      <c r="A31" s="19" t="s">
        <v>20</v>
      </c>
      <c r="B31" s="19">
        <v>149</v>
      </c>
      <c r="C31" s="18"/>
      <c r="D31" s="18"/>
      <c r="E31" s="19" t="s">
        <v>14</v>
      </c>
      <c r="F31" s="19">
        <v>679</v>
      </c>
      <c r="G31" s="18"/>
      <c r="H31" s="18"/>
    </row>
    <row r="32" spans="1:11" x14ac:dyDescent="0.5">
      <c r="A32" s="19" t="s">
        <v>20</v>
      </c>
      <c r="B32" s="19">
        <v>2431</v>
      </c>
      <c r="C32" s="18"/>
      <c r="D32" s="18"/>
      <c r="E32" s="19" t="s">
        <v>14</v>
      </c>
      <c r="F32" s="19">
        <v>1220</v>
      </c>
      <c r="G32" s="18"/>
      <c r="H32" s="18"/>
    </row>
    <row r="33" spans="1:8" x14ac:dyDescent="0.5">
      <c r="A33" s="19" t="s">
        <v>20</v>
      </c>
      <c r="B33" s="19">
        <v>303</v>
      </c>
      <c r="C33" s="18"/>
      <c r="D33" s="18"/>
      <c r="E33" s="19" t="s">
        <v>14</v>
      </c>
      <c r="F33" s="19">
        <v>1</v>
      </c>
      <c r="G33" s="18"/>
      <c r="H33" s="18"/>
    </row>
    <row r="34" spans="1:8" x14ac:dyDescent="0.5">
      <c r="A34" s="19" t="s">
        <v>20</v>
      </c>
      <c r="B34" s="19">
        <v>209</v>
      </c>
      <c r="C34" s="18"/>
      <c r="D34" s="18"/>
      <c r="E34" s="19" t="s">
        <v>14</v>
      </c>
      <c r="F34" s="19">
        <v>37</v>
      </c>
      <c r="G34" s="18"/>
      <c r="H34" s="18"/>
    </row>
    <row r="35" spans="1:8" x14ac:dyDescent="0.5">
      <c r="A35" s="19" t="s">
        <v>20</v>
      </c>
      <c r="B35" s="19">
        <v>131</v>
      </c>
      <c r="C35" s="18"/>
      <c r="D35" s="18"/>
      <c r="E35" s="19" t="s">
        <v>14</v>
      </c>
      <c r="F35" s="19">
        <v>60</v>
      </c>
      <c r="G35" s="18"/>
      <c r="H35" s="18"/>
    </row>
    <row r="36" spans="1:8" x14ac:dyDescent="0.5">
      <c r="A36" s="19" t="s">
        <v>20</v>
      </c>
      <c r="B36" s="19">
        <v>164</v>
      </c>
      <c r="C36" s="18"/>
      <c r="D36" s="18"/>
      <c r="E36" s="19" t="s">
        <v>14</v>
      </c>
      <c r="F36" s="19">
        <v>296</v>
      </c>
      <c r="G36" s="18"/>
      <c r="H36" s="18"/>
    </row>
    <row r="37" spans="1:8" x14ac:dyDescent="0.5">
      <c r="A37" s="19" t="s">
        <v>20</v>
      </c>
      <c r="B37" s="19">
        <v>201</v>
      </c>
      <c r="C37" s="18"/>
      <c r="D37" s="18"/>
      <c r="E37" s="19" t="s">
        <v>14</v>
      </c>
      <c r="F37" s="19">
        <v>3304</v>
      </c>
      <c r="G37" s="18"/>
      <c r="H37" s="18"/>
    </row>
    <row r="38" spans="1:8" x14ac:dyDescent="0.5">
      <c r="A38" s="19" t="s">
        <v>20</v>
      </c>
      <c r="B38" s="19">
        <v>211</v>
      </c>
      <c r="C38" s="18"/>
      <c r="D38" s="18"/>
      <c r="E38" s="19" t="s">
        <v>14</v>
      </c>
      <c r="F38" s="19">
        <v>73</v>
      </c>
      <c r="G38" s="18"/>
      <c r="H38" s="18"/>
    </row>
    <row r="39" spans="1:8" x14ac:dyDescent="0.5">
      <c r="A39" s="19" t="s">
        <v>20</v>
      </c>
      <c r="B39" s="19">
        <v>128</v>
      </c>
      <c r="C39" s="18"/>
      <c r="D39" s="18"/>
      <c r="E39" s="19" t="s">
        <v>14</v>
      </c>
      <c r="F39" s="19">
        <v>3387</v>
      </c>
      <c r="G39" s="18"/>
      <c r="H39" s="18"/>
    </row>
    <row r="40" spans="1:8" x14ac:dyDescent="0.5">
      <c r="A40" s="19" t="s">
        <v>20</v>
      </c>
      <c r="B40" s="19">
        <v>1600</v>
      </c>
      <c r="C40" s="18"/>
      <c r="D40" s="18"/>
      <c r="E40" s="19" t="s">
        <v>14</v>
      </c>
      <c r="F40" s="19">
        <v>662</v>
      </c>
      <c r="G40" s="18"/>
      <c r="H40" s="18"/>
    </row>
    <row r="41" spans="1:8" x14ac:dyDescent="0.5">
      <c r="A41" s="19" t="s">
        <v>20</v>
      </c>
      <c r="B41" s="19">
        <v>249</v>
      </c>
      <c r="C41" s="18"/>
      <c r="D41" s="18"/>
      <c r="E41" s="19" t="s">
        <v>14</v>
      </c>
      <c r="F41" s="19">
        <v>774</v>
      </c>
      <c r="G41" s="18"/>
      <c r="H41" s="18"/>
    </row>
    <row r="42" spans="1:8" x14ac:dyDescent="0.5">
      <c r="A42" s="19" t="s">
        <v>20</v>
      </c>
      <c r="B42" s="19">
        <v>236</v>
      </c>
      <c r="C42" s="18"/>
      <c r="D42" s="18"/>
      <c r="E42" s="19" t="s">
        <v>14</v>
      </c>
      <c r="F42" s="19">
        <v>672</v>
      </c>
      <c r="G42" s="18"/>
      <c r="H42" s="18"/>
    </row>
    <row r="43" spans="1:8" x14ac:dyDescent="0.5">
      <c r="A43" s="19" t="s">
        <v>20</v>
      </c>
      <c r="B43" s="19">
        <v>4065</v>
      </c>
      <c r="C43" s="18"/>
      <c r="D43" s="18"/>
      <c r="E43" s="19" t="s">
        <v>14</v>
      </c>
      <c r="F43" s="19">
        <v>940</v>
      </c>
      <c r="G43" s="18"/>
      <c r="H43" s="18"/>
    </row>
    <row r="44" spans="1:8" x14ac:dyDescent="0.5">
      <c r="A44" s="19" t="s">
        <v>20</v>
      </c>
      <c r="B44" s="19">
        <v>246</v>
      </c>
      <c r="C44" s="18"/>
      <c r="D44" s="18"/>
      <c r="E44" s="19" t="s">
        <v>14</v>
      </c>
      <c r="F44" s="19">
        <v>117</v>
      </c>
      <c r="G44" s="18"/>
      <c r="H44" s="18"/>
    </row>
    <row r="45" spans="1:8" x14ac:dyDescent="0.5">
      <c r="A45" s="19" t="s">
        <v>20</v>
      </c>
      <c r="B45" s="19">
        <v>2475</v>
      </c>
      <c r="C45" s="18"/>
      <c r="D45" s="18"/>
      <c r="E45" s="19" t="s">
        <v>14</v>
      </c>
      <c r="F45" s="19">
        <v>115</v>
      </c>
      <c r="G45" s="18"/>
      <c r="H45" s="18"/>
    </row>
    <row r="46" spans="1:8" x14ac:dyDescent="0.5">
      <c r="A46" s="19" t="s">
        <v>20</v>
      </c>
      <c r="B46" s="19">
        <v>76</v>
      </c>
      <c r="C46" s="18"/>
      <c r="D46" s="18"/>
      <c r="E46" s="19" t="s">
        <v>14</v>
      </c>
      <c r="F46" s="19">
        <v>326</v>
      </c>
      <c r="G46" s="18"/>
      <c r="H46" s="18"/>
    </row>
    <row r="47" spans="1:8" x14ac:dyDescent="0.5">
      <c r="A47" s="19" t="s">
        <v>20</v>
      </c>
      <c r="B47" s="19">
        <v>54</v>
      </c>
      <c r="C47" s="18"/>
      <c r="D47" s="18"/>
      <c r="E47" s="19" t="s">
        <v>14</v>
      </c>
      <c r="F47" s="19">
        <v>1</v>
      </c>
      <c r="G47" s="18"/>
      <c r="H47" s="18"/>
    </row>
    <row r="48" spans="1:8" x14ac:dyDescent="0.5">
      <c r="A48" s="19" t="s">
        <v>20</v>
      </c>
      <c r="B48" s="19">
        <v>88</v>
      </c>
      <c r="C48" s="18"/>
      <c r="D48" s="18"/>
      <c r="E48" s="19" t="s">
        <v>14</v>
      </c>
      <c r="F48" s="19">
        <v>1467</v>
      </c>
      <c r="G48" s="18"/>
      <c r="H48" s="18"/>
    </row>
    <row r="49" spans="1:8" x14ac:dyDescent="0.5">
      <c r="A49" s="19" t="s">
        <v>20</v>
      </c>
      <c r="B49" s="19">
        <v>85</v>
      </c>
      <c r="C49" s="18"/>
      <c r="D49" s="18"/>
      <c r="E49" s="19" t="s">
        <v>14</v>
      </c>
      <c r="F49" s="19">
        <v>5681</v>
      </c>
      <c r="G49" s="18"/>
      <c r="H49" s="18"/>
    </row>
    <row r="50" spans="1:8" x14ac:dyDescent="0.5">
      <c r="A50" s="19" t="s">
        <v>20</v>
      </c>
      <c r="B50" s="19">
        <v>170</v>
      </c>
      <c r="C50" s="18"/>
      <c r="D50" s="18"/>
      <c r="E50" s="19" t="s">
        <v>14</v>
      </c>
      <c r="F50" s="19">
        <v>1059</v>
      </c>
      <c r="G50" s="18"/>
      <c r="H50" s="18"/>
    </row>
    <row r="51" spans="1:8" x14ac:dyDescent="0.5">
      <c r="A51" s="19" t="s">
        <v>20</v>
      </c>
      <c r="B51" s="19">
        <v>330</v>
      </c>
      <c r="C51" s="18"/>
      <c r="D51" s="18"/>
      <c r="E51" s="19" t="s">
        <v>14</v>
      </c>
      <c r="F51" s="19">
        <v>1194</v>
      </c>
      <c r="G51" s="18"/>
      <c r="H51" s="18"/>
    </row>
    <row r="52" spans="1:8" x14ac:dyDescent="0.5">
      <c r="A52" s="19" t="s">
        <v>20</v>
      </c>
      <c r="B52" s="19">
        <v>127</v>
      </c>
      <c r="C52" s="18"/>
      <c r="D52" s="18"/>
      <c r="E52" s="19" t="s">
        <v>14</v>
      </c>
      <c r="F52" s="19">
        <v>30</v>
      </c>
      <c r="G52" s="18"/>
      <c r="H52" s="18"/>
    </row>
    <row r="53" spans="1:8" x14ac:dyDescent="0.5">
      <c r="A53" s="19" t="s">
        <v>20</v>
      </c>
      <c r="B53" s="19">
        <v>411</v>
      </c>
      <c r="C53" s="18"/>
      <c r="D53" s="18"/>
      <c r="E53" s="19" t="s">
        <v>14</v>
      </c>
      <c r="F53" s="19">
        <v>75</v>
      </c>
      <c r="G53" s="18"/>
      <c r="H53" s="18"/>
    </row>
    <row r="54" spans="1:8" x14ac:dyDescent="0.5">
      <c r="A54" s="19" t="s">
        <v>20</v>
      </c>
      <c r="B54" s="19">
        <v>180</v>
      </c>
      <c r="C54" s="18"/>
      <c r="D54" s="18"/>
      <c r="E54" s="19" t="s">
        <v>14</v>
      </c>
      <c r="F54" s="19">
        <v>955</v>
      </c>
      <c r="G54" s="18"/>
      <c r="H54" s="18"/>
    </row>
    <row r="55" spans="1:8" x14ac:dyDescent="0.5">
      <c r="A55" s="19" t="s">
        <v>20</v>
      </c>
      <c r="B55" s="19">
        <v>374</v>
      </c>
      <c r="C55" s="18"/>
      <c r="D55" s="18"/>
      <c r="E55" s="19" t="s">
        <v>14</v>
      </c>
      <c r="F55" s="19">
        <v>67</v>
      </c>
      <c r="G55" s="18"/>
      <c r="H55" s="18"/>
    </row>
    <row r="56" spans="1:8" x14ac:dyDescent="0.5">
      <c r="A56" s="19" t="s">
        <v>20</v>
      </c>
      <c r="B56" s="19">
        <v>71</v>
      </c>
      <c r="C56" s="18"/>
      <c r="D56" s="18"/>
      <c r="E56" s="19" t="s">
        <v>14</v>
      </c>
      <c r="F56" s="19">
        <v>5</v>
      </c>
      <c r="G56" s="18"/>
      <c r="H56" s="18"/>
    </row>
    <row r="57" spans="1:8" x14ac:dyDescent="0.5">
      <c r="A57" s="19" t="s">
        <v>20</v>
      </c>
      <c r="B57" s="19">
        <v>203</v>
      </c>
      <c r="C57" s="18"/>
      <c r="D57" s="18"/>
      <c r="E57" s="19" t="s">
        <v>14</v>
      </c>
      <c r="F57" s="19">
        <v>26</v>
      </c>
      <c r="G57" s="18"/>
      <c r="H57" s="18"/>
    </row>
    <row r="58" spans="1:8" x14ac:dyDescent="0.5">
      <c r="A58" s="19" t="s">
        <v>20</v>
      </c>
      <c r="B58" s="19">
        <v>113</v>
      </c>
      <c r="C58" s="18"/>
      <c r="D58" s="18"/>
      <c r="E58" s="19" t="s">
        <v>14</v>
      </c>
      <c r="F58" s="19">
        <v>1130</v>
      </c>
      <c r="G58" s="18"/>
      <c r="H58" s="18"/>
    </row>
    <row r="59" spans="1:8" x14ac:dyDescent="0.5">
      <c r="A59" s="19" t="s">
        <v>20</v>
      </c>
      <c r="B59" s="19">
        <v>96</v>
      </c>
      <c r="C59" s="18"/>
      <c r="D59" s="18"/>
      <c r="E59" s="19" t="s">
        <v>14</v>
      </c>
      <c r="F59" s="19">
        <v>782</v>
      </c>
      <c r="G59" s="18"/>
      <c r="H59" s="18"/>
    </row>
    <row r="60" spans="1:8" x14ac:dyDescent="0.5">
      <c r="A60" s="19" t="s">
        <v>20</v>
      </c>
      <c r="B60" s="19">
        <v>498</v>
      </c>
      <c r="C60" s="18"/>
      <c r="D60" s="18"/>
      <c r="E60" s="19" t="s">
        <v>14</v>
      </c>
      <c r="F60" s="19">
        <v>210</v>
      </c>
      <c r="G60" s="18"/>
      <c r="H60" s="18"/>
    </row>
    <row r="61" spans="1:8" x14ac:dyDescent="0.5">
      <c r="A61" s="19" t="s">
        <v>20</v>
      </c>
      <c r="B61" s="19">
        <v>180</v>
      </c>
      <c r="C61" s="18"/>
      <c r="D61" s="18"/>
      <c r="E61" s="19" t="s">
        <v>14</v>
      </c>
      <c r="F61" s="19">
        <v>136</v>
      </c>
      <c r="G61" s="18"/>
      <c r="H61" s="18"/>
    </row>
    <row r="62" spans="1:8" x14ac:dyDescent="0.5">
      <c r="A62" s="19" t="s">
        <v>20</v>
      </c>
      <c r="B62" s="19">
        <v>27</v>
      </c>
      <c r="C62" s="18"/>
      <c r="D62" s="18"/>
      <c r="E62" s="19" t="s">
        <v>14</v>
      </c>
      <c r="F62" s="19">
        <v>86</v>
      </c>
      <c r="G62" s="18"/>
      <c r="H62" s="18"/>
    </row>
    <row r="63" spans="1:8" x14ac:dyDescent="0.5">
      <c r="A63" s="19" t="s">
        <v>20</v>
      </c>
      <c r="B63" s="19">
        <v>2331</v>
      </c>
      <c r="C63" s="18"/>
      <c r="D63" s="18"/>
      <c r="E63" s="19" t="s">
        <v>14</v>
      </c>
      <c r="F63" s="19">
        <v>19</v>
      </c>
      <c r="G63" s="18"/>
      <c r="H63" s="18"/>
    </row>
    <row r="64" spans="1:8" x14ac:dyDescent="0.5">
      <c r="A64" s="19" t="s">
        <v>20</v>
      </c>
      <c r="B64" s="19">
        <v>113</v>
      </c>
      <c r="C64" s="18"/>
      <c r="D64" s="18"/>
      <c r="E64" s="19" t="s">
        <v>14</v>
      </c>
      <c r="F64" s="19">
        <v>886</v>
      </c>
      <c r="G64" s="18"/>
      <c r="H64" s="18"/>
    </row>
    <row r="65" spans="1:8" x14ac:dyDescent="0.5">
      <c r="A65" s="19" t="s">
        <v>20</v>
      </c>
      <c r="B65" s="19">
        <v>164</v>
      </c>
      <c r="C65" s="18"/>
      <c r="D65" s="18"/>
      <c r="E65" s="19" t="s">
        <v>14</v>
      </c>
      <c r="F65" s="19">
        <v>35</v>
      </c>
      <c r="G65" s="18"/>
      <c r="H65" s="18"/>
    </row>
    <row r="66" spans="1:8" x14ac:dyDescent="0.5">
      <c r="A66" s="19" t="s">
        <v>20</v>
      </c>
      <c r="B66" s="19">
        <v>164</v>
      </c>
      <c r="C66" s="18"/>
      <c r="D66" s="18"/>
      <c r="E66" s="19" t="s">
        <v>14</v>
      </c>
      <c r="F66" s="19">
        <v>24</v>
      </c>
      <c r="G66" s="18"/>
      <c r="H66" s="18"/>
    </row>
    <row r="67" spans="1:8" x14ac:dyDescent="0.5">
      <c r="A67" s="19" t="s">
        <v>20</v>
      </c>
      <c r="B67" s="19">
        <v>336</v>
      </c>
      <c r="C67" s="18"/>
      <c r="D67" s="18"/>
      <c r="E67" s="19" t="s">
        <v>14</v>
      </c>
      <c r="F67" s="19">
        <v>86</v>
      </c>
      <c r="G67" s="18"/>
      <c r="H67" s="18"/>
    </row>
    <row r="68" spans="1:8" x14ac:dyDescent="0.5">
      <c r="A68" s="19" t="s">
        <v>20</v>
      </c>
      <c r="B68" s="19">
        <v>1917</v>
      </c>
      <c r="C68" s="18"/>
      <c r="D68" s="18"/>
      <c r="E68" s="19" t="s">
        <v>14</v>
      </c>
      <c r="F68" s="19">
        <v>243</v>
      </c>
      <c r="G68" s="18"/>
      <c r="H68" s="18"/>
    </row>
    <row r="69" spans="1:8" x14ac:dyDescent="0.5">
      <c r="A69" s="19" t="s">
        <v>20</v>
      </c>
      <c r="B69" s="19">
        <v>95</v>
      </c>
      <c r="C69" s="18"/>
      <c r="D69" s="18"/>
      <c r="E69" s="19" t="s">
        <v>14</v>
      </c>
      <c r="F69" s="19">
        <v>65</v>
      </c>
      <c r="G69" s="18"/>
      <c r="H69" s="18"/>
    </row>
    <row r="70" spans="1:8" x14ac:dyDescent="0.5">
      <c r="A70" s="19" t="s">
        <v>20</v>
      </c>
      <c r="B70" s="19">
        <v>147</v>
      </c>
      <c r="C70" s="18"/>
      <c r="D70" s="18"/>
      <c r="E70" s="19" t="s">
        <v>14</v>
      </c>
      <c r="F70" s="19">
        <v>100</v>
      </c>
      <c r="G70" s="18"/>
      <c r="H70" s="18"/>
    </row>
    <row r="71" spans="1:8" x14ac:dyDescent="0.5">
      <c r="A71" s="19" t="s">
        <v>20</v>
      </c>
      <c r="B71" s="19">
        <v>86</v>
      </c>
      <c r="C71" s="18"/>
      <c r="D71" s="18"/>
      <c r="E71" s="19" t="s">
        <v>14</v>
      </c>
      <c r="F71" s="19">
        <v>168</v>
      </c>
      <c r="G71" s="18"/>
      <c r="H71" s="18"/>
    </row>
    <row r="72" spans="1:8" x14ac:dyDescent="0.5">
      <c r="A72" s="19" t="s">
        <v>20</v>
      </c>
      <c r="B72" s="19">
        <v>83</v>
      </c>
      <c r="C72" s="18"/>
      <c r="D72" s="18"/>
      <c r="E72" s="19" t="s">
        <v>14</v>
      </c>
      <c r="F72" s="19">
        <v>13</v>
      </c>
      <c r="G72" s="18"/>
      <c r="H72" s="18"/>
    </row>
    <row r="73" spans="1:8" x14ac:dyDescent="0.5">
      <c r="A73" s="19" t="s">
        <v>20</v>
      </c>
      <c r="B73" s="19">
        <v>676</v>
      </c>
      <c r="C73" s="18"/>
      <c r="D73" s="18"/>
      <c r="E73" s="19" t="s">
        <v>14</v>
      </c>
      <c r="F73" s="19">
        <v>1</v>
      </c>
      <c r="G73" s="18"/>
      <c r="H73" s="18"/>
    </row>
    <row r="74" spans="1:8" x14ac:dyDescent="0.5">
      <c r="A74" s="19" t="s">
        <v>20</v>
      </c>
      <c r="B74" s="19">
        <v>361</v>
      </c>
      <c r="C74" s="18"/>
      <c r="D74" s="18"/>
      <c r="E74" s="19" t="s">
        <v>14</v>
      </c>
      <c r="F74" s="19">
        <v>40</v>
      </c>
      <c r="G74" s="18"/>
      <c r="H74" s="18"/>
    </row>
    <row r="75" spans="1:8" x14ac:dyDescent="0.5">
      <c r="A75" s="19" t="s">
        <v>20</v>
      </c>
      <c r="B75" s="19">
        <v>131</v>
      </c>
      <c r="C75" s="18"/>
      <c r="D75" s="18"/>
      <c r="E75" s="19" t="s">
        <v>14</v>
      </c>
      <c r="F75" s="19">
        <v>226</v>
      </c>
      <c r="G75" s="18"/>
      <c r="H75" s="18"/>
    </row>
    <row r="76" spans="1:8" x14ac:dyDescent="0.5">
      <c r="A76" s="19" t="s">
        <v>20</v>
      </c>
      <c r="B76" s="19">
        <v>126</v>
      </c>
      <c r="C76" s="18"/>
      <c r="D76" s="18"/>
      <c r="E76" s="19" t="s">
        <v>14</v>
      </c>
      <c r="F76" s="19">
        <v>1625</v>
      </c>
      <c r="G76" s="18"/>
      <c r="H76" s="18"/>
    </row>
    <row r="77" spans="1:8" x14ac:dyDescent="0.5">
      <c r="A77" s="19" t="s">
        <v>20</v>
      </c>
      <c r="B77" s="19">
        <v>275</v>
      </c>
      <c r="C77" s="18"/>
      <c r="D77" s="18"/>
      <c r="E77" s="19" t="s">
        <v>14</v>
      </c>
      <c r="F77" s="19">
        <v>143</v>
      </c>
      <c r="G77" s="18"/>
      <c r="H77" s="18"/>
    </row>
    <row r="78" spans="1:8" x14ac:dyDescent="0.5">
      <c r="A78" s="19" t="s">
        <v>20</v>
      </c>
      <c r="B78" s="19">
        <v>67</v>
      </c>
      <c r="C78" s="18"/>
      <c r="D78" s="18"/>
      <c r="E78" s="19" t="s">
        <v>14</v>
      </c>
      <c r="F78" s="19">
        <v>934</v>
      </c>
      <c r="G78" s="18"/>
      <c r="H78" s="18"/>
    </row>
    <row r="79" spans="1:8" x14ac:dyDescent="0.5">
      <c r="A79" s="19" t="s">
        <v>20</v>
      </c>
      <c r="B79" s="19">
        <v>154</v>
      </c>
      <c r="C79" s="18"/>
      <c r="D79" s="18"/>
      <c r="E79" s="19" t="s">
        <v>14</v>
      </c>
      <c r="F79" s="19">
        <v>17</v>
      </c>
      <c r="G79" s="18"/>
      <c r="H79" s="18"/>
    </row>
    <row r="80" spans="1:8" x14ac:dyDescent="0.5">
      <c r="A80" s="19" t="s">
        <v>20</v>
      </c>
      <c r="B80" s="19">
        <v>1782</v>
      </c>
      <c r="C80" s="18"/>
      <c r="D80" s="18"/>
      <c r="E80" s="19" t="s">
        <v>14</v>
      </c>
      <c r="F80" s="19">
        <v>2179</v>
      </c>
      <c r="G80" s="18"/>
      <c r="H80" s="18"/>
    </row>
    <row r="81" spans="1:8" x14ac:dyDescent="0.5">
      <c r="A81" s="19" t="s">
        <v>20</v>
      </c>
      <c r="B81" s="19">
        <v>903</v>
      </c>
      <c r="C81" s="18"/>
      <c r="D81" s="18"/>
      <c r="E81" s="19" t="s">
        <v>14</v>
      </c>
      <c r="F81" s="19">
        <v>931</v>
      </c>
      <c r="G81" s="18"/>
      <c r="H81" s="18"/>
    </row>
    <row r="82" spans="1:8" x14ac:dyDescent="0.5">
      <c r="A82" s="19" t="s">
        <v>20</v>
      </c>
      <c r="B82" s="19">
        <v>94</v>
      </c>
      <c r="C82" s="18"/>
      <c r="D82" s="18"/>
      <c r="E82" s="19" t="s">
        <v>14</v>
      </c>
      <c r="F82" s="19">
        <v>92</v>
      </c>
      <c r="G82" s="18"/>
      <c r="H82" s="18"/>
    </row>
    <row r="83" spans="1:8" x14ac:dyDescent="0.5">
      <c r="A83" s="19" t="s">
        <v>20</v>
      </c>
      <c r="B83" s="19">
        <v>180</v>
      </c>
      <c r="C83" s="18"/>
      <c r="D83" s="18"/>
      <c r="E83" s="19" t="s">
        <v>14</v>
      </c>
      <c r="F83" s="19">
        <v>57</v>
      </c>
      <c r="G83" s="18"/>
      <c r="H83" s="18"/>
    </row>
    <row r="84" spans="1:8" x14ac:dyDescent="0.5">
      <c r="A84" s="19" t="s">
        <v>20</v>
      </c>
      <c r="B84" s="19">
        <v>533</v>
      </c>
      <c r="C84" s="18"/>
      <c r="D84" s="18"/>
      <c r="E84" s="19" t="s">
        <v>14</v>
      </c>
      <c r="F84" s="19">
        <v>41</v>
      </c>
      <c r="G84" s="18"/>
      <c r="H84" s="18"/>
    </row>
    <row r="85" spans="1:8" x14ac:dyDescent="0.5">
      <c r="A85" s="19" t="s">
        <v>20</v>
      </c>
      <c r="B85" s="19">
        <v>2443</v>
      </c>
      <c r="C85" s="18"/>
      <c r="D85" s="18"/>
      <c r="E85" s="19" t="s">
        <v>14</v>
      </c>
      <c r="F85" s="19">
        <v>1</v>
      </c>
      <c r="G85" s="18"/>
      <c r="H85" s="18"/>
    </row>
    <row r="86" spans="1:8" x14ac:dyDescent="0.5">
      <c r="A86" s="19" t="s">
        <v>20</v>
      </c>
      <c r="B86" s="19">
        <v>89</v>
      </c>
      <c r="C86" s="18"/>
      <c r="D86" s="18"/>
      <c r="E86" s="19" t="s">
        <v>14</v>
      </c>
      <c r="F86" s="19">
        <v>101</v>
      </c>
      <c r="G86" s="18"/>
      <c r="H86" s="18"/>
    </row>
    <row r="87" spans="1:8" x14ac:dyDescent="0.5">
      <c r="A87" s="19" t="s">
        <v>20</v>
      </c>
      <c r="B87" s="19">
        <v>159</v>
      </c>
      <c r="C87" s="18"/>
      <c r="D87" s="18"/>
      <c r="E87" s="19" t="s">
        <v>14</v>
      </c>
      <c r="F87" s="19">
        <v>1335</v>
      </c>
      <c r="G87" s="18"/>
      <c r="H87" s="18"/>
    </row>
    <row r="88" spans="1:8" x14ac:dyDescent="0.5">
      <c r="A88" s="19" t="s">
        <v>20</v>
      </c>
      <c r="B88" s="19">
        <v>50</v>
      </c>
      <c r="C88" s="18"/>
      <c r="D88" s="18"/>
      <c r="E88" s="19" t="s">
        <v>14</v>
      </c>
      <c r="F88" s="19">
        <v>15</v>
      </c>
      <c r="G88" s="18"/>
      <c r="H88" s="18"/>
    </row>
    <row r="89" spans="1:8" x14ac:dyDescent="0.5">
      <c r="A89" s="19" t="s">
        <v>20</v>
      </c>
      <c r="B89" s="19">
        <v>186</v>
      </c>
      <c r="C89" s="18"/>
      <c r="D89" s="18"/>
      <c r="E89" s="19" t="s">
        <v>14</v>
      </c>
      <c r="F89" s="19">
        <v>454</v>
      </c>
      <c r="G89" s="18"/>
      <c r="H89" s="18"/>
    </row>
    <row r="90" spans="1:8" x14ac:dyDescent="0.5">
      <c r="A90" s="19" t="s">
        <v>20</v>
      </c>
      <c r="B90" s="19">
        <v>1071</v>
      </c>
      <c r="C90" s="18"/>
      <c r="D90" s="18"/>
      <c r="E90" s="19" t="s">
        <v>14</v>
      </c>
      <c r="F90" s="19">
        <v>3182</v>
      </c>
      <c r="G90" s="18"/>
      <c r="H90" s="18"/>
    </row>
    <row r="91" spans="1:8" x14ac:dyDescent="0.5">
      <c r="A91" s="19" t="s">
        <v>20</v>
      </c>
      <c r="B91" s="19">
        <v>117</v>
      </c>
      <c r="C91" s="18"/>
      <c r="D91" s="18"/>
      <c r="E91" s="19" t="s">
        <v>14</v>
      </c>
      <c r="F91" s="19">
        <v>15</v>
      </c>
      <c r="G91" s="18"/>
      <c r="H91" s="18"/>
    </row>
    <row r="92" spans="1:8" x14ac:dyDescent="0.5">
      <c r="A92" s="19" t="s">
        <v>20</v>
      </c>
      <c r="B92" s="19">
        <v>70</v>
      </c>
      <c r="C92" s="18"/>
      <c r="D92" s="18"/>
      <c r="E92" s="19" t="s">
        <v>14</v>
      </c>
      <c r="F92" s="19">
        <v>133</v>
      </c>
      <c r="G92" s="18"/>
      <c r="H92" s="18"/>
    </row>
    <row r="93" spans="1:8" x14ac:dyDescent="0.5">
      <c r="A93" s="19" t="s">
        <v>20</v>
      </c>
      <c r="B93" s="19">
        <v>135</v>
      </c>
      <c r="C93" s="18"/>
      <c r="D93" s="18"/>
      <c r="E93" s="19" t="s">
        <v>14</v>
      </c>
      <c r="F93" s="19">
        <v>2062</v>
      </c>
      <c r="G93" s="18"/>
      <c r="H93" s="18"/>
    </row>
    <row r="94" spans="1:8" x14ac:dyDescent="0.5">
      <c r="A94" s="19" t="s">
        <v>20</v>
      </c>
      <c r="B94" s="19">
        <v>768</v>
      </c>
      <c r="C94" s="18"/>
      <c r="D94" s="18"/>
      <c r="E94" s="19" t="s">
        <v>14</v>
      </c>
      <c r="F94" s="19">
        <v>29</v>
      </c>
      <c r="G94" s="18"/>
      <c r="H94" s="18"/>
    </row>
    <row r="95" spans="1:8" x14ac:dyDescent="0.5">
      <c r="A95" s="19" t="s">
        <v>20</v>
      </c>
      <c r="B95" s="19">
        <v>199</v>
      </c>
      <c r="C95" s="18"/>
      <c r="D95" s="18"/>
      <c r="E95" s="19" t="s">
        <v>14</v>
      </c>
      <c r="F95" s="19">
        <v>132</v>
      </c>
      <c r="G95" s="18"/>
      <c r="H95" s="18"/>
    </row>
    <row r="96" spans="1:8" x14ac:dyDescent="0.5">
      <c r="A96" s="19" t="s">
        <v>20</v>
      </c>
      <c r="B96" s="19">
        <v>107</v>
      </c>
      <c r="C96" s="18"/>
      <c r="D96" s="18"/>
      <c r="E96" s="19" t="s">
        <v>14</v>
      </c>
      <c r="F96" s="19">
        <v>137</v>
      </c>
      <c r="G96" s="18"/>
      <c r="H96" s="18"/>
    </row>
    <row r="97" spans="1:8" x14ac:dyDescent="0.5">
      <c r="A97" s="19" t="s">
        <v>20</v>
      </c>
      <c r="B97" s="19">
        <v>195</v>
      </c>
      <c r="C97" s="18"/>
      <c r="D97" s="18"/>
      <c r="E97" s="19" t="s">
        <v>14</v>
      </c>
      <c r="F97" s="19">
        <v>908</v>
      </c>
      <c r="G97" s="18"/>
      <c r="H97" s="18"/>
    </row>
    <row r="98" spans="1:8" x14ac:dyDescent="0.5">
      <c r="A98" s="19" t="s">
        <v>20</v>
      </c>
      <c r="B98" s="19">
        <v>3376</v>
      </c>
      <c r="C98" s="18"/>
      <c r="D98" s="18"/>
      <c r="E98" s="19" t="s">
        <v>14</v>
      </c>
      <c r="F98" s="19">
        <v>10</v>
      </c>
      <c r="G98" s="18"/>
      <c r="H98" s="18"/>
    </row>
    <row r="99" spans="1:8" x14ac:dyDescent="0.5">
      <c r="A99" s="19" t="s">
        <v>20</v>
      </c>
      <c r="B99" s="19">
        <v>41</v>
      </c>
      <c r="C99" s="18"/>
      <c r="D99" s="18"/>
      <c r="E99" s="19" t="s">
        <v>14</v>
      </c>
      <c r="F99" s="19">
        <v>1910</v>
      </c>
      <c r="G99" s="18"/>
      <c r="H99" s="18"/>
    </row>
    <row r="100" spans="1:8" x14ac:dyDescent="0.5">
      <c r="A100" s="19" t="s">
        <v>20</v>
      </c>
      <c r="B100" s="19">
        <v>1821</v>
      </c>
      <c r="C100" s="18"/>
      <c r="D100" s="18"/>
      <c r="E100" s="19" t="s">
        <v>14</v>
      </c>
      <c r="F100" s="19">
        <v>38</v>
      </c>
      <c r="G100" s="18"/>
      <c r="H100" s="18"/>
    </row>
    <row r="101" spans="1:8" x14ac:dyDescent="0.5">
      <c r="A101" s="19" t="s">
        <v>20</v>
      </c>
      <c r="B101" s="19">
        <v>164</v>
      </c>
      <c r="C101" s="18"/>
      <c r="D101" s="18"/>
      <c r="E101" s="19" t="s">
        <v>14</v>
      </c>
      <c r="F101" s="19">
        <v>104</v>
      </c>
      <c r="G101" s="18"/>
      <c r="H101" s="18"/>
    </row>
    <row r="102" spans="1:8" x14ac:dyDescent="0.5">
      <c r="A102" s="19" t="s">
        <v>20</v>
      </c>
      <c r="B102" s="19">
        <v>157</v>
      </c>
      <c r="C102" s="18"/>
      <c r="D102" s="18"/>
      <c r="E102" s="19" t="s">
        <v>14</v>
      </c>
      <c r="F102" s="19">
        <v>49</v>
      </c>
      <c r="G102" s="18"/>
      <c r="H102" s="18"/>
    </row>
    <row r="103" spans="1:8" x14ac:dyDescent="0.5">
      <c r="A103" s="19" t="s">
        <v>20</v>
      </c>
      <c r="B103" s="19">
        <v>246</v>
      </c>
      <c r="C103" s="18"/>
      <c r="D103" s="18"/>
      <c r="E103" s="19" t="s">
        <v>14</v>
      </c>
      <c r="F103" s="19">
        <v>1</v>
      </c>
      <c r="G103" s="18"/>
      <c r="H103" s="18"/>
    </row>
    <row r="104" spans="1:8" x14ac:dyDescent="0.5">
      <c r="A104" s="19" t="s">
        <v>20</v>
      </c>
      <c r="B104" s="19">
        <v>1396</v>
      </c>
      <c r="C104" s="18"/>
      <c r="D104" s="18"/>
      <c r="E104" s="19" t="s">
        <v>14</v>
      </c>
      <c r="F104" s="19">
        <v>245</v>
      </c>
      <c r="G104" s="18"/>
      <c r="H104" s="18"/>
    </row>
    <row r="105" spans="1:8" x14ac:dyDescent="0.5">
      <c r="A105" s="19" t="s">
        <v>20</v>
      </c>
      <c r="B105" s="19">
        <v>2506</v>
      </c>
      <c r="C105" s="18"/>
      <c r="D105" s="18"/>
      <c r="E105" s="19" t="s">
        <v>14</v>
      </c>
      <c r="F105" s="19">
        <v>32</v>
      </c>
      <c r="G105" s="18"/>
      <c r="H105" s="18"/>
    </row>
    <row r="106" spans="1:8" x14ac:dyDescent="0.5">
      <c r="A106" s="19" t="s">
        <v>20</v>
      </c>
      <c r="B106" s="19">
        <v>244</v>
      </c>
      <c r="C106" s="18"/>
      <c r="D106" s="18"/>
      <c r="E106" s="19" t="s">
        <v>14</v>
      </c>
      <c r="F106" s="19">
        <v>7</v>
      </c>
      <c r="G106" s="18"/>
      <c r="H106" s="18"/>
    </row>
    <row r="107" spans="1:8" x14ac:dyDescent="0.5">
      <c r="A107" s="19" t="s">
        <v>20</v>
      </c>
      <c r="B107" s="19">
        <v>146</v>
      </c>
      <c r="C107" s="18"/>
      <c r="D107" s="18"/>
      <c r="E107" s="19" t="s">
        <v>14</v>
      </c>
      <c r="F107" s="19">
        <v>803</v>
      </c>
      <c r="G107" s="18"/>
      <c r="H107" s="18"/>
    </row>
    <row r="108" spans="1:8" x14ac:dyDescent="0.5">
      <c r="A108" s="19" t="s">
        <v>20</v>
      </c>
      <c r="B108" s="19">
        <v>1267</v>
      </c>
      <c r="C108" s="18"/>
      <c r="D108" s="18"/>
      <c r="E108" s="19" t="s">
        <v>14</v>
      </c>
      <c r="F108" s="19">
        <v>16</v>
      </c>
      <c r="G108" s="18"/>
      <c r="H108" s="18"/>
    </row>
    <row r="109" spans="1:8" x14ac:dyDescent="0.5">
      <c r="A109" s="19" t="s">
        <v>20</v>
      </c>
      <c r="B109" s="19">
        <v>1561</v>
      </c>
      <c r="C109" s="18"/>
      <c r="D109" s="18"/>
      <c r="E109" s="19" t="s">
        <v>14</v>
      </c>
      <c r="F109" s="19">
        <v>31</v>
      </c>
      <c r="G109" s="18"/>
      <c r="H109" s="18"/>
    </row>
    <row r="110" spans="1:8" x14ac:dyDescent="0.5">
      <c r="A110" s="19" t="s">
        <v>20</v>
      </c>
      <c r="B110" s="19">
        <v>48</v>
      </c>
      <c r="C110" s="18"/>
      <c r="D110" s="18"/>
      <c r="E110" s="19" t="s">
        <v>14</v>
      </c>
      <c r="F110" s="19">
        <v>108</v>
      </c>
      <c r="G110" s="18"/>
      <c r="H110" s="18"/>
    </row>
    <row r="111" spans="1:8" x14ac:dyDescent="0.5">
      <c r="A111" s="19" t="s">
        <v>20</v>
      </c>
      <c r="B111" s="19">
        <v>2739</v>
      </c>
      <c r="C111" s="18"/>
      <c r="D111" s="18"/>
      <c r="E111" s="19" t="s">
        <v>14</v>
      </c>
      <c r="F111" s="19">
        <v>30</v>
      </c>
      <c r="G111" s="18"/>
      <c r="H111" s="18"/>
    </row>
    <row r="112" spans="1:8" x14ac:dyDescent="0.5">
      <c r="A112" s="19" t="s">
        <v>20</v>
      </c>
      <c r="B112" s="19">
        <v>3537</v>
      </c>
      <c r="C112" s="18"/>
      <c r="D112" s="18"/>
      <c r="E112" s="19" t="s">
        <v>14</v>
      </c>
      <c r="F112" s="19">
        <v>17</v>
      </c>
      <c r="G112" s="18"/>
      <c r="H112" s="18"/>
    </row>
    <row r="113" spans="1:8" x14ac:dyDescent="0.5">
      <c r="A113" s="19" t="s">
        <v>20</v>
      </c>
      <c r="B113" s="19">
        <v>2107</v>
      </c>
      <c r="C113" s="18"/>
      <c r="D113" s="18"/>
      <c r="E113" s="19" t="s">
        <v>14</v>
      </c>
      <c r="F113" s="19">
        <v>80</v>
      </c>
      <c r="G113" s="18"/>
      <c r="H113" s="18"/>
    </row>
    <row r="114" spans="1:8" x14ac:dyDescent="0.5">
      <c r="A114" s="19" t="s">
        <v>20</v>
      </c>
      <c r="B114" s="19">
        <v>3318</v>
      </c>
      <c r="C114" s="18"/>
      <c r="D114" s="18"/>
      <c r="E114" s="19" t="s">
        <v>14</v>
      </c>
      <c r="F114" s="19">
        <v>2468</v>
      </c>
      <c r="G114" s="18"/>
      <c r="H114" s="18"/>
    </row>
    <row r="115" spans="1:8" x14ac:dyDescent="0.5">
      <c r="A115" s="19" t="s">
        <v>20</v>
      </c>
      <c r="B115" s="19">
        <v>340</v>
      </c>
      <c r="C115" s="18"/>
      <c r="D115" s="18"/>
      <c r="E115" s="19" t="s">
        <v>14</v>
      </c>
      <c r="F115" s="19">
        <v>26</v>
      </c>
      <c r="G115" s="18"/>
      <c r="H115" s="18"/>
    </row>
    <row r="116" spans="1:8" x14ac:dyDescent="0.5">
      <c r="A116" s="19" t="s">
        <v>20</v>
      </c>
      <c r="B116" s="19">
        <v>1442</v>
      </c>
      <c r="C116" s="18"/>
      <c r="D116" s="18"/>
      <c r="E116" s="19" t="s">
        <v>14</v>
      </c>
      <c r="F116" s="19">
        <v>73</v>
      </c>
      <c r="G116" s="18"/>
      <c r="H116" s="18"/>
    </row>
    <row r="117" spans="1:8" x14ac:dyDescent="0.5">
      <c r="A117" s="19" t="s">
        <v>20</v>
      </c>
      <c r="B117" s="19">
        <v>126</v>
      </c>
      <c r="C117" s="18"/>
      <c r="D117" s="18"/>
      <c r="E117" s="19" t="s">
        <v>14</v>
      </c>
      <c r="F117" s="19">
        <v>128</v>
      </c>
      <c r="G117" s="18"/>
      <c r="H117" s="18"/>
    </row>
    <row r="118" spans="1:8" x14ac:dyDescent="0.5">
      <c r="A118" s="19" t="s">
        <v>20</v>
      </c>
      <c r="B118" s="19">
        <v>524</v>
      </c>
      <c r="C118" s="18"/>
      <c r="D118" s="18"/>
      <c r="E118" s="19" t="s">
        <v>14</v>
      </c>
      <c r="F118" s="19">
        <v>33</v>
      </c>
      <c r="G118" s="18"/>
      <c r="H118" s="18"/>
    </row>
    <row r="119" spans="1:8" x14ac:dyDescent="0.5">
      <c r="A119" s="19" t="s">
        <v>20</v>
      </c>
      <c r="B119" s="19">
        <v>1989</v>
      </c>
      <c r="C119" s="18"/>
      <c r="D119" s="18"/>
      <c r="E119" s="19" t="s">
        <v>14</v>
      </c>
      <c r="F119" s="19">
        <v>1072</v>
      </c>
      <c r="G119" s="18"/>
      <c r="H119" s="18"/>
    </row>
    <row r="120" spans="1:8" x14ac:dyDescent="0.5">
      <c r="A120" s="19" t="s">
        <v>20</v>
      </c>
      <c r="B120" s="19">
        <v>157</v>
      </c>
      <c r="C120" s="18"/>
      <c r="D120" s="18"/>
      <c r="E120" s="19" t="s">
        <v>14</v>
      </c>
      <c r="F120" s="19">
        <v>393</v>
      </c>
      <c r="G120" s="18"/>
      <c r="H120" s="18"/>
    </row>
    <row r="121" spans="1:8" x14ac:dyDescent="0.5">
      <c r="A121" s="19" t="s">
        <v>20</v>
      </c>
      <c r="B121" s="19">
        <v>4498</v>
      </c>
      <c r="C121" s="18"/>
      <c r="D121" s="18"/>
      <c r="E121" s="19" t="s">
        <v>14</v>
      </c>
      <c r="F121" s="19">
        <v>1257</v>
      </c>
      <c r="G121" s="18"/>
      <c r="H121" s="18"/>
    </row>
    <row r="122" spans="1:8" x14ac:dyDescent="0.5">
      <c r="A122" s="19" t="s">
        <v>20</v>
      </c>
      <c r="B122" s="19">
        <v>80</v>
      </c>
      <c r="C122" s="18"/>
      <c r="D122" s="18"/>
      <c r="E122" s="19" t="s">
        <v>14</v>
      </c>
      <c r="F122" s="19">
        <v>328</v>
      </c>
      <c r="G122" s="18"/>
      <c r="H122" s="18"/>
    </row>
    <row r="123" spans="1:8" x14ac:dyDescent="0.5">
      <c r="A123" s="19" t="s">
        <v>20</v>
      </c>
      <c r="B123" s="19">
        <v>43</v>
      </c>
      <c r="C123" s="18"/>
      <c r="D123" s="18"/>
      <c r="E123" s="19" t="s">
        <v>14</v>
      </c>
      <c r="F123" s="19">
        <v>147</v>
      </c>
      <c r="G123" s="18"/>
      <c r="H123" s="18"/>
    </row>
    <row r="124" spans="1:8" x14ac:dyDescent="0.5">
      <c r="A124" s="19" t="s">
        <v>20</v>
      </c>
      <c r="B124" s="19">
        <v>2053</v>
      </c>
      <c r="C124" s="18"/>
      <c r="D124" s="18"/>
      <c r="E124" s="19" t="s">
        <v>14</v>
      </c>
      <c r="F124" s="19">
        <v>830</v>
      </c>
      <c r="G124" s="18"/>
      <c r="H124" s="18"/>
    </row>
    <row r="125" spans="1:8" x14ac:dyDescent="0.5">
      <c r="A125" s="19" t="s">
        <v>20</v>
      </c>
      <c r="B125" s="19">
        <v>168</v>
      </c>
      <c r="C125" s="18"/>
      <c r="D125" s="18"/>
      <c r="E125" s="19" t="s">
        <v>14</v>
      </c>
      <c r="F125" s="19">
        <v>331</v>
      </c>
      <c r="G125" s="18"/>
      <c r="H125" s="18"/>
    </row>
    <row r="126" spans="1:8" x14ac:dyDescent="0.5">
      <c r="A126" s="19" t="s">
        <v>20</v>
      </c>
      <c r="B126" s="19">
        <v>4289</v>
      </c>
      <c r="C126" s="18"/>
      <c r="D126" s="18"/>
      <c r="E126" s="19" t="s">
        <v>14</v>
      </c>
      <c r="F126" s="19">
        <v>25</v>
      </c>
      <c r="G126" s="18"/>
      <c r="H126" s="18"/>
    </row>
    <row r="127" spans="1:8" x14ac:dyDescent="0.5">
      <c r="A127" s="19" t="s">
        <v>20</v>
      </c>
      <c r="B127" s="19">
        <v>165</v>
      </c>
      <c r="C127" s="18"/>
      <c r="D127" s="18"/>
      <c r="E127" s="19" t="s">
        <v>14</v>
      </c>
      <c r="F127" s="19">
        <v>3483</v>
      </c>
      <c r="G127" s="18"/>
      <c r="H127" s="18"/>
    </row>
    <row r="128" spans="1:8" x14ac:dyDescent="0.5">
      <c r="A128" s="19" t="s">
        <v>20</v>
      </c>
      <c r="B128" s="19">
        <v>1815</v>
      </c>
      <c r="C128" s="18"/>
      <c r="D128" s="18"/>
      <c r="E128" s="19" t="s">
        <v>14</v>
      </c>
      <c r="F128" s="19">
        <v>923</v>
      </c>
      <c r="G128" s="18"/>
      <c r="H128" s="18"/>
    </row>
    <row r="129" spans="1:8" x14ac:dyDescent="0.5">
      <c r="A129" s="19" t="s">
        <v>20</v>
      </c>
      <c r="B129" s="19">
        <v>397</v>
      </c>
      <c r="C129" s="18"/>
      <c r="D129" s="18"/>
      <c r="E129" s="19" t="s">
        <v>14</v>
      </c>
      <c r="F129" s="19">
        <v>1</v>
      </c>
      <c r="G129" s="18"/>
      <c r="H129" s="18"/>
    </row>
    <row r="130" spans="1:8" x14ac:dyDescent="0.5">
      <c r="A130" s="19" t="s">
        <v>20</v>
      </c>
      <c r="B130" s="19">
        <v>1539</v>
      </c>
      <c r="C130" s="18"/>
      <c r="D130" s="18"/>
      <c r="E130" s="19" t="s">
        <v>14</v>
      </c>
      <c r="F130" s="19">
        <v>33</v>
      </c>
      <c r="G130" s="18"/>
      <c r="H130" s="18"/>
    </row>
    <row r="131" spans="1:8" x14ac:dyDescent="0.5">
      <c r="A131" s="19" t="s">
        <v>20</v>
      </c>
      <c r="B131" s="19">
        <v>138</v>
      </c>
      <c r="C131" s="18"/>
      <c r="D131" s="18"/>
      <c r="E131" s="19" t="s">
        <v>14</v>
      </c>
      <c r="F131" s="19">
        <v>40</v>
      </c>
      <c r="G131" s="18"/>
      <c r="H131" s="18"/>
    </row>
    <row r="132" spans="1:8" x14ac:dyDescent="0.5">
      <c r="A132" s="19" t="s">
        <v>20</v>
      </c>
      <c r="B132" s="19">
        <v>3594</v>
      </c>
      <c r="C132" s="18"/>
      <c r="D132" s="18"/>
      <c r="E132" s="19" t="s">
        <v>14</v>
      </c>
      <c r="F132" s="19">
        <v>23</v>
      </c>
      <c r="G132" s="18"/>
      <c r="H132" s="18"/>
    </row>
    <row r="133" spans="1:8" x14ac:dyDescent="0.5">
      <c r="A133" s="19" t="s">
        <v>20</v>
      </c>
      <c r="B133" s="19">
        <v>5880</v>
      </c>
      <c r="C133" s="18"/>
      <c r="D133" s="18"/>
      <c r="E133" s="19" t="s">
        <v>14</v>
      </c>
      <c r="F133" s="19">
        <v>75</v>
      </c>
      <c r="G133" s="18"/>
      <c r="H133" s="18"/>
    </row>
    <row r="134" spans="1:8" x14ac:dyDescent="0.5">
      <c r="A134" s="19" t="s">
        <v>20</v>
      </c>
      <c r="B134" s="19">
        <v>112</v>
      </c>
      <c r="C134" s="18"/>
      <c r="D134" s="18"/>
      <c r="E134" s="19" t="s">
        <v>14</v>
      </c>
      <c r="F134" s="19">
        <v>2176</v>
      </c>
      <c r="G134" s="18"/>
      <c r="H134" s="18"/>
    </row>
    <row r="135" spans="1:8" x14ac:dyDescent="0.5">
      <c r="A135" s="19" t="s">
        <v>20</v>
      </c>
      <c r="B135" s="19">
        <v>943</v>
      </c>
      <c r="C135" s="18"/>
      <c r="D135" s="18"/>
      <c r="E135" s="19" t="s">
        <v>14</v>
      </c>
      <c r="F135" s="19">
        <v>441</v>
      </c>
      <c r="G135" s="18"/>
      <c r="H135" s="18"/>
    </row>
    <row r="136" spans="1:8" x14ac:dyDescent="0.5">
      <c r="A136" s="19" t="s">
        <v>20</v>
      </c>
      <c r="B136" s="19">
        <v>2468</v>
      </c>
      <c r="C136" s="18"/>
      <c r="D136" s="18"/>
      <c r="E136" s="19" t="s">
        <v>14</v>
      </c>
      <c r="F136" s="19">
        <v>25</v>
      </c>
      <c r="G136" s="18"/>
      <c r="H136" s="18"/>
    </row>
    <row r="137" spans="1:8" x14ac:dyDescent="0.5">
      <c r="A137" s="19" t="s">
        <v>20</v>
      </c>
      <c r="B137" s="19">
        <v>2551</v>
      </c>
      <c r="C137" s="18"/>
      <c r="D137" s="18"/>
      <c r="E137" s="19" t="s">
        <v>14</v>
      </c>
      <c r="F137" s="19">
        <v>127</v>
      </c>
      <c r="G137" s="18"/>
      <c r="H137" s="18"/>
    </row>
    <row r="138" spans="1:8" x14ac:dyDescent="0.5">
      <c r="A138" s="19" t="s">
        <v>20</v>
      </c>
      <c r="B138" s="19">
        <v>101</v>
      </c>
      <c r="C138" s="18"/>
      <c r="D138" s="18"/>
      <c r="E138" s="19" t="s">
        <v>14</v>
      </c>
      <c r="F138" s="19">
        <v>355</v>
      </c>
      <c r="G138" s="18"/>
      <c r="H138" s="18"/>
    </row>
    <row r="139" spans="1:8" x14ac:dyDescent="0.5">
      <c r="A139" s="19" t="s">
        <v>20</v>
      </c>
      <c r="B139" s="19">
        <v>92</v>
      </c>
      <c r="C139" s="18"/>
      <c r="D139" s="18"/>
      <c r="E139" s="19" t="s">
        <v>14</v>
      </c>
      <c r="F139" s="19">
        <v>44</v>
      </c>
      <c r="G139" s="18"/>
      <c r="H139" s="18"/>
    </row>
    <row r="140" spans="1:8" x14ac:dyDescent="0.5">
      <c r="A140" s="19" t="s">
        <v>20</v>
      </c>
      <c r="B140" s="19">
        <v>62</v>
      </c>
      <c r="C140" s="18"/>
      <c r="D140" s="18"/>
      <c r="E140" s="19" t="s">
        <v>14</v>
      </c>
      <c r="F140" s="19">
        <v>67</v>
      </c>
      <c r="G140" s="18"/>
      <c r="H140" s="18"/>
    </row>
    <row r="141" spans="1:8" x14ac:dyDescent="0.5">
      <c r="A141" s="19" t="s">
        <v>20</v>
      </c>
      <c r="B141" s="19">
        <v>149</v>
      </c>
      <c r="C141" s="18"/>
      <c r="D141" s="18"/>
      <c r="E141" s="19" t="s">
        <v>14</v>
      </c>
      <c r="F141" s="19">
        <v>1068</v>
      </c>
      <c r="G141" s="18"/>
      <c r="H141" s="18"/>
    </row>
    <row r="142" spans="1:8" x14ac:dyDescent="0.5">
      <c r="A142" s="19" t="s">
        <v>20</v>
      </c>
      <c r="B142" s="19">
        <v>329</v>
      </c>
      <c r="C142" s="18"/>
      <c r="D142" s="18"/>
      <c r="E142" s="19" t="s">
        <v>14</v>
      </c>
      <c r="F142" s="19">
        <v>424</v>
      </c>
      <c r="G142" s="18"/>
      <c r="H142" s="18"/>
    </row>
    <row r="143" spans="1:8" x14ac:dyDescent="0.5">
      <c r="A143" s="19" t="s">
        <v>20</v>
      </c>
      <c r="B143" s="19">
        <v>97</v>
      </c>
      <c r="C143" s="18"/>
      <c r="D143" s="18"/>
      <c r="E143" s="19" t="s">
        <v>14</v>
      </c>
      <c r="F143" s="19">
        <v>151</v>
      </c>
      <c r="G143" s="18"/>
      <c r="H143" s="18"/>
    </row>
    <row r="144" spans="1:8" x14ac:dyDescent="0.5">
      <c r="A144" s="19" t="s">
        <v>20</v>
      </c>
      <c r="B144" s="19">
        <v>1784</v>
      </c>
      <c r="C144" s="18"/>
      <c r="D144" s="18"/>
      <c r="E144" s="19" t="s">
        <v>14</v>
      </c>
      <c r="F144" s="19">
        <v>1608</v>
      </c>
      <c r="G144" s="18"/>
      <c r="H144" s="18"/>
    </row>
    <row r="145" spans="1:8" x14ac:dyDescent="0.5">
      <c r="A145" s="19" t="s">
        <v>20</v>
      </c>
      <c r="B145" s="19">
        <v>1684</v>
      </c>
      <c r="C145" s="18"/>
      <c r="D145" s="18"/>
      <c r="E145" s="19" t="s">
        <v>14</v>
      </c>
      <c r="F145" s="19">
        <v>941</v>
      </c>
      <c r="G145" s="18"/>
      <c r="H145" s="18"/>
    </row>
    <row r="146" spans="1:8" x14ac:dyDescent="0.5">
      <c r="A146" s="19" t="s">
        <v>20</v>
      </c>
      <c r="B146" s="19">
        <v>250</v>
      </c>
      <c r="C146" s="18"/>
      <c r="D146" s="18"/>
      <c r="E146" s="19" t="s">
        <v>14</v>
      </c>
      <c r="F146" s="19">
        <v>1</v>
      </c>
      <c r="G146" s="18"/>
      <c r="H146" s="18"/>
    </row>
    <row r="147" spans="1:8" x14ac:dyDescent="0.5">
      <c r="A147" s="19" t="s">
        <v>20</v>
      </c>
      <c r="B147" s="19">
        <v>238</v>
      </c>
      <c r="C147" s="18"/>
      <c r="D147" s="18"/>
      <c r="E147" s="19" t="s">
        <v>14</v>
      </c>
      <c r="F147" s="19">
        <v>40</v>
      </c>
      <c r="G147" s="18"/>
      <c r="H147" s="18"/>
    </row>
    <row r="148" spans="1:8" x14ac:dyDescent="0.5">
      <c r="A148" s="19" t="s">
        <v>20</v>
      </c>
      <c r="B148" s="19">
        <v>53</v>
      </c>
      <c r="C148" s="18"/>
      <c r="D148" s="18"/>
      <c r="E148" s="19" t="s">
        <v>14</v>
      </c>
      <c r="F148" s="19">
        <v>3015</v>
      </c>
      <c r="G148" s="18"/>
      <c r="H148" s="18"/>
    </row>
    <row r="149" spans="1:8" x14ac:dyDescent="0.5">
      <c r="A149" s="19" t="s">
        <v>20</v>
      </c>
      <c r="B149" s="19">
        <v>214</v>
      </c>
      <c r="C149" s="18"/>
      <c r="D149" s="18"/>
      <c r="E149" s="19" t="s">
        <v>14</v>
      </c>
      <c r="F149" s="19">
        <v>435</v>
      </c>
      <c r="G149" s="18"/>
      <c r="H149" s="18"/>
    </row>
    <row r="150" spans="1:8" x14ac:dyDescent="0.5">
      <c r="A150" s="19" t="s">
        <v>20</v>
      </c>
      <c r="B150" s="19">
        <v>222</v>
      </c>
      <c r="C150" s="18"/>
      <c r="D150" s="18"/>
      <c r="E150" s="19" t="s">
        <v>14</v>
      </c>
      <c r="F150" s="19">
        <v>714</v>
      </c>
      <c r="G150" s="18"/>
      <c r="H150" s="18"/>
    </row>
    <row r="151" spans="1:8" x14ac:dyDescent="0.5">
      <c r="A151" s="19" t="s">
        <v>20</v>
      </c>
      <c r="B151" s="19">
        <v>1884</v>
      </c>
      <c r="C151" s="18"/>
      <c r="D151" s="18"/>
      <c r="E151" s="19" t="s">
        <v>14</v>
      </c>
      <c r="F151" s="19">
        <v>5497</v>
      </c>
      <c r="G151" s="18"/>
      <c r="H151" s="18"/>
    </row>
    <row r="152" spans="1:8" x14ac:dyDescent="0.5">
      <c r="A152" s="19" t="s">
        <v>20</v>
      </c>
      <c r="B152" s="19">
        <v>218</v>
      </c>
      <c r="C152" s="18"/>
      <c r="D152" s="18"/>
      <c r="E152" s="19" t="s">
        <v>14</v>
      </c>
      <c r="F152" s="19">
        <v>418</v>
      </c>
      <c r="G152" s="18"/>
      <c r="H152" s="18"/>
    </row>
    <row r="153" spans="1:8" x14ac:dyDescent="0.5">
      <c r="A153" s="19" t="s">
        <v>20</v>
      </c>
      <c r="B153" s="19">
        <v>6465</v>
      </c>
      <c r="C153" s="18"/>
      <c r="D153" s="18"/>
      <c r="E153" s="19" t="s">
        <v>14</v>
      </c>
      <c r="F153" s="19">
        <v>1439</v>
      </c>
      <c r="G153" s="18"/>
      <c r="H153" s="18"/>
    </row>
    <row r="154" spans="1:8" x14ac:dyDescent="0.5">
      <c r="A154" s="19" t="s">
        <v>20</v>
      </c>
      <c r="B154" s="19">
        <v>59</v>
      </c>
      <c r="C154" s="18"/>
      <c r="D154" s="18"/>
      <c r="E154" s="19" t="s">
        <v>14</v>
      </c>
      <c r="F154" s="19">
        <v>15</v>
      </c>
      <c r="G154" s="18"/>
      <c r="H154" s="18"/>
    </row>
    <row r="155" spans="1:8" x14ac:dyDescent="0.5">
      <c r="A155" s="19" t="s">
        <v>20</v>
      </c>
      <c r="B155" s="19">
        <v>88</v>
      </c>
      <c r="C155" s="18"/>
      <c r="D155" s="18"/>
      <c r="E155" s="19" t="s">
        <v>14</v>
      </c>
      <c r="F155" s="19">
        <v>1999</v>
      </c>
      <c r="G155" s="18"/>
      <c r="H155" s="18"/>
    </row>
    <row r="156" spans="1:8" x14ac:dyDescent="0.5">
      <c r="A156" s="19" t="s">
        <v>20</v>
      </c>
      <c r="B156" s="19">
        <v>1697</v>
      </c>
      <c r="C156" s="18"/>
      <c r="D156" s="18"/>
      <c r="E156" s="19" t="s">
        <v>14</v>
      </c>
      <c r="F156" s="19">
        <v>118</v>
      </c>
      <c r="G156" s="18"/>
      <c r="H156" s="18"/>
    </row>
    <row r="157" spans="1:8" x14ac:dyDescent="0.5">
      <c r="A157" s="19" t="s">
        <v>20</v>
      </c>
      <c r="B157" s="19">
        <v>92</v>
      </c>
      <c r="C157" s="18"/>
      <c r="D157" s="18"/>
      <c r="E157" s="19" t="s">
        <v>14</v>
      </c>
      <c r="F157" s="19">
        <v>162</v>
      </c>
      <c r="G157" s="18"/>
      <c r="H157" s="18"/>
    </row>
    <row r="158" spans="1:8" x14ac:dyDescent="0.5">
      <c r="A158" s="19" t="s">
        <v>20</v>
      </c>
      <c r="B158" s="19">
        <v>186</v>
      </c>
      <c r="C158" s="18"/>
      <c r="D158" s="18"/>
      <c r="E158" s="19" t="s">
        <v>14</v>
      </c>
      <c r="F158" s="19">
        <v>83</v>
      </c>
      <c r="G158" s="18"/>
      <c r="H158" s="18"/>
    </row>
    <row r="159" spans="1:8" x14ac:dyDescent="0.5">
      <c r="A159" s="19" t="s">
        <v>20</v>
      </c>
      <c r="B159" s="19">
        <v>138</v>
      </c>
      <c r="C159" s="18"/>
      <c r="D159" s="18"/>
      <c r="E159" s="19" t="s">
        <v>14</v>
      </c>
      <c r="F159" s="19">
        <v>747</v>
      </c>
      <c r="G159" s="18"/>
      <c r="H159" s="18"/>
    </row>
    <row r="160" spans="1:8" x14ac:dyDescent="0.5">
      <c r="A160" s="19" t="s">
        <v>20</v>
      </c>
      <c r="B160" s="19">
        <v>261</v>
      </c>
      <c r="C160" s="18"/>
      <c r="D160" s="18"/>
      <c r="E160" s="19" t="s">
        <v>14</v>
      </c>
      <c r="F160" s="19">
        <v>84</v>
      </c>
      <c r="G160" s="18"/>
      <c r="H160" s="18"/>
    </row>
    <row r="161" spans="1:8" x14ac:dyDescent="0.5">
      <c r="A161" s="19" t="s">
        <v>20</v>
      </c>
      <c r="B161" s="19">
        <v>107</v>
      </c>
      <c r="C161" s="18"/>
      <c r="D161" s="18"/>
      <c r="E161" s="19" t="s">
        <v>14</v>
      </c>
      <c r="F161" s="19">
        <v>91</v>
      </c>
      <c r="G161" s="18"/>
      <c r="H161" s="18"/>
    </row>
    <row r="162" spans="1:8" x14ac:dyDescent="0.5">
      <c r="A162" s="19" t="s">
        <v>20</v>
      </c>
      <c r="B162" s="19">
        <v>199</v>
      </c>
      <c r="C162" s="18"/>
      <c r="D162" s="18"/>
      <c r="E162" s="19" t="s">
        <v>14</v>
      </c>
      <c r="F162" s="19">
        <v>792</v>
      </c>
      <c r="G162" s="18"/>
      <c r="H162" s="18"/>
    </row>
    <row r="163" spans="1:8" x14ac:dyDescent="0.5">
      <c r="A163" s="19" t="s">
        <v>20</v>
      </c>
      <c r="B163" s="19">
        <v>5512</v>
      </c>
      <c r="C163" s="18"/>
      <c r="D163" s="18"/>
      <c r="E163" s="19" t="s">
        <v>14</v>
      </c>
      <c r="F163" s="19">
        <v>32</v>
      </c>
      <c r="G163" s="18"/>
      <c r="H163" s="18"/>
    </row>
    <row r="164" spans="1:8" x14ac:dyDescent="0.5">
      <c r="A164" s="19" t="s">
        <v>20</v>
      </c>
      <c r="B164" s="19">
        <v>86</v>
      </c>
      <c r="C164" s="18"/>
      <c r="D164" s="18"/>
      <c r="E164" s="19" t="s">
        <v>14</v>
      </c>
      <c r="F164" s="19">
        <v>186</v>
      </c>
      <c r="G164" s="18"/>
      <c r="H164" s="18"/>
    </row>
    <row r="165" spans="1:8" x14ac:dyDescent="0.5">
      <c r="A165" s="19" t="s">
        <v>20</v>
      </c>
      <c r="B165" s="19">
        <v>2768</v>
      </c>
      <c r="C165" s="18"/>
      <c r="D165" s="18"/>
      <c r="E165" s="19" t="s">
        <v>14</v>
      </c>
      <c r="F165" s="19">
        <v>605</v>
      </c>
      <c r="G165" s="18"/>
      <c r="H165" s="18"/>
    </row>
    <row r="166" spans="1:8" x14ac:dyDescent="0.5">
      <c r="A166" s="19" t="s">
        <v>20</v>
      </c>
      <c r="B166" s="19">
        <v>48</v>
      </c>
      <c r="C166" s="18"/>
      <c r="D166" s="18"/>
      <c r="E166" s="19" t="s">
        <v>14</v>
      </c>
      <c r="F166" s="19">
        <v>1</v>
      </c>
      <c r="G166" s="18"/>
      <c r="H166" s="18"/>
    </row>
    <row r="167" spans="1:8" x14ac:dyDescent="0.5">
      <c r="A167" s="19" t="s">
        <v>20</v>
      </c>
      <c r="B167" s="19">
        <v>87</v>
      </c>
      <c r="C167" s="18"/>
      <c r="D167" s="18"/>
      <c r="E167" s="19" t="s">
        <v>14</v>
      </c>
      <c r="F167" s="19">
        <v>31</v>
      </c>
      <c r="G167" s="18"/>
      <c r="H167" s="18"/>
    </row>
    <row r="168" spans="1:8" x14ac:dyDescent="0.5">
      <c r="A168" s="19" t="s">
        <v>20</v>
      </c>
      <c r="B168" s="19">
        <v>1894</v>
      </c>
      <c r="C168" s="18"/>
      <c r="D168" s="18"/>
      <c r="E168" s="19" t="s">
        <v>14</v>
      </c>
      <c r="F168" s="19">
        <v>1181</v>
      </c>
      <c r="G168" s="18"/>
      <c r="H168" s="18"/>
    </row>
    <row r="169" spans="1:8" x14ac:dyDescent="0.5">
      <c r="A169" s="19" t="s">
        <v>20</v>
      </c>
      <c r="B169" s="19">
        <v>282</v>
      </c>
      <c r="C169" s="18"/>
      <c r="D169" s="18"/>
      <c r="E169" s="19" t="s">
        <v>14</v>
      </c>
      <c r="F169" s="19">
        <v>39</v>
      </c>
      <c r="G169" s="18"/>
      <c r="H169" s="18"/>
    </row>
    <row r="170" spans="1:8" x14ac:dyDescent="0.5">
      <c r="A170" s="19" t="s">
        <v>20</v>
      </c>
      <c r="B170" s="19">
        <v>116</v>
      </c>
      <c r="C170" s="18"/>
      <c r="D170" s="18"/>
      <c r="E170" s="19" t="s">
        <v>14</v>
      </c>
      <c r="F170" s="19">
        <v>46</v>
      </c>
      <c r="G170" s="18"/>
      <c r="H170" s="18"/>
    </row>
    <row r="171" spans="1:8" x14ac:dyDescent="0.5">
      <c r="A171" s="19" t="s">
        <v>20</v>
      </c>
      <c r="B171" s="19">
        <v>83</v>
      </c>
      <c r="C171" s="18"/>
      <c r="D171" s="18"/>
      <c r="E171" s="19" t="s">
        <v>14</v>
      </c>
      <c r="F171" s="19">
        <v>105</v>
      </c>
      <c r="G171" s="18"/>
      <c r="H171" s="18"/>
    </row>
    <row r="172" spans="1:8" x14ac:dyDescent="0.5">
      <c r="A172" s="19" t="s">
        <v>20</v>
      </c>
      <c r="B172" s="19">
        <v>91</v>
      </c>
      <c r="C172" s="18"/>
      <c r="D172" s="18"/>
      <c r="E172" s="19" t="s">
        <v>14</v>
      </c>
      <c r="F172" s="19">
        <v>535</v>
      </c>
      <c r="G172" s="18"/>
      <c r="H172" s="18"/>
    </row>
    <row r="173" spans="1:8" x14ac:dyDescent="0.5">
      <c r="A173" s="19" t="s">
        <v>20</v>
      </c>
      <c r="B173" s="19">
        <v>546</v>
      </c>
      <c r="C173" s="18"/>
      <c r="D173" s="18"/>
      <c r="E173" s="19" t="s">
        <v>14</v>
      </c>
      <c r="F173" s="19">
        <v>16</v>
      </c>
      <c r="G173" s="18"/>
      <c r="H173" s="18"/>
    </row>
    <row r="174" spans="1:8" x14ac:dyDescent="0.5">
      <c r="A174" s="19" t="s">
        <v>20</v>
      </c>
      <c r="B174" s="19">
        <v>393</v>
      </c>
      <c r="C174" s="18"/>
      <c r="D174" s="18"/>
      <c r="E174" s="19" t="s">
        <v>14</v>
      </c>
      <c r="F174" s="19">
        <v>575</v>
      </c>
      <c r="G174" s="18"/>
      <c r="H174" s="18"/>
    </row>
    <row r="175" spans="1:8" x14ac:dyDescent="0.5">
      <c r="A175" s="19" t="s">
        <v>20</v>
      </c>
      <c r="B175" s="19">
        <v>133</v>
      </c>
      <c r="C175" s="18"/>
      <c r="D175" s="18"/>
      <c r="E175" s="19" t="s">
        <v>14</v>
      </c>
      <c r="F175" s="19">
        <v>1120</v>
      </c>
      <c r="G175" s="18"/>
      <c r="H175" s="18"/>
    </row>
    <row r="176" spans="1:8" x14ac:dyDescent="0.5">
      <c r="A176" s="19" t="s">
        <v>20</v>
      </c>
      <c r="B176" s="19">
        <v>254</v>
      </c>
      <c r="C176" s="18"/>
      <c r="D176" s="18"/>
      <c r="E176" s="19" t="s">
        <v>14</v>
      </c>
      <c r="F176" s="19">
        <v>113</v>
      </c>
      <c r="G176" s="18"/>
      <c r="H176" s="18"/>
    </row>
    <row r="177" spans="1:8" x14ac:dyDescent="0.5">
      <c r="A177" s="19" t="s">
        <v>20</v>
      </c>
      <c r="B177" s="19">
        <v>176</v>
      </c>
      <c r="C177" s="18"/>
      <c r="D177" s="18"/>
      <c r="E177" s="19" t="s">
        <v>14</v>
      </c>
      <c r="F177" s="19">
        <v>1538</v>
      </c>
      <c r="G177" s="18"/>
      <c r="H177" s="18"/>
    </row>
    <row r="178" spans="1:8" x14ac:dyDescent="0.5">
      <c r="A178" s="19" t="s">
        <v>20</v>
      </c>
      <c r="B178" s="19">
        <v>337</v>
      </c>
      <c r="C178" s="18"/>
      <c r="D178" s="18"/>
      <c r="E178" s="19" t="s">
        <v>14</v>
      </c>
      <c r="F178" s="19">
        <v>9</v>
      </c>
      <c r="G178" s="18"/>
      <c r="H178" s="18"/>
    </row>
    <row r="179" spans="1:8" x14ac:dyDescent="0.5">
      <c r="A179" s="19" t="s">
        <v>20</v>
      </c>
      <c r="B179" s="19">
        <v>107</v>
      </c>
      <c r="C179" s="18"/>
      <c r="D179" s="18"/>
      <c r="E179" s="19" t="s">
        <v>14</v>
      </c>
      <c r="F179" s="19">
        <v>554</v>
      </c>
      <c r="G179" s="18"/>
      <c r="H179" s="18"/>
    </row>
    <row r="180" spans="1:8" x14ac:dyDescent="0.5">
      <c r="A180" s="19" t="s">
        <v>20</v>
      </c>
      <c r="B180" s="19">
        <v>183</v>
      </c>
      <c r="C180" s="18"/>
      <c r="D180" s="18"/>
      <c r="E180" s="19" t="s">
        <v>14</v>
      </c>
      <c r="F180" s="19">
        <v>648</v>
      </c>
      <c r="G180" s="18"/>
      <c r="H180" s="18"/>
    </row>
    <row r="181" spans="1:8" x14ac:dyDescent="0.5">
      <c r="A181" s="19" t="s">
        <v>20</v>
      </c>
      <c r="B181" s="19">
        <v>72</v>
      </c>
      <c r="C181" s="18"/>
      <c r="D181" s="18"/>
      <c r="E181" s="19" t="s">
        <v>14</v>
      </c>
      <c r="F181" s="19">
        <v>21</v>
      </c>
      <c r="G181" s="18"/>
      <c r="H181" s="18"/>
    </row>
    <row r="182" spans="1:8" x14ac:dyDescent="0.5">
      <c r="A182" s="19" t="s">
        <v>20</v>
      </c>
      <c r="B182" s="19">
        <v>295</v>
      </c>
      <c r="C182" s="18"/>
      <c r="D182" s="18"/>
      <c r="E182" s="19" t="s">
        <v>14</v>
      </c>
      <c r="F182" s="19">
        <v>54</v>
      </c>
      <c r="G182" s="18"/>
      <c r="H182" s="18"/>
    </row>
    <row r="183" spans="1:8" x14ac:dyDescent="0.5">
      <c r="A183" s="19" t="s">
        <v>20</v>
      </c>
      <c r="B183" s="19">
        <v>142</v>
      </c>
      <c r="C183" s="18"/>
      <c r="D183" s="18"/>
      <c r="E183" s="19" t="s">
        <v>14</v>
      </c>
      <c r="F183" s="19">
        <v>120</v>
      </c>
      <c r="G183" s="18"/>
      <c r="H183" s="18"/>
    </row>
    <row r="184" spans="1:8" x14ac:dyDescent="0.5">
      <c r="A184" s="19" t="s">
        <v>20</v>
      </c>
      <c r="B184" s="19">
        <v>85</v>
      </c>
      <c r="C184" s="18"/>
      <c r="D184" s="18"/>
      <c r="E184" s="19" t="s">
        <v>14</v>
      </c>
      <c r="F184" s="19">
        <v>579</v>
      </c>
      <c r="G184" s="18"/>
      <c r="H184" s="18"/>
    </row>
    <row r="185" spans="1:8" x14ac:dyDescent="0.5">
      <c r="A185" s="19" t="s">
        <v>20</v>
      </c>
      <c r="B185" s="19">
        <v>659</v>
      </c>
      <c r="C185" s="18"/>
      <c r="D185" s="18"/>
      <c r="E185" s="19" t="s">
        <v>14</v>
      </c>
      <c r="F185" s="19">
        <v>2072</v>
      </c>
      <c r="G185" s="18"/>
      <c r="H185" s="18"/>
    </row>
    <row r="186" spans="1:8" x14ac:dyDescent="0.5">
      <c r="A186" s="19" t="s">
        <v>20</v>
      </c>
      <c r="B186" s="19">
        <v>121</v>
      </c>
      <c r="C186" s="18"/>
      <c r="D186" s="18"/>
      <c r="E186" s="19" t="s">
        <v>14</v>
      </c>
      <c r="F186" s="19">
        <v>0</v>
      </c>
      <c r="G186" s="18"/>
      <c r="H186" s="18"/>
    </row>
    <row r="187" spans="1:8" x14ac:dyDescent="0.5">
      <c r="A187" s="19" t="s">
        <v>20</v>
      </c>
      <c r="B187" s="19">
        <v>3742</v>
      </c>
      <c r="C187" s="18"/>
      <c r="D187" s="18"/>
      <c r="E187" s="19" t="s">
        <v>14</v>
      </c>
      <c r="F187" s="19">
        <v>1796</v>
      </c>
      <c r="G187" s="18"/>
      <c r="H187" s="18"/>
    </row>
    <row r="188" spans="1:8" x14ac:dyDescent="0.5">
      <c r="A188" s="19" t="s">
        <v>20</v>
      </c>
      <c r="B188" s="19">
        <v>223</v>
      </c>
      <c r="C188" s="18"/>
      <c r="D188" s="18"/>
      <c r="E188" s="19" t="s">
        <v>14</v>
      </c>
      <c r="F188" s="19">
        <v>62</v>
      </c>
      <c r="G188" s="18"/>
      <c r="H188" s="18"/>
    </row>
    <row r="189" spans="1:8" x14ac:dyDescent="0.5">
      <c r="A189" s="19" t="s">
        <v>20</v>
      </c>
      <c r="B189" s="19">
        <v>133</v>
      </c>
      <c r="C189" s="18"/>
      <c r="D189" s="18"/>
      <c r="E189" s="19" t="s">
        <v>14</v>
      </c>
      <c r="F189" s="19">
        <v>347</v>
      </c>
      <c r="G189" s="18"/>
      <c r="H189" s="18"/>
    </row>
    <row r="190" spans="1:8" x14ac:dyDescent="0.5">
      <c r="A190" s="19" t="s">
        <v>20</v>
      </c>
      <c r="B190" s="19">
        <v>5168</v>
      </c>
      <c r="C190" s="18"/>
      <c r="D190" s="18"/>
      <c r="E190" s="19" t="s">
        <v>14</v>
      </c>
      <c r="F190" s="19">
        <v>19</v>
      </c>
      <c r="G190" s="18"/>
      <c r="H190" s="18"/>
    </row>
    <row r="191" spans="1:8" x14ac:dyDescent="0.5">
      <c r="A191" s="19" t="s">
        <v>20</v>
      </c>
      <c r="B191" s="19">
        <v>307</v>
      </c>
      <c r="C191" s="18"/>
      <c r="D191" s="18"/>
      <c r="E191" s="19" t="s">
        <v>14</v>
      </c>
      <c r="F191" s="19">
        <v>1258</v>
      </c>
      <c r="G191" s="18"/>
      <c r="H191" s="18"/>
    </row>
    <row r="192" spans="1:8" x14ac:dyDescent="0.5">
      <c r="A192" s="19" t="s">
        <v>20</v>
      </c>
      <c r="B192" s="19">
        <v>2441</v>
      </c>
      <c r="C192" s="18"/>
      <c r="D192" s="18"/>
      <c r="E192" s="19" t="s">
        <v>14</v>
      </c>
      <c r="F192" s="19">
        <v>362</v>
      </c>
      <c r="G192" s="18"/>
      <c r="H192" s="18"/>
    </row>
    <row r="193" spans="1:8" x14ac:dyDescent="0.5">
      <c r="A193" s="19" t="s">
        <v>20</v>
      </c>
      <c r="B193" s="19">
        <v>1385</v>
      </c>
      <c r="C193" s="18"/>
      <c r="D193" s="18"/>
      <c r="E193" s="19" t="s">
        <v>14</v>
      </c>
      <c r="F193" s="19">
        <v>133</v>
      </c>
      <c r="G193" s="18"/>
      <c r="H193" s="18"/>
    </row>
    <row r="194" spans="1:8" x14ac:dyDescent="0.5">
      <c r="A194" s="19" t="s">
        <v>20</v>
      </c>
      <c r="B194" s="19">
        <v>190</v>
      </c>
      <c r="C194" s="18"/>
      <c r="D194" s="18"/>
      <c r="E194" s="19" t="s">
        <v>14</v>
      </c>
      <c r="F194" s="19">
        <v>846</v>
      </c>
      <c r="G194" s="18"/>
      <c r="H194" s="18"/>
    </row>
    <row r="195" spans="1:8" x14ac:dyDescent="0.5">
      <c r="A195" s="19" t="s">
        <v>20</v>
      </c>
      <c r="B195" s="19">
        <v>470</v>
      </c>
      <c r="C195" s="18"/>
      <c r="D195" s="18"/>
      <c r="E195" s="19" t="s">
        <v>14</v>
      </c>
      <c r="F195" s="19">
        <v>10</v>
      </c>
      <c r="G195" s="18"/>
      <c r="H195" s="18"/>
    </row>
    <row r="196" spans="1:8" x14ac:dyDescent="0.5">
      <c r="A196" s="19" t="s">
        <v>20</v>
      </c>
      <c r="B196" s="19">
        <v>253</v>
      </c>
      <c r="C196" s="18"/>
      <c r="D196" s="18"/>
      <c r="E196" s="19" t="s">
        <v>14</v>
      </c>
      <c r="F196" s="19">
        <v>191</v>
      </c>
      <c r="G196" s="18"/>
      <c r="H196" s="18"/>
    </row>
    <row r="197" spans="1:8" x14ac:dyDescent="0.5">
      <c r="A197" s="19" t="s">
        <v>20</v>
      </c>
      <c r="B197" s="19">
        <v>1113</v>
      </c>
      <c r="C197" s="18"/>
      <c r="D197" s="18"/>
      <c r="E197" s="19" t="s">
        <v>14</v>
      </c>
      <c r="F197" s="19">
        <v>1979</v>
      </c>
      <c r="G197" s="18"/>
      <c r="H197" s="18"/>
    </row>
    <row r="198" spans="1:8" x14ac:dyDescent="0.5">
      <c r="A198" s="19" t="s">
        <v>20</v>
      </c>
      <c r="B198" s="19">
        <v>2283</v>
      </c>
      <c r="C198" s="18"/>
      <c r="D198" s="18"/>
      <c r="E198" s="19" t="s">
        <v>14</v>
      </c>
      <c r="F198" s="19">
        <v>63</v>
      </c>
      <c r="G198" s="18"/>
      <c r="H198" s="18"/>
    </row>
    <row r="199" spans="1:8" x14ac:dyDescent="0.5">
      <c r="A199" s="19" t="s">
        <v>20</v>
      </c>
      <c r="B199" s="19">
        <v>1095</v>
      </c>
      <c r="C199" s="18"/>
      <c r="D199" s="18"/>
      <c r="E199" s="19" t="s">
        <v>14</v>
      </c>
      <c r="F199" s="19">
        <v>6080</v>
      </c>
      <c r="G199" s="18"/>
      <c r="H199" s="18"/>
    </row>
    <row r="200" spans="1:8" x14ac:dyDescent="0.5">
      <c r="A200" s="19" t="s">
        <v>20</v>
      </c>
      <c r="B200" s="19">
        <v>1690</v>
      </c>
      <c r="C200" s="18"/>
      <c r="D200" s="18"/>
      <c r="E200" s="19" t="s">
        <v>14</v>
      </c>
      <c r="F200" s="19">
        <v>80</v>
      </c>
      <c r="G200" s="18"/>
      <c r="H200" s="18"/>
    </row>
    <row r="201" spans="1:8" x14ac:dyDescent="0.5">
      <c r="A201" s="19" t="s">
        <v>20</v>
      </c>
      <c r="B201" s="19">
        <v>191</v>
      </c>
      <c r="C201" s="18"/>
      <c r="D201" s="18"/>
      <c r="E201" s="19" t="s">
        <v>14</v>
      </c>
      <c r="F201" s="19">
        <v>9</v>
      </c>
      <c r="G201" s="18"/>
      <c r="H201" s="18"/>
    </row>
    <row r="202" spans="1:8" x14ac:dyDescent="0.5">
      <c r="A202" s="19" t="s">
        <v>20</v>
      </c>
      <c r="B202" s="19">
        <v>2013</v>
      </c>
      <c r="C202" s="18"/>
      <c r="D202" s="18"/>
      <c r="E202" s="19" t="s">
        <v>14</v>
      </c>
      <c r="F202" s="19">
        <v>1784</v>
      </c>
      <c r="G202" s="18"/>
      <c r="H202" s="18"/>
    </row>
    <row r="203" spans="1:8" x14ac:dyDescent="0.5">
      <c r="A203" s="19" t="s">
        <v>20</v>
      </c>
      <c r="B203" s="19">
        <v>1703</v>
      </c>
      <c r="C203" s="18"/>
      <c r="D203" s="18"/>
      <c r="E203" s="19" t="s">
        <v>14</v>
      </c>
      <c r="F203" s="19">
        <v>243</v>
      </c>
      <c r="G203" s="18"/>
      <c r="H203" s="18"/>
    </row>
    <row r="204" spans="1:8" x14ac:dyDescent="0.5">
      <c r="A204" s="19" t="s">
        <v>20</v>
      </c>
      <c r="B204" s="19">
        <v>80</v>
      </c>
      <c r="C204" s="18"/>
      <c r="D204" s="18"/>
      <c r="E204" s="19" t="s">
        <v>14</v>
      </c>
      <c r="F204" s="19">
        <v>1296</v>
      </c>
      <c r="G204" s="18"/>
      <c r="H204" s="18"/>
    </row>
    <row r="205" spans="1:8" x14ac:dyDescent="0.5">
      <c r="A205" s="19" t="s">
        <v>20</v>
      </c>
      <c r="B205" s="19">
        <v>41</v>
      </c>
      <c r="C205" s="18"/>
      <c r="D205" s="18"/>
      <c r="E205" s="19" t="s">
        <v>14</v>
      </c>
      <c r="F205" s="19">
        <v>77</v>
      </c>
      <c r="G205" s="18"/>
      <c r="H205" s="18"/>
    </row>
    <row r="206" spans="1:8" x14ac:dyDescent="0.5">
      <c r="A206" s="19" t="s">
        <v>20</v>
      </c>
      <c r="B206" s="19">
        <v>187</v>
      </c>
      <c r="C206" s="18"/>
      <c r="D206" s="18"/>
      <c r="E206" s="19" t="s">
        <v>14</v>
      </c>
      <c r="F206" s="19">
        <v>395</v>
      </c>
      <c r="G206" s="18"/>
      <c r="H206" s="18"/>
    </row>
    <row r="207" spans="1:8" x14ac:dyDescent="0.5">
      <c r="A207" s="19" t="s">
        <v>20</v>
      </c>
      <c r="B207" s="19">
        <v>2875</v>
      </c>
      <c r="C207" s="18"/>
      <c r="D207" s="18"/>
      <c r="E207" s="19" t="s">
        <v>14</v>
      </c>
      <c r="F207" s="19">
        <v>49</v>
      </c>
      <c r="G207" s="18"/>
      <c r="H207" s="18"/>
    </row>
    <row r="208" spans="1:8" x14ac:dyDescent="0.5">
      <c r="A208" s="19" t="s">
        <v>20</v>
      </c>
      <c r="B208" s="19">
        <v>88</v>
      </c>
      <c r="C208" s="18"/>
      <c r="D208" s="18"/>
      <c r="E208" s="19" t="s">
        <v>14</v>
      </c>
      <c r="F208" s="19">
        <v>180</v>
      </c>
      <c r="G208" s="18"/>
      <c r="H208" s="18"/>
    </row>
    <row r="209" spans="1:8" x14ac:dyDescent="0.5">
      <c r="A209" s="19" t="s">
        <v>20</v>
      </c>
      <c r="B209" s="19">
        <v>191</v>
      </c>
      <c r="C209" s="18"/>
      <c r="D209" s="18"/>
      <c r="E209" s="19" t="s">
        <v>14</v>
      </c>
      <c r="F209" s="19">
        <v>2690</v>
      </c>
      <c r="G209" s="18"/>
      <c r="H209" s="18"/>
    </row>
    <row r="210" spans="1:8" x14ac:dyDescent="0.5">
      <c r="A210" s="19" t="s">
        <v>20</v>
      </c>
      <c r="B210" s="19">
        <v>139</v>
      </c>
      <c r="C210" s="18"/>
      <c r="D210" s="18"/>
      <c r="E210" s="19" t="s">
        <v>14</v>
      </c>
      <c r="F210" s="19">
        <v>2779</v>
      </c>
      <c r="G210" s="18"/>
      <c r="H210" s="18"/>
    </row>
    <row r="211" spans="1:8" x14ac:dyDescent="0.5">
      <c r="A211" s="19" t="s">
        <v>20</v>
      </c>
      <c r="B211" s="19">
        <v>186</v>
      </c>
      <c r="C211" s="18"/>
      <c r="D211" s="18"/>
      <c r="E211" s="19" t="s">
        <v>14</v>
      </c>
      <c r="F211" s="19">
        <v>92</v>
      </c>
      <c r="G211" s="18"/>
      <c r="H211" s="18"/>
    </row>
    <row r="212" spans="1:8" x14ac:dyDescent="0.5">
      <c r="A212" s="19" t="s">
        <v>20</v>
      </c>
      <c r="B212" s="19">
        <v>112</v>
      </c>
      <c r="C212" s="18"/>
      <c r="D212" s="18"/>
      <c r="E212" s="19" t="s">
        <v>14</v>
      </c>
      <c r="F212" s="19">
        <v>1028</v>
      </c>
      <c r="G212" s="18"/>
      <c r="H212" s="18"/>
    </row>
    <row r="213" spans="1:8" x14ac:dyDescent="0.5">
      <c r="A213" s="19" t="s">
        <v>20</v>
      </c>
      <c r="B213" s="19">
        <v>101</v>
      </c>
      <c r="C213" s="18"/>
      <c r="D213" s="18"/>
      <c r="E213" s="19" t="s">
        <v>14</v>
      </c>
      <c r="F213" s="19">
        <v>26</v>
      </c>
      <c r="G213" s="18"/>
      <c r="H213" s="18"/>
    </row>
    <row r="214" spans="1:8" x14ac:dyDescent="0.5">
      <c r="A214" s="19" t="s">
        <v>20</v>
      </c>
      <c r="B214" s="19">
        <v>206</v>
      </c>
      <c r="C214" s="18"/>
      <c r="D214" s="18"/>
      <c r="E214" s="19" t="s">
        <v>14</v>
      </c>
      <c r="F214" s="19">
        <v>1790</v>
      </c>
      <c r="G214" s="18"/>
      <c r="H214" s="18"/>
    </row>
    <row r="215" spans="1:8" x14ac:dyDescent="0.5">
      <c r="A215" s="19" t="s">
        <v>20</v>
      </c>
      <c r="B215" s="19">
        <v>154</v>
      </c>
      <c r="C215" s="18"/>
      <c r="D215" s="18"/>
      <c r="E215" s="19" t="s">
        <v>14</v>
      </c>
      <c r="F215" s="19">
        <v>37</v>
      </c>
      <c r="G215" s="18"/>
      <c r="H215" s="18"/>
    </row>
    <row r="216" spans="1:8" x14ac:dyDescent="0.5">
      <c r="A216" s="19" t="s">
        <v>20</v>
      </c>
      <c r="B216" s="19">
        <v>5966</v>
      </c>
      <c r="C216" s="18"/>
      <c r="D216" s="18"/>
      <c r="E216" s="19" t="s">
        <v>14</v>
      </c>
      <c r="F216" s="19">
        <v>35</v>
      </c>
      <c r="G216" s="18"/>
      <c r="H216" s="18"/>
    </row>
    <row r="217" spans="1:8" x14ac:dyDescent="0.5">
      <c r="A217" s="19" t="s">
        <v>20</v>
      </c>
      <c r="B217" s="19">
        <v>169</v>
      </c>
      <c r="C217" s="18"/>
      <c r="D217" s="18"/>
      <c r="E217" s="19" t="s">
        <v>14</v>
      </c>
      <c r="F217" s="19">
        <v>558</v>
      </c>
      <c r="G217" s="18"/>
      <c r="H217" s="18"/>
    </row>
    <row r="218" spans="1:8" x14ac:dyDescent="0.5">
      <c r="A218" s="19" t="s">
        <v>20</v>
      </c>
      <c r="B218" s="19">
        <v>2106</v>
      </c>
      <c r="C218" s="18"/>
      <c r="D218" s="18"/>
      <c r="E218" s="19" t="s">
        <v>14</v>
      </c>
      <c r="F218" s="19">
        <v>64</v>
      </c>
      <c r="G218" s="18"/>
      <c r="H218" s="18"/>
    </row>
    <row r="219" spans="1:8" x14ac:dyDescent="0.5">
      <c r="A219" s="19" t="s">
        <v>20</v>
      </c>
      <c r="B219" s="19">
        <v>131</v>
      </c>
      <c r="C219" s="18"/>
      <c r="D219" s="18"/>
      <c r="E219" s="19" t="s">
        <v>14</v>
      </c>
      <c r="F219" s="19">
        <v>245</v>
      </c>
      <c r="G219" s="18"/>
      <c r="H219" s="18"/>
    </row>
    <row r="220" spans="1:8" x14ac:dyDescent="0.5">
      <c r="A220" s="19" t="s">
        <v>20</v>
      </c>
      <c r="B220" s="19">
        <v>84</v>
      </c>
      <c r="C220" s="18"/>
      <c r="D220" s="18"/>
      <c r="E220" s="19" t="s">
        <v>14</v>
      </c>
      <c r="F220" s="19">
        <v>71</v>
      </c>
      <c r="G220" s="18"/>
      <c r="H220" s="18"/>
    </row>
    <row r="221" spans="1:8" x14ac:dyDescent="0.5">
      <c r="A221" s="19" t="s">
        <v>20</v>
      </c>
      <c r="B221" s="19">
        <v>155</v>
      </c>
      <c r="C221" s="18"/>
      <c r="D221" s="18"/>
      <c r="E221" s="19" t="s">
        <v>14</v>
      </c>
      <c r="F221" s="19">
        <v>42</v>
      </c>
      <c r="G221" s="18"/>
      <c r="H221" s="18"/>
    </row>
    <row r="222" spans="1:8" x14ac:dyDescent="0.5">
      <c r="A222" s="19" t="s">
        <v>20</v>
      </c>
      <c r="B222" s="19">
        <v>189</v>
      </c>
      <c r="C222" s="18"/>
      <c r="D222" s="18"/>
      <c r="E222" s="19" t="s">
        <v>14</v>
      </c>
      <c r="F222" s="19">
        <v>156</v>
      </c>
      <c r="G222" s="18"/>
      <c r="H222" s="18"/>
    </row>
    <row r="223" spans="1:8" x14ac:dyDescent="0.5">
      <c r="A223" s="19" t="s">
        <v>20</v>
      </c>
      <c r="B223" s="19">
        <v>4799</v>
      </c>
      <c r="C223" s="18"/>
      <c r="D223" s="18"/>
      <c r="E223" s="19" t="s">
        <v>14</v>
      </c>
      <c r="F223" s="19">
        <v>1368</v>
      </c>
      <c r="G223" s="18"/>
      <c r="H223" s="18"/>
    </row>
    <row r="224" spans="1:8" x14ac:dyDescent="0.5">
      <c r="A224" s="19" t="s">
        <v>20</v>
      </c>
      <c r="B224" s="19">
        <v>1137</v>
      </c>
      <c r="C224" s="18"/>
      <c r="D224" s="18"/>
      <c r="E224" s="19" t="s">
        <v>14</v>
      </c>
      <c r="F224" s="19">
        <v>102</v>
      </c>
      <c r="G224" s="18"/>
      <c r="H224" s="18"/>
    </row>
    <row r="225" spans="1:8" x14ac:dyDescent="0.5">
      <c r="A225" s="19" t="s">
        <v>20</v>
      </c>
      <c r="B225" s="19">
        <v>1152</v>
      </c>
      <c r="C225" s="18"/>
      <c r="D225" s="18"/>
      <c r="E225" s="19" t="s">
        <v>14</v>
      </c>
      <c r="F225" s="19">
        <v>86</v>
      </c>
      <c r="G225" s="18"/>
      <c r="H225" s="18"/>
    </row>
    <row r="226" spans="1:8" x14ac:dyDescent="0.5">
      <c r="A226" s="19" t="s">
        <v>20</v>
      </c>
      <c r="B226" s="19">
        <v>50</v>
      </c>
      <c r="C226" s="18"/>
      <c r="D226" s="18"/>
      <c r="E226" s="19" t="s">
        <v>14</v>
      </c>
      <c r="F226" s="19">
        <v>253</v>
      </c>
      <c r="G226" s="18"/>
      <c r="H226" s="18"/>
    </row>
    <row r="227" spans="1:8" x14ac:dyDescent="0.5">
      <c r="A227" s="19" t="s">
        <v>20</v>
      </c>
      <c r="B227" s="19">
        <v>3059</v>
      </c>
      <c r="C227" s="18"/>
      <c r="D227" s="18"/>
      <c r="E227" s="19" t="s">
        <v>14</v>
      </c>
      <c r="F227" s="19">
        <v>157</v>
      </c>
      <c r="G227" s="18"/>
      <c r="H227" s="18"/>
    </row>
    <row r="228" spans="1:8" x14ac:dyDescent="0.5">
      <c r="A228" s="19" t="s">
        <v>20</v>
      </c>
      <c r="B228" s="19">
        <v>34</v>
      </c>
      <c r="C228" s="18"/>
      <c r="D228" s="18"/>
      <c r="E228" s="19" t="s">
        <v>14</v>
      </c>
      <c r="F228" s="19">
        <v>183</v>
      </c>
      <c r="G228" s="18"/>
      <c r="H228" s="18"/>
    </row>
    <row r="229" spans="1:8" x14ac:dyDescent="0.5">
      <c r="A229" s="19" t="s">
        <v>20</v>
      </c>
      <c r="B229" s="19">
        <v>220</v>
      </c>
      <c r="C229" s="18"/>
      <c r="D229" s="18"/>
      <c r="E229" s="19" t="s">
        <v>14</v>
      </c>
      <c r="F229" s="19">
        <v>82</v>
      </c>
      <c r="G229" s="18"/>
      <c r="H229" s="18"/>
    </row>
    <row r="230" spans="1:8" x14ac:dyDescent="0.5">
      <c r="A230" s="19" t="s">
        <v>20</v>
      </c>
      <c r="B230" s="19">
        <v>1604</v>
      </c>
      <c r="C230" s="18"/>
      <c r="D230" s="18"/>
      <c r="E230" s="19" t="s">
        <v>14</v>
      </c>
      <c r="F230" s="19">
        <v>1</v>
      </c>
      <c r="G230" s="18"/>
      <c r="H230" s="18"/>
    </row>
    <row r="231" spans="1:8" x14ac:dyDescent="0.5">
      <c r="A231" s="19" t="s">
        <v>20</v>
      </c>
      <c r="B231" s="19">
        <v>454</v>
      </c>
      <c r="C231" s="18"/>
      <c r="D231" s="18"/>
      <c r="E231" s="19" t="s">
        <v>14</v>
      </c>
      <c r="F231" s="19">
        <v>1198</v>
      </c>
      <c r="G231" s="18"/>
      <c r="H231" s="18"/>
    </row>
    <row r="232" spans="1:8" x14ac:dyDescent="0.5">
      <c r="A232" s="19" t="s">
        <v>20</v>
      </c>
      <c r="B232" s="19">
        <v>123</v>
      </c>
      <c r="C232" s="18"/>
      <c r="D232" s="18"/>
      <c r="E232" s="19" t="s">
        <v>14</v>
      </c>
      <c r="F232" s="19">
        <v>648</v>
      </c>
      <c r="G232" s="18"/>
      <c r="H232" s="18"/>
    </row>
    <row r="233" spans="1:8" x14ac:dyDescent="0.5">
      <c r="A233" s="19" t="s">
        <v>20</v>
      </c>
      <c r="B233" s="19">
        <v>299</v>
      </c>
      <c r="C233" s="18"/>
      <c r="D233" s="18"/>
      <c r="E233" s="19" t="s">
        <v>14</v>
      </c>
      <c r="F233" s="19">
        <v>64</v>
      </c>
      <c r="G233" s="18"/>
      <c r="H233" s="18"/>
    </row>
    <row r="234" spans="1:8" x14ac:dyDescent="0.5">
      <c r="A234" s="19" t="s">
        <v>20</v>
      </c>
      <c r="B234" s="19">
        <v>2237</v>
      </c>
      <c r="C234" s="18"/>
      <c r="D234" s="18"/>
      <c r="E234" s="19" t="s">
        <v>14</v>
      </c>
      <c r="F234" s="19">
        <v>62</v>
      </c>
      <c r="G234" s="18"/>
      <c r="H234" s="18"/>
    </row>
    <row r="235" spans="1:8" x14ac:dyDescent="0.5">
      <c r="A235" s="19" t="s">
        <v>20</v>
      </c>
      <c r="B235" s="19">
        <v>645</v>
      </c>
      <c r="C235" s="18"/>
      <c r="D235" s="18"/>
      <c r="E235" s="19" t="s">
        <v>14</v>
      </c>
      <c r="F235" s="19">
        <v>750</v>
      </c>
      <c r="G235" s="18"/>
      <c r="H235" s="18"/>
    </row>
    <row r="236" spans="1:8" x14ac:dyDescent="0.5">
      <c r="A236" s="19" t="s">
        <v>20</v>
      </c>
      <c r="B236" s="19">
        <v>484</v>
      </c>
      <c r="C236" s="18"/>
      <c r="D236" s="18"/>
      <c r="E236" s="19" t="s">
        <v>14</v>
      </c>
      <c r="F236" s="19">
        <v>105</v>
      </c>
      <c r="G236" s="18"/>
      <c r="H236" s="18"/>
    </row>
    <row r="237" spans="1:8" x14ac:dyDescent="0.5">
      <c r="A237" s="19" t="s">
        <v>20</v>
      </c>
      <c r="B237" s="19">
        <v>154</v>
      </c>
      <c r="C237" s="18"/>
      <c r="D237" s="18"/>
      <c r="E237" s="19" t="s">
        <v>14</v>
      </c>
      <c r="F237" s="19">
        <v>2604</v>
      </c>
      <c r="G237" s="18"/>
      <c r="H237" s="18"/>
    </row>
    <row r="238" spans="1:8" x14ac:dyDescent="0.5">
      <c r="A238" s="19" t="s">
        <v>20</v>
      </c>
      <c r="B238" s="19">
        <v>82</v>
      </c>
      <c r="C238" s="18"/>
      <c r="D238" s="18"/>
      <c r="E238" s="19" t="s">
        <v>14</v>
      </c>
      <c r="F238" s="19">
        <v>65</v>
      </c>
      <c r="G238" s="18"/>
      <c r="H238" s="18"/>
    </row>
    <row r="239" spans="1:8" x14ac:dyDescent="0.5">
      <c r="A239" s="19" t="s">
        <v>20</v>
      </c>
      <c r="B239" s="19">
        <v>134</v>
      </c>
      <c r="C239" s="18"/>
      <c r="D239" s="18"/>
      <c r="E239" s="19" t="s">
        <v>14</v>
      </c>
      <c r="F239" s="19">
        <v>94</v>
      </c>
      <c r="G239" s="18"/>
      <c r="H239" s="18"/>
    </row>
    <row r="240" spans="1:8" x14ac:dyDescent="0.5">
      <c r="A240" s="19" t="s">
        <v>20</v>
      </c>
      <c r="B240" s="19">
        <v>5203</v>
      </c>
      <c r="C240" s="18"/>
      <c r="D240" s="18"/>
      <c r="E240" s="19" t="s">
        <v>14</v>
      </c>
      <c r="F240" s="19">
        <v>257</v>
      </c>
      <c r="G240" s="18"/>
      <c r="H240" s="18"/>
    </row>
    <row r="241" spans="1:8" x14ac:dyDescent="0.5">
      <c r="A241" s="19" t="s">
        <v>20</v>
      </c>
      <c r="B241" s="19">
        <v>94</v>
      </c>
      <c r="C241" s="18"/>
      <c r="D241" s="18"/>
      <c r="E241" s="19" t="s">
        <v>14</v>
      </c>
      <c r="F241" s="19">
        <v>2928</v>
      </c>
      <c r="G241" s="18"/>
      <c r="H241" s="18"/>
    </row>
    <row r="242" spans="1:8" x14ac:dyDescent="0.5">
      <c r="A242" s="19" t="s">
        <v>20</v>
      </c>
      <c r="B242" s="19">
        <v>205</v>
      </c>
      <c r="C242" s="18"/>
      <c r="D242" s="18"/>
      <c r="E242" s="19" t="s">
        <v>14</v>
      </c>
      <c r="F242" s="19">
        <v>4697</v>
      </c>
      <c r="G242" s="18"/>
      <c r="H242" s="18"/>
    </row>
    <row r="243" spans="1:8" x14ac:dyDescent="0.5">
      <c r="A243" s="19" t="s">
        <v>20</v>
      </c>
      <c r="B243" s="19">
        <v>92</v>
      </c>
      <c r="C243" s="18"/>
      <c r="D243" s="18"/>
      <c r="E243" s="19" t="s">
        <v>14</v>
      </c>
      <c r="F243" s="19">
        <v>2915</v>
      </c>
      <c r="G243" s="18"/>
      <c r="H243" s="18"/>
    </row>
    <row r="244" spans="1:8" x14ac:dyDescent="0.5">
      <c r="A244" s="19" t="s">
        <v>20</v>
      </c>
      <c r="B244" s="19">
        <v>219</v>
      </c>
      <c r="C244" s="18"/>
      <c r="D244" s="18"/>
      <c r="E244" s="19" t="s">
        <v>14</v>
      </c>
      <c r="F244" s="19">
        <v>18</v>
      </c>
      <c r="G244" s="18"/>
      <c r="H244" s="18"/>
    </row>
    <row r="245" spans="1:8" x14ac:dyDescent="0.5">
      <c r="A245" s="19" t="s">
        <v>20</v>
      </c>
      <c r="B245" s="19">
        <v>2526</v>
      </c>
      <c r="C245" s="18"/>
      <c r="D245" s="18"/>
      <c r="E245" s="19" t="s">
        <v>14</v>
      </c>
      <c r="F245" s="19">
        <v>602</v>
      </c>
      <c r="G245" s="18"/>
      <c r="H245" s="18"/>
    </row>
    <row r="246" spans="1:8" x14ac:dyDescent="0.5">
      <c r="A246" s="19" t="s">
        <v>20</v>
      </c>
      <c r="B246" s="19">
        <v>94</v>
      </c>
      <c r="C246" s="18"/>
      <c r="D246" s="18"/>
      <c r="E246" s="19" t="s">
        <v>14</v>
      </c>
      <c r="F246" s="19">
        <v>1</v>
      </c>
      <c r="G246" s="18"/>
      <c r="H246" s="18"/>
    </row>
    <row r="247" spans="1:8" x14ac:dyDescent="0.5">
      <c r="A247" s="19" t="s">
        <v>20</v>
      </c>
      <c r="B247" s="19">
        <v>1713</v>
      </c>
      <c r="C247" s="18"/>
      <c r="D247" s="18"/>
      <c r="E247" s="19" t="s">
        <v>14</v>
      </c>
      <c r="F247" s="19">
        <v>3868</v>
      </c>
      <c r="G247" s="18"/>
      <c r="H247" s="18"/>
    </row>
    <row r="248" spans="1:8" x14ac:dyDescent="0.5">
      <c r="A248" s="19" t="s">
        <v>20</v>
      </c>
      <c r="B248" s="19">
        <v>249</v>
      </c>
      <c r="C248" s="18"/>
      <c r="D248" s="18"/>
      <c r="E248" s="19" t="s">
        <v>14</v>
      </c>
      <c r="F248" s="19">
        <v>504</v>
      </c>
      <c r="G248" s="18"/>
      <c r="H248" s="18"/>
    </row>
    <row r="249" spans="1:8" x14ac:dyDescent="0.5">
      <c r="A249" s="19" t="s">
        <v>20</v>
      </c>
      <c r="B249" s="19">
        <v>192</v>
      </c>
      <c r="C249" s="18"/>
      <c r="D249" s="18"/>
      <c r="E249" s="19" t="s">
        <v>14</v>
      </c>
      <c r="F249" s="19">
        <v>14</v>
      </c>
      <c r="G249" s="18"/>
      <c r="H249" s="18"/>
    </row>
    <row r="250" spans="1:8" x14ac:dyDescent="0.5">
      <c r="A250" s="19" t="s">
        <v>20</v>
      </c>
      <c r="B250" s="19">
        <v>247</v>
      </c>
      <c r="C250" s="18"/>
      <c r="D250" s="18"/>
      <c r="E250" s="19" t="s">
        <v>14</v>
      </c>
      <c r="F250" s="19">
        <v>750</v>
      </c>
      <c r="G250" s="18"/>
      <c r="H250" s="18"/>
    </row>
    <row r="251" spans="1:8" x14ac:dyDescent="0.5">
      <c r="A251" s="19" t="s">
        <v>20</v>
      </c>
      <c r="B251" s="19">
        <v>2293</v>
      </c>
      <c r="C251" s="18"/>
      <c r="D251" s="18"/>
      <c r="E251" s="19" t="s">
        <v>14</v>
      </c>
      <c r="F251" s="19">
        <v>77</v>
      </c>
      <c r="G251" s="18"/>
      <c r="H251" s="18"/>
    </row>
    <row r="252" spans="1:8" x14ac:dyDescent="0.5">
      <c r="A252" s="19" t="s">
        <v>20</v>
      </c>
      <c r="B252" s="19">
        <v>3131</v>
      </c>
      <c r="C252" s="18"/>
      <c r="D252" s="18"/>
      <c r="E252" s="19" t="s">
        <v>14</v>
      </c>
      <c r="F252" s="19">
        <v>752</v>
      </c>
      <c r="G252" s="18"/>
      <c r="H252" s="18"/>
    </row>
    <row r="253" spans="1:8" x14ac:dyDescent="0.5">
      <c r="A253" s="19" t="s">
        <v>20</v>
      </c>
      <c r="B253" s="19">
        <v>143</v>
      </c>
      <c r="C253" s="18"/>
      <c r="D253" s="18"/>
      <c r="E253" s="19" t="s">
        <v>14</v>
      </c>
      <c r="F253" s="19">
        <v>131</v>
      </c>
      <c r="G253" s="18"/>
      <c r="H253" s="18"/>
    </row>
    <row r="254" spans="1:8" x14ac:dyDescent="0.5">
      <c r="A254" s="19" t="s">
        <v>20</v>
      </c>
      <c r="B254" s="19">
        <v>296</v>
      </c>
      <c r="C254" s="18"/>
      <c r="D254" s="18"/>
      <c r="E254" s="19" t="s">
        <v>14</v>
      </c>
      <c r="F254" s="19">
        <v>87</v>
      </c>
      <c r="G254" s="18"/>
      <c r="H254" s="18"/>
    </row>
    <row r="255" spans="1:8" x14ac:dyDescent="0.5">
      <c r="A255" s="19" t="s">
        <v>20</v>
      </c>
      <c r="B255" s="19">
        <v>170</v>
      </c>
      <c r="C255" s="18"/>
      <c r="D255" s="18"/>
      <c r="E255" s="19" t="s">
        <v>14</v>
      </c>
      <c r="F255" s="19">
        <v>1063</v>
      </c>
      <c r="G255" s="18"/>
      <c r="H255" s="18"/>
    </row>
    <row r="256" spans="1:8" x14ac:dyDescent="0.5">
      <c r="A256" s="19" t="s">
        <v>20</v>
      </c>
      <c r="B256" s="19">
        <v>86</v>
      </c>
      <c r="C256" s="18"/>
      <c r="D256" s="18"/>
      <c r="E256" s="19" t="s">
        <v>14</v>
      </c>
      <c r="F256" s="19">
        <v>76</v>
      </c>
      <c r="G256" s="18"/>
      <c r="H256" s="18"/>
    </row>
    <row r="257" spans="1:8" x14ac:dyDescent="0.5">
      <c r="A257" s="19" t="s">
        <v>20</v>
      </c>
      <c r="B257" s="19">
        <v>6286</v>
      </c>
      <c r="C257" s="18"/>
      <c r="D257" s="18"/>
      <c r="E257" s="19" t="s">
        <v>14</v>
      </c>
      <c r="F257" s="19">
        <v>4428</v>
      </c>
      <c r="G257" s="18"/>
      <c r="H257" s="18"/>
    </row>
    <row r="258" spans="1:8" x14ac:dyDescent="0.5">
      <c r="A258" s="19" t="s">
        <v>20</v>
      </c>
      <c r="B258" s="19">
        <v>3727</v>
      </c>
      <c r="C258" s="18"/>
      <c r="D258" s="18"/>
      <c r="E258" s="19" t="s">
        <v>14</v>
      </c>
      <c r="F258" s="19">
        <v>58</v>
      </c>
      <c r="G258" s="18"/>
      <c r="H258" s="18"/>
    </row>
    <row r="259" spans="1:8" x14ac:dyDescent="0.5">
      <c r="A259" s="19" t="s">
        <v>20</v>
      </c>
      <c r="B259" s="19">
        <v>1605</v>
      </c>
      <c r="C259" s="18"/>
      <c r="D259" s="18"/>
      <c r="E259" s="19" t="s">
        <v>14</v>
      </c>
      <c r="F259" s="19">
        <v>111</v>
      </c>
      <c r="G259" s="18"/>
      <c r="H259" s="18"/>
    </row>
    <row r="260" spans="1:8" x14ac:dyDescent="0.5">
      <c r="A260" s="19" t="s">
        <v>20</v>
      </c>
      <c r="B260" s="19">
        <v>2120</v>
      </c>
      <c r="C260" s="18"/>
      <c r="D260" s="18"/>
      <c r="E260" s="19" t="s">
        <v>14</v>
      </c>
      <c r="F260" s="19">
        <v>2955</v>
      </c>
      <c r="G260" s="18"/>
      <c r="H260" s="18"/>
    </row>
    <row r="261" spans="1:8" x14ac:dyDescent="0.5">
      <c r="A261" s="19" t="s">
        <v>20</v>
      </c>
      <c r="B261" s="19">
        <v>50</v>
      </c>
      <c r="C261" s="18"/>
      <c r="D261" s="18"/>
      <c r="E261" s="19" t="s">
        <v>14</v>
      </c>
      <c r="F261" s="19">
        <v>1657</v>
      </c>
      <c r="G261" s="18"/>
      <c r="H261" s="18"/>
    </row>
    <row r="262" spans="1:8" x14ac:dyDescent="0.5">
      <c r="A262" s="19" t="s">
        <v>20</v>
      </c>
      <c r="B262" s="19">
        <v>2080</v>
      </c>
      <c r="C262" s="18"/>
      <c r="D262" s="18"/>
      <c r="E262" s="19" t="s">
        <v>14</v>
      </c>
      <c r="F262" s="19">
        <v>926</v>
      </c>
      <c r="G262" s="18"/>
      <c r="H262" s="18"/>
    </row>
    <row r="263" spans="1:8" x14ac:dyDescent="0.5">
      <c r="A263" s="19" t="s">
        <v>20</v>
      </c>
      <c r="B263" s="19">
        <v>2105</v>
      </c>
      <c r="C263" s="18"/>
      <c r="D263" s="18"/>
      <c r="E263" s="19" t="s">
        <v>14</v>
      </c>
      <c r="F263" s="19">
        <v>77</v>
      </c>
      <c r="G263" s="18"/>
      <c r="H263" s="18"/>
    </row>
    <row r="264" spans="1:8" x14ac:dyDescent="0.5">
      <c r="A264" s="19" t="s">
        <v>20</v>
      </c>
      <c r="B264" s="19">
        <v>2436</v>
      </c>
      <c r="C264" s="18"/>
      <c r="D264" s="18"/>
      <c r="E264" s="19" t="s">
        <v>14</v>
      </c>
      <c r="F264" s="19">
        <v>1748</v>
      </c>
      <c r="G264" s="18"/>
      <c r="H264" s="18"/>
    </row>
    <row r="265" spans="1:8" x14ac:dyDescent="0.5">
      <c r="A265" s="19" t="s">
        <v>20</v>
      </c>
      <c r="B265" s="19">
        <v>80</v>
      </c>
      <c r="C265" s="18"/>
      <c r="D265" s="18"/>
      <c r="E265" s="19" t="s">
        <v>14</v>
      </c>
      <c r="F265" s="19">
        <v>79</v>
      </c>
      <c r="G265" s="18"/>
      <c r="H265" s="18"/>
    </row>
    <row r="266" spans="1:8" x14ac:dyDescent="0.5">
      <c r="A266" s="19" t="s">
        <v>20</v>
      </c>
      <c r="B266" s="19">
        <v>42</v>
      </c>
      <c r="C266" s="18"/>
      <c r="D266" s="18"/>
      <c r="E266" s="19" t="s">
        <v>14</v>
      </c>
      <c r="F266" s="19">
        <v>889</v>
      </c>
      <c r="G266" s="18"/>
      <c r="H266" s="18"/>
    </row>
    <row r="267" spans="1:8" x14ac:dyDescent="0.5">
      <c r="A267" s="19" t="s">
        <v>20</v>
      </c>
      <c r="B267" s="19">
        <v>139</v>
      </c>
      <c r="C267" s="18"/>
      <c r="D267" s="18"/>
      <c r="E267" s="19" t="s">
        <v>14</v>
      </c>
      <c r="F267" s="19">
        <v>56</v>
      </c>
      <c r="G267" s="18"/>
      <c r="H267" s="18"/>
    </row>
    <row r="268" spans="1:8" x14ac:dyDescent="0.5">
      <c r="A268" s="19" t="s">
        <v>20</v>
      </c>
      <c r="B268" s="19">
        <v>159</v>
      </c>
      <c r="C268" s="18"/>
      <c r="D268" s="18"/>
      <c r="E268" s="19" t="s">
        <v>14</v>
      </c>
      <c r="F268" s="19">
        <v>1</v>
      </c>
      <c r="G268" s="18"/>
      <c r="H268" s="18"/>
    </row>
    <row r="269" spans="1:8" x14ac:dyDescent="0.5">
      <c r="A269" s="19" t="s">
        <v>20</v>
      </c>
      <c r="B269" s="19">
        <v>381</v>
      </c>
      <c r="C269" s="18"/>
      <c r="D269" s="18"/>
      <c r="E269" s="19" t="s">
        <v>14</v>
      </c>
      <c r="F269" s="19">
        <v>83</v>
      </c>
      <c r="G269" s="18"/>
      <c r="H269" s="18"/>
    </row>
    <row r="270" spans="1:8" x14ac:dyDescent="0.5">
      <c r="A270" s="19" t="s">
        <v>20</v>
      </c>
      <c r="B270" s="19">
        <v>194</v>
      </c>
      <c r="C270" s="18"/>
      <c r="D270" s="18"/>
      <c r="E270" s="19" t="s">
        <v>14</v>
      </c>
      <c r="F270" s="19">
        <v>2025</v>
      </c>
      <c r="G270" s="18"/>
      <c r="H270" s="18"/>
    </row>
    <row r="271" spans="1:8" x14ac:dyDescent="0.5">
      <c r="A271" s="19" t="s">
        <v>20</v>
      </c>
      <c r="B271" s="19">
        <v>106</v>
      </c>
      <c r="C271" s="18"/>
      <c r="D271" s="18"/>
      <c r="E271" s="19" t="s">
        <v>14</v>
      </c>
      <c r="F271" s="19">
        <v>14</v>
      </c>
      <c r="G271" s="18"/>
      <c r="H271" s="18"/>
    </row>
    <row r="272" spans="1:8" x14ac:dyDescent="0.5">
      <c r="A272" s="19" t="s">
        <v>20</v>
      </c>
      <c r="B272" s="19">
        <v>142</v>
      </c>
      <c r="C272" s="18"/>
      <c r="D272" s="18"/>
      <c r="E272" s="19" t="s">
        <v>14</v>
      </c>
      <c r="F272" s="19">
        <v>656</v>
      </c>
      <c r="G272" s="18"/>
      <c r="H272" s="18"/>
    </row>
    <row r="273" spans="1:8" x14ac:dyDescent="0.5">
      <c r="A273" s="19" t="s">
        <v>20</v>
      </c>
      <c r="B273" s="19">
        <v>211</v>
      </c>
      <c r="C273" s="18"/>
      <c r="D273" s="18"/>
      <c r="E273" s="19" t="s">
        <v>14</v>
      </c>
      <c r="F273" s="19">
        <v>1596</v>
      </c>
      <c r="G273" s="18"/>
      <c r="H273" s="18"/>
    </row>
    <row r="274" spans="1:8" x14ac:dyDescent="0.5">
      <c r="A274" s="19" t="s">
        <v>20</v>
      </c>
      <c r="B274" s="19">
        <v>2756</v>
      </c>
      <c r="C274" s="18"/>
      <c r="D274" s="18"/>
      <c r="E274" s="19" t="s">
        <v>14</v>
      </c>
      <c r="F274" s="19">
        <v>10</v>
      </c>
      <c r="G274" s="18"/>
      <c r="H274" s="18"/>
    </row>
    <row r="275" spans="1:8" x14ac:dyDescent="0.5">
      <c r="A275" s="19" t="s">
        <v>20</v>
      </c>
      <c r="B275" s="19">
        <v>173</v>
      </c>
      <c r="C275" s="18"/>
      <c r="D275" s="18"/>
      <c r="E275" s="19" t="s">
        <v>14</v>
      </c>
      <c r="F275" s="19">
        <v>1121</v>
      </c>
      <c r="G275" s="18"/>
      <c r="H275" s="18"/>
    </row>
    <row r="276" spans="1:8" x14ac:dyDescent="0.5">
      <c r="A276" s="19" t="s">
        <v>20</v>
      </c>
      <c r="B276" s="19">
        <v>87</v>
      </c>
      <c r="C276" s="18"/>
      <c r="D276" s="18"/>
      <c r="E276" s="19" t="s">
        <v>14</v>
      </c>
      <c r="F276" s="19">
        <v>15</v>
      </c>
      <c r="G276" s="18"/>
      <c r="H276" s="18"/>
    </row>
    <row r="277" spans="1:8" x14ac:dyDescent="0.5">
      <c r="A277" s="19" t="s">
        <v>20</v>
      </c>
      <c r="B277" s="19">
        <v>1572</v>
      </c>
      <c r="C277" s="18"/>
      <c r="D277" s="18"/>
      <c r="E277" s="19" t="s">
        <v>14</v>
      </c>
      <c r="F277" s="19">
        <v>191</v>
      </c>
      <c r="G277" s="18"/>
      <c r="H277" s="18"/>
    </row>
    <row r="278" spans="1:8" x14ac:dyDescent="0.5">
      <c r="A278" s="19" t="s">
        <v>20</v>
      </c>
      <c r="B278" s="19">
        <v>2346</v>
      </c>
      <c r="C278" s="18"/>
      <c r="D278" s="18"/>
      <c r="E278" s="19" t="s">
        <v>14</v>
      </c>
      <c r="F278" s="19">
        <v>16</v>
      </c>
      <c r="G278" s="18"/>
      <c r="H278" s="18"/>
    </row>
    <row r="279" spans="1:8" x14ac:dyDescent="0.5">
      <c r="A279" s="19" t="s">
        <v>20</v>
      </c>
      <c r="B279" s="19">
        <v>115</v>
      </c>
      <c r="C279" s="18"/>
      <c r="D279" s="18"/>
      <c r="E279" s="19" t="s">
        <v>14</v>
      </c>
      <c r="F279" s="19">
        <v>17</v>
      </c>
      <c r="G279" s="18"/>
      <c r="H279" s="18"/>
    </row>
    <row r="280" spans="1:8" x14ac:dyDescent="0.5">
      <c r="A280" s="19" t="s">
        <v>20</v>
      </c>
      <c r="B280" s="19">
        <v>85</v>
      </c>
      <c r="C280" s="18"/>
      <c r="D280" s="18"/>
      <c r="E280" s="19" t="s">
        <v>14</v>
      </c>
      <c r="F280" s="19">
        <v>34</v>
      </c>
      <c r="G280" s="18"/>
      <c r="H280" s="18"/>
    </row>
    <row r="281" spans="1:8" x14ac:dyDescent="0.5">
      <c r="A281" s="19" t="s">
        <v>20</v>
      </c>
      <c r="B281" s="19">
        <v>144</v>
      </c>
      <c r="C281" s="18"/>
      <c r="D281" s="18"/>
      <c r="E281" s="19" t="s">
        <v>14</v>
      </c>
      <c r="F281" s="19">
        <v>1</v>
      </c>
      <c r="G281" s="18"/>
      <c r="H281" s="18"/>
    </row>
    <row r="282" spans="1:8" x14ac:dyDescent="0.5">
      <c r="A282" s="19" t="s">
        <v>20</v>
      </c>
      <c r="B282" s="19">
        <v>2443</v>
      </c>
      <c r="C282" s="18"/>
      <c r="D282" s="18"/>
      <c r="E282" s="19" t="s">
        <v>14</v>
      </c>
      <c r="F282" s="19">
        <v>1274</v>
      </c>
      <c r="G282" s="18"/>
      <c r="H282" s="18"/>
    </row>
    <row r="283" spans="1:8" x14ac:dyDescent="0.5">
      <c r="A283" s="19" t="s">
        <v>20</v>
      </c>
      <c r="B283" s="19">
        <v>64</v>
      </c>
      <c r="C283" s="18"/>
      <c r="D283" s="18"/>
      <c r="E283" s="19" t="s">
        <v>14</v>
      </c>
      <c r="F283" s="19">
        <v>210</v>
      </c>
      <c r="G283" s="18"/>
      <c r="H283" s="18"/>
    </row>
    <row r="284" spans="1:8" x14ac:dyDescent="0.5">
      <c r="A284" s="19" t="s">
        <v>20</v>
      </c>
      <c r="B284" s="19">
        <v>268</v>
      </c>
      <c r="C284" s="18"/>
      <c r="D284" s="18"/>
      <c r="E284" s="19" t="s">
        <v>14</v>
      </c>
      <c r="F284" s="19">
        <v>248</v>
      </c>
      <c r="G284" s="18"/>
      <c r="H284" s="18"/>
    </row>
    <row r="285" spans="1:8" x14ac:dyDescent="0.5">
      <c r="A285" s="19" t="s">
        <v>20</v>
      </c>
      <c r="B285" s="19">
        <v>195</v>
      </c>
      <c r="C285" s="18"/>
      <c r="D285" s="18"/>
      <c r="E285" s="19" t="s">
        <v>14</v>
      </c>
      <c r="F285" s="19">
        <v>513</v>
      </c>
      <c r="G285" s="18"/>
      <c r="H285" s="18"/>
    </row>
    <row r="286" spans="1:8" x14ac:dyDescent="0.5">
      <c r="A286" s="19" t="s">
        <v>20</v>
      </c>
      <c r="B286" s="19">
        <v>186</v>
      </c>
      <c r="C286" s="18"/>
      <c r="D286" s="18"/>
      <c r="E286" s="19" t="s">
        <v>14</v>
      </c>
      <c r="F286" s="19">
        <v>3410</v>
      </c>
      <c r="G286" s="18"/>
      <c r="H286" s="18"/>
    </row>
    <row r="287" spans="1:8" x14ac:dyDescent="0.5">
      <c r="A287" s="19" t="s">
        <v>20</v>
      </c>
      <c r="B287" s="19">
        <v>460</v>
      </c>
      <c r="C287" s="18"/>
      <c r="D287" s="18"/>
      <c r="E287" s="19" t="s">
        <v>14</v>
      </c>
      <c r="F287" s="19">
        <v>10</v>
      </c>
      <c r="G287" s="18"/>
      <c r="H287" s="18"/>
    </row>
    <row r="288" spans="1:8" x14ac:dyDescent="0.5">
      <c r="A288" s="19" t="s">
        <v>20</v>
      </c>
      <c r="B288" s="19">
        <v>2528</v>
      </c>
      <c r="C288" s="18"/>
      <c r="D288" s="18"/>
      <c r="E288" s="19" t="s">
        <v>14</v>
      </c>
      <c r="F288" s="19">
        <v>2201</v>
      </c>
      <c r="G288" s="18"/>
      <c r="H288" s="18"/>
    </row>
    <row r="289" spans="1:8" x14ac:dyDescent="0.5">
      <c r="A289" s="19" t="s">
        <v>20</v>
      </c>
      <c r="B289" s="19">
        <v>3657</v>
      </c>
      <c r="C289" s="18"/>
      <c r="D289" s="18"/>
      <c r="E289" s="19" t="s">
        <v>14</v>
      </c>
      <c r="F289" s="19">
        <v>676</v>
      </c>
      <c r="G289" s="18"/>
      <c r="H289" s="18"/>
    </row>
    <row r="290" spans="1:8" x14ac:dyDescent="0.5">
      <c r="A290" s="19" t="s">
        <v>20</v>
      </c>
      <c r="B290" s="19">
        <v>131</v>
      </c>
      <c r="C290" s="18"/>
      <c r="D290" s="18"/>
      <c r="E290" s="19" t="s">
        <v>14</v>
      </c>
      <c r="F290" s="19">
        <v>831</v>
      </c>
      <c r="G290" s="18"/>
      <c r="H290" s="18"/>
    </row>
    <row r="291" spans="1:8" x14ac:dyDescent="0.5">
      <c r="A291" s="19" t="s">
        <v>20</v>
      </c>
      <c r="B291" s="19">
        <v>239</v>
      </c>
      <c r="C291" s="18"/>
      <c r="D291" s="18"/>
      <c r="E291" s="19" t="s">
        <v>14</v>
      </c>
      <c r="F291" s="19">
        <v>859</v>
      </c>
      <c r="G291" s="18"/>
      <c r="H291" s="18"/>
    </row>
    <row r="292" spans="1:8" x14ac:dyDescent="0.5">
      <c r="A292" s="19" t="s">
        <v>20</v>
      </c>
      <c r="B292" s="19">
        <v>78</v>
      </c>
      <c r="C292" s="18"/>
      <c r="D292" s="18"/>
      <c r="E292" s="19" t="s">
        <v>14</v>
      </c>
      <c r="F292" s="19">
        <v>45</v>
      </c>
      <c r="G292" s="18"/>
      <c r="H292" s="18"/>
    </row>
    <row r="293" spans="1:8" x14ac:dyDescent="0.5">
      <c r="A293" s="19" t="s">
        <v>20</v>
      </c>
      <c r="B293" s="19">
        <v>1773</v>
      </c>
      <c r="C293" s="18"/>
      <c r="D293" s="18"/>
      <c r="E293" s="19" t="s">
        <v>14</v>
      </c>
      <c r="F293" s="19">
        <v>6</v>
      </c>
      <c r="G293" s="18"/>
      <c r="H293" s="18"/>
    </row>
    <row r="294" spans="1:8" x14ac:dyDescent="0.5">
      <c r="A294" s="19" t="s">
        <v>20</v>
      </c>
      <c r="B294" s="19">
        <v>32</v>
      </c>
      <c r="C294" s="18"/>
      <c r="D294" s="18"/>
      <c r="E294" s="19" t="s">
        <v>14</v>
      </c>
      <c r="F294" s="19">
        <v>7</v>
      </c>
      <c r="G294" s="18"/>
      <c r="H294" s="18"/>
    </row>
    <row r="295" spans="1:8" x14ac:dyDescent="0.5">
      <c r="A295" s="19" t="s">
        <v>20</v>
      </c>
      <c r="B295" s="19">
        <v>369</v>
      </c>
      <c r="C295" s="18"/>
      <c r="D295" s="18"/>
      <c r="E295" s="19" t="s">
        <v>14</v>
      </c>
      <c r="F295" s="19">
        <v>31</v>
      </c>
      <c r="G295" s="18"/>
      <c r="H295" s="18"/>
    </row>
    <row r="296" spans="1:8" x14ac:dyDescent="0.5">
      <c r="A296" s="19" t="s">
        <v>20</v>
      </c>
      <c r="B296" s="19">
        <v>89</v>
      </c>
      <c r="C296" s="18"/>
      <c r="D296" s="18"/>
      <c r="E296" s="19" t="s">
        <v>14</v>
      </c>
      <c r="F296" s="19">
        <v>78</v>
      </c>
      <c r="G296" s="18"/>
      <c r="H296" s="18"/>
    </row>
    <row r="297" spans="1:8" x14ac:dyDescent="0.5">
      <c r="A297" s="19" t="s">
        <v>20</v>
      </c>
      <c r="B297" s="19">
        <v>147</v>
      </c>
      <c r="C297" s="18"/>
      <c r="D297" s="18"/>
      <c r="E297" s="19" t="s">
        <v>14</v>
      </c>
      <c r="F297" s="19">
        <v>1225</v>
      </c>
      <c r="G297" s="18"/>
      <c r="H297" s="18"/>
    </row>
    <row r="298" spans="1:8" x14ac:dyDescent="0.5">
      <c r="A298" s="19" t="s">
        <v>20</v>
      </c>
      <c r="B298" s="19">
        <v>126</v>
      </c>
      <c r="C298" s="18"/>
      <c r="D298" s="18"/>
      <c r="E298" s="19" t="s">
        <v>14</v>
      </c>
      <c r="F298" s="19">
        <v>1</v>
      </c>
      <c r="G298" s="18"/>
      <c r="H298" s="18"/>
    </row>
    <row r="299" spans="1:8" x14ac:dyDescent="0.5">
      <c r="A299" s="19" t="s">
        <v>20</v>
      </c>
      <c r="B299" s="19">
        <v>2218</v>
      </c>
      <c r="C299" s="18"/>
      <c r="D299" s="18"/>
      <c r="E299" s="19" t="s">
        <v>14</v>
      </c>
      <c r="F299" s="19">
        <v>67</v>
      </c>
      <c r="G299" s="18"/>
      <c r="H299" s="18"/>
    </row>
    <row r="300" spans="1:8" x14ac:dyDescent="0.5">
      <c r="A300" s="19" t="s">
        <v>20</v>
      </c>
      <c r="B300" s="19">
        <v>202</v>
      </c>
      <c r="C300" s="18"/>
      <c r="D300" s="18"/>
      <c r="E300" s="19" t="s">
        <v>14</v>
      </c>
      <c r="F300" s="19">
        <v>19</v>
      </c>
      <c r="G300" s="18"/>
      <c r="H300" s="18"/>
    </row>
    <row r="301" spans="1:8" x14ac:dyDescent="0.5">
      <c r="A301" s="19" t="s">
        <v>20</v>
      </c>
      <c r="B301" s="19">
        <v>140</v>
      </c>
      <c r="C301" s="18"/>
      <c r="D301" s="18"/>
      <c r="E301" s="19" t="s">
        <v>14</v>
      </c>
      <c r="F301" s="19">
        <v>2108</v>
      </c>
      <c r="G301" s="18"/>
      <c r="H301" s="18"/>
    </row>
    <row r="302" spans="1:8" x14ac:dyDescent="0.5">
      <c r="A302" s="19" t="s">
        <v>20</v>
      </c>
      <c r="B302" s="19">
        <v>1052</v>
      </c>
      <c r="C302" s="18"/>
      <c r="D302" s="18"/>
      <c r="E302" s="19" t="s">
        <v>14</v>
      </c>
      <c r="F302" s="19">
        <v>679</v>
      </c>
      <c r="G302" s="18"/>
      <c r="H302" s="18"/>
    </row>
    <row r="303" spans="1:8" x14ac:dyDescent="0.5">
      <c r="A303" s="19" t="s">
        <v>20</v>
      </c>
      <c r="B303" s="19">
        <v>247</v>
      </c>
      <c r="C303" s="18"/>
      <c r="D303" s="18"/>
      <c r="E303" s="19" t="s">
        <v>14</v>
      </c>
      <c r="F303" s="19">
        <v>36</v>
      </c>
      <c r="G303" s="18"/>
      <c r="H303" s="18"/>
    </row>
    <row r="304" spans="1:8" x14ac:dyDescent="0.5">
      <c r="A304" s="19" t="s">
        <v>20</v>
      </c>
      <c r="B304" s="19">
        <v>84</v>
      </c>
      <c r="C304" s="18"/>
      <c r="D304" s="18"/>
      <c r="E304" s="19" t="s">
        <v>14</v>
      </c>
      <c r="F304" s="19">
        <v>47</v>
      </c>
      <c r="G304" s="18"/>
      <c r="H304" s="18"/>
    </row>
    <row r="305" spans="1:8" x14ac:dyDescent="0.5">
      <c r="A305" s="19" t="s">
        <v>20</v>
      </c>
      <c r="B305" s="19">
        <v>88</v>
      </c>
      <c r="C305" s="18"/>
      <c r="D305" s="18"/>
      <c r="E305" s="19" t="s">
        <v>14</v>
      </c>
      <c r="F305" s="19">
        <v>70</v>
      </c>
      <c r="G305" s="18"/>
      <c r="H305" s="18"/>
    </row>
    <row r="306" spans="1:8" x14ac:dyDescent="0.5">
      <c r="A306" s="19" t="s">
        <v>20</v>
      </c>
      <c r="B306" s="19">
        <v>156</v>
      </c>
      <c r="C306" s="18"/>
      <c r="D306" s="18"/>
      <c r="E306" s="19" t="s">
        <v>14</v>
      </c>
      <c r="F306" s="19">
        <v>154</v>
      </c>
      <c r="G306" s="18"/>
      <c r="H306" s="18"/>
    </row>
    <row r="307" spans="1:8" x14ac:dyDescent="0.5">
      <c r="A307" s="19" t="s">
        <v>20</v>
      </c>
      <c r="B307" s="19">
        <v>2985</v>
      </c>
      <c r="C307" s="18"/>
      <c r="D307" s="18"/>
      <c r="E307" s="19" t="s">
        <v>14</v>
      </c>
      <c r="F307" s="19">
        <v>22</v>
      </c>
      <c r="G307" s="18"/>
      <c r="H307" s="18"/>
    </row>
    <row r="308" spans="1:8" x14ac:dyDescent="0.5">
      <c r="A308" s="19" t="s">
        <v>20</v>
      </c>
      <c r="B308" s="19">
        <v>762</v>
      </c>
      <c r="C308" s="18"/>
      <c r="D308" s="18"/>
      <c r="E308" s="19" t="s">
        <v>14</v>
      </c>
      <c r="F308" s="19">
        <v>1758</v>
      </c>
      <c r="G308" s="18"/>
      <c r="H308" s="18"/>
    </row>
    <row r="309" spans="1:8" x14ac:dyDescent="0.5">
      <c r="A309" s="19" t="s">
        <v>20</v>
      </c>
      <c r="B309" s="19">
        <v>554</v>
      </c>
      <c r="C309" s="18"/>
      <c r="D309" s="18"/>
      <c r="E309" s="19" t="s">
        <v>14</v>
      </c>
      <c r="F309" s="19">
        <v>94</v>
      </c>
      <c r="G309" s="18"/>
      <c r="H309" s="18"/>
    </row>
    <row r="310" spans="1:8" x14ac:dyDescent="0.5">
      <c r="A310" s="19" t="s">
        <v>20</v>
      </c>
      <c r="B310" s="19">
        <v>135</v>
      </c>
      <c r="C310" s="18"/>
      <c r="D310" s="18"/>
      <c r="E310" s="19" t="s">
        <v>14</v>
      </c>
      <c r="F310" s="19">
        <v>33</v>
      </c>
      <c r="G310" s="18"/>
      <c r="H310" s="18"/>
    </row>
    <row r="311" spans="1:8" x14ac:dyDescent="0.5">
      <c r="A311" s="19" t="s">
        <v>20</v>
      </c>
      <c r="B311" s="19">
        <v>122</v>
      </c>
      <c r="C311" s="18"/>
      <c r="D311" s="18"/>
      <c r="E311" s="19" t="s">
        <v>14</v>
      </c>
      <c r="F311" s="19">
        <v>1</v>
      </c>
      <c r="G311" s="18"/>
      <c r="H311" s="18"/>
    </row>
    <row r="312" spans="1:8" x14ac:dyDescent="0.5">
      <c r="A312" s="19" t="s">
        <v>20</v>
      </c>
      <c r="B312" s="19">
        <v>221</v>
      </c>
      <c r="C312" s="18"/>
      <c r="D312" s="18"/>
      <c r="E312" s="19" t="s">
        <v>14</v>
      </c>
      <c r="F312" s="19">
        <v>31</v>
      </c>
      <c r="G312" s="18"/>
      <c r="H312" s="18"/>
    </row>
    <row r="313" spans="1:8" x14ac:dyDescent="0.5">
      <c r="A313" s="19" t="s">
        <v>20</v>
      </c>
      <c r="B313" s="19">
        <v>126</v>
      </c>
      <c r="C313" s="18"/>
      <c r="D313" s="18"/>
      <c r="E313" s="19" t="s">
        <v>14</v>
      </c>
      <c r="F313" s="19">
        <v>35</v>
      </c>
      <c r="G313" s="18"/>
      <c r="H313" s="18"/>
    </row>
    <row r="314" spans="1:8" x14ac:dyDescent="0.5">
      <c r="A314" s="19" t="s">
        <v>20</v>
      </c>
      <c r="B314" s="19">
        <v>1022</v>
      </c>
      <c r="C314" s="18"/>
      <c r="D314" s="18"/>
      <c r="E314" s="19" t="s">
        <v>14</v>
      </c>
      <c r="F314" s="19">
        <v>63</v>
      </c>
      <c r="G314" s="18"/>
      <c r="H314" s="18"/>
    </row>
    <row r="315" spans="1:8" x14ac:dyDescent="0.5">
      <c r="A315" s="19" t="s">
        <v>20</v>
      </c>
      <c r="B315" s="19">
        <v>3177</v>
      </c>
      <c r="C315" s="18"/>
      <c r="D315" s="18"/>
      <c r="E315" s="19" t="s">
        <v>14</v>
      </c>
      <c r="F315" s="19">
        <v>526</v>
      </c>
      <c r="G315" s="18"/>
      <c r="H315" s="18"/>
    </row>
    <row r="316" spans="1:8" x14ac:dyDescent="0.5">
      <c r="A316" s="19" t="s">
        <v>20</v>
      </c>
      <c r="B316" s="19">
        <v>198</v>
      </c>
      <c r="C316" s="18"/>
      <c r="D316" s="18"/>
      <c r="E316" s="19" t="s">
        <v>14</v>
      </c>
      <c r="F316" s="19">
        <v>121</v>
      </c>
      <c r="G316" s="18"/>
      <c r="H316" s="18"/>
    </row>
    <row r="317" spans="1:8" x14ac:dyDescent="0.5">
      <c r="A317" s="19" t="s">
        <v>20</v>
      </c>
      <c r="B317" s="19">
        <v>85</v>
      </c>
      <c r="C317" s="18"/>
      <c r="D317" s="18"/>
      <c r="E317" s="19" t="s">
        <v>14</v>
      </c>
      <c r="F317" s="19">
        <v>67</v>
      </c>
      <c r="G317" s="18"/>
      <c r="H317" s="18"/>
    </row>
    <row r="318" spans="1:8" x14ac:dyDescent="0.5">
      <c r="A318" s="19" t="s">
        <v>20</v>
      </c>
      <c r="B318" s="19">
        <v>3596</v>
      </c>
      <c r="C318" s="18"/>
      <c r="D318" s="18"/>
      <c r="E318" s="19" t="s">
        <v>14</v>
      </c>
      <c r="F318" s="19">
        <v>57</v>
      </c>
      <c r="G318" s="18"/>
      <c r="H318" s="18"/>
    </row>
    <row r="319" spans="1:8" x14ac:dyDescent="0.5">
      <c r="A319" s="19" t="s">
        <v>20</v>
      </c>
      <c r="B319" s="19">
        <v>244</v>
      </c>
      <c r="C319" s="18"/>
      <c r="D319" s="18"/>
      <c r="E319" s="19" t="s">
        <v>14</v>
      </c>
      <c r="F319" s="19">
        <v>1229</v>
      </c>
      <c r="G319" s="18"/>
      <c r="H319" s="18"/>
    </row>
    <row r="320" spans="1:8" x14ac:dyDescent="0.5">
      <c r="A320" s="19" t="s">
        <v>20</v>
      </c>
      <c r="B320" s="19">
        <v>5180</v>
      </c>
      <c r="C320" s="18"/>
      <c r="D320" s="18"/>
      <c r="E320" s="19" t="s">
        <v>14</v>
      </c>
      <c r="F320" s="19">
        <v>12</v>
      </c>
      <c r="G320" s="18"/>
      <c r="H320" s="18"/>
    </row>
    <row r="321" spans="1:8" x14ac:dyDescent="0.5">
      <c r="A321" s="19" t="s">
        <v>20</v>
      </c>
      <c r="B321" s="19">
        <v>589</v>
      </c>
      <c r="C321" s="18"/>
      <c r="D321" s="18"/>
      <c r="E321" s="19" t="s">
        <v>14</v>
      </c>
      <c r="F321" s="19">
        <v>452</v>
      </c>
      <c r="G321" s="18"/>
      <c r="H321" s="18"/>
    </row>
    <row r="322" spans="1:8" x14ac:dyDescent="0.5">
      <c r="A322" s="19" t="s">
        <v>20</v>
      </c>
      <c r="B322" s="19">
        <v>2725</v>
      </c>
      <c r="C322" s="18"/>
      <c r="D322" s="18"/>
      <c r="E322" s="19" t="s">
        <v>14</v>
      </c>
      <c r="F322" s="19">
        <v>1886</v>
      </c>
      <c r="G322" s="18"/>
      <c r="H322" s="18"/>
    </row>
    <row r="323" spans="1:8" x14ac:dyDescent="0.5">
      <c r="A323" s="19" t="s">
        <v>20</v>
      </c>
      <c r="B323" s="19">
        <v>300</v>
      </c>
      <c r="C323" s="18"/>
      <c r="D323" s="18"/>
      <c r="E323" s="19" t="s">
        <v>14</v>
      </c>
      <c r="F323" s="19">
        <v>1825</v>
      </c>
      <c r="G323" s="18"/>
      <c r="H323" s="18"/>
    </row>
    <row r="324" spans="1:8" x14ac:dyDescent="0.5">
      <c r="A324" s="19" t="s">
        <v>20</v>
      </c>
      <c r="B324" s="19">
        <v>144</v>
      </c>
      <c r="C324" s="18"/>
      <c r="D324" s="18"/>
      <c r="E324" s="19" t="s">
        <v>14</v>
      </c>
      <c r="F324" s="19">
        <v>31</v>
      </c>
      <c r="G324" s="18"/>
      <c r="H324" s="18"/>
    </row>
    <row r="325" spans="1:8" x14ac:dyDescent="0.5">
      <c r="A325" s="19" t="s">
        <v>20</v>
      </c>
      <c r="B325" s="19">
        <v>87</v>
      </c>
      <c r="C325" s="18"/>
      <c r="D325" s="18"/>
      <c r="E325" s="19" t="s">
        <v>14</v>
      </c>
      <c r="F325" s="19">
        <v>107</v>
      </c>
      <c r="G325" s="18"/>
      <c r="H325" s="18"/>
    </row>
    <row r="326" spans="1:8" x14ac:dyDescent="0.5">
      <c r="A326" s="19" t="s">
        <v>20</v>
      </c>
      <c r="B326" s="19">
        <v>3116</v>
      </c>
      <c r="C326" s="18"/>
      <c r="D326" s="18"/>
      <c r="E326" s="19" t="s">
        <v>14</v>
      </c>
      <c r="F326" s="19">
        <v>27</v>
      </c>
      <c r="G326" s="18"/>
      <c r="H326" s="18"/>
    </row>
    <row r="327" spans="1:8" x14ac:dyDescent="0.5">
      <c r="A327" s="19" t="s">
        <v>20</v>
      </c>
      <c r="B327" s="19">
        <v>909</v>
      </c>
      <c r="C327" s="18"/>
      <c r="D327" s="18"/>
      <c r="E327" s="19" t="s">
        <v>14</v>
      </c>
      <c r="F327" s="19">
        <v>1221</v>
      </c>
      <c r="G327" s="18"/>
      <c r="H327" s="18"/>
    </row>
    <row r="328" spans="1:8" x14ac:dyDescent="0.5">
      <c r="A328" s="19" t="s">
        <v>20</v>
      </c>
      <c r="B328" s="19">
        <v>1613</v>
      </c>
      <c r="C328" s="18"/>
      <c r="D328" s="18"/>
      <c r="E328" s="19" t="s">
        <v>14</v>
      </c>
      <c r="F328" s="19">
        <v>1</v>
      </c>
      <c r="G328" s="18"/>
      <c r="H328" s="18"/>
    </row>
    <row r="329" spans="1:8" x14ac:dyDescent="0.5">
      <c r="A329" s="19" t="s">
        <v>20</v>
      </c>
      <c r="B329" s="19">
        <v>136</v>
      </c>
      <c r="C329" s="18"/>
      <c r="D329" s="18"/>
      <c r="E329" s="19" t="s">
        <v>14</v>
      </c>
      <c r="F329" s="19">
        <v>16</v>
      </c>
      <c r="G329" s="18"/>
      <c r="H329" s="18"/>
    </row>
    <row r="330" spans="1:8" x14ac:dyDescent="0.5">
      <c r="A330" s="19" t="s">
        <v>20</v>
      </c>
      <c r="B330" s="19">
        <v>130</v>
      </c>
      <c r="C330" s="18"/>
      <c r="D330" s="18"/>
      <c r="E330" s="19" t="s">
        <v>14</v>
      </c>
      <c r="F330" s="19">
        <v>41</v>
      </c>
      <c r="G330" s="18"/>
      <c r="H330" s="18"/>
    </row>
    <row r="331" spans="1:8" x14ac:dyDescent="0.5">
      <c r="A331" s="19" t="s">
        <v>20</v>
      </c>
      <c r="B331" s="19">
        <v>102</v>
      </c>
      <c r="C331" s="18"/>
      <c r="D331" s="18"/>
      <c r="E331" s="19" t="s">
        <v>14</v>
      </c>
      <c r="F331" s="19">
        <v>523</v>
      </c>
      <c r="G331" s="18"/>
      <c r="H331" s="18"/>
    </row>
    <row r="332" spans="1:8" x14ac:dyDescent="0.5">
      <c r="A332" s="19" t="s">
        <v>20</v>
      </c>
      <c r="B332" s="19">
        <v>4006</v>
      </c>
      <c r="C332" s="18"/>
      <c r="D332" s="18"/>
      <c r="E332" s="19" t="s">
        <v>14</v>
      </c>
      <c r="F332" s="19">
        <v>141</v>
      </c>
      <c r="G332" s="18"/>
      <c r="H332" s="18"/>
    </row>
    <row r="333" spans="1:8" x14ac:dyDescent="0.5">
      <c r="A333" s="19" t="s">
        <v>20</v>
      </c>
      <c r="B333" s="19">
        <v>1629</v>
      </c>
      <c r="C333" s="18"/>
      <c r="D333" s="18"/>
      <c r="E333" s="19" t="s">
        <v>14</v>
      </c>
      <c r="F333" s="19">
        <v>52</v>
      </c>
      <c r="G333" s="18"/>
      <c r="H333" s="18"/>
    </row>
    <row r="334" spans="1:8" x14ac:dyDescent="0.5">
      <c r="A334" s="19" t="s">
        <v>20</v>
      </c>
      <c r="B334" s="19">
        <v>2188</v>
      </c>
      <c r="C334" s="18"/>
      <c r="D334" s="18"/>
      <c r="E334" s="19" t="s">
        <v>14</v>
      </c>
      <c r="F334" s="19">
        <v>225</v>
      </c>
      <c r="G334" s="18"/>
      <c r="H334" s="18"/>
    </row>
    <row r="335" spans="1:8" x14ac:dyDescent="0.5">
      <c r="A335" s="19" t="s">
        <v>20</v>
      </c>
      <c r="B335" s="19">
        <v>2409</v>
      </c>
      <c r="C335" s="18"/>
      <c r="D335" s="18"/>
      <c r="E335" s="19" t="s">
        <v>14</v>
      </c>
      <c r="F335" s="19">
        <v>38</v>
      </c>
      <c r="G335" s="18"/>
      <c r="H335" s="18"/>
    </row>
    <row r="336" spans="1:8" x14ac:dyDescent="0.5">
      <c r="A336" s="19" t="s">
        <v>20</v>
      </c>
      <c r="B336" s="19">
        <v>194</v>
      </c>
      <c r="C336" s="18"/>
      <c r="D336" s="18"/>
      <c r="E336" s="19" t="s">
        <v>14</v>
      </c>
      <c r="F336" s="19">
        <v>15</v>
      </c>
      <c r="G336" s="18"/>
      <c r="H336" s="18"/>
    </row>
    <row r="337" spans="1:8" x14ac:dyDescent="0.5">
      <c r="A337" s="19" t="s">
        <v>20</v>
      </c>
      <c r="B337" s="19">
        <v>1140</v>
      </c>
      <c r="C337" s="18"/>
      <c r="D337" s="18"/>
      <c r="E337" s="19" t="s">
        <v>14</v>
      </c>
      <c r="F337" s="19">
        <v>37</v>
      </c>
      <c r="G337" s="18"/>
      <c r="H337" s="18"/>
    </row>
    <row r="338" spans="1:8" x14ac:dyDescent="0.5">
      <c r="A338" s="19" t="s">
        <v>20</v>
      </c>
      <c r="B338" s="19">
        <v>102</v>
      </c>
      <c r="C338" s="18"/>
      <c r="D338" s="18"/>
      <c r="E338" s="19" t="s">
        <v>14</v>
      </c>
      <c r="F338" s="19">
        <v>112</v>
      </c>
      <c r="G338" s="18"/>
      <c r="H338" s="18"/>
    </row>
    <row r="339" spans="1:8" x14ac:dyDescent="0.5">
      <c r="A339" s="19" t="s">
        <v>20</v>
      </c>
      <c r="B339" s="19">
        <v>2857</v>
      </c>
      <c r="C339" s="18"/>
      <c r="D339" s="18"/>
      <c r="E339" s="19" t="s">
        <v>14</v>
      </c>
      <c r="F339" s="19">
        <v>21</v>
      </c>
      <c r="G339" s="18"/>
      <c r="H339" s="18"/>
    </row>
    <row r="340" spans="1:8" x14ac:dyDescent="0.5">
      <c r="A340" s="19" t="s">
        <v>20</v>
      </c>
      <c r="B340" s="19">
        <v>107</v>
      </c>
      <c r="C340" s="18"/>
      <c r="D340" s="18"/>
      <c r="E340" s="19" t="s">
        <v>14</v>
      </c>
      <c r="F340" s="19">
        <v>67</v>
      </c>
      <c r="G340" s="18"/>
      <c r="H340" s="18"/>
    </row>
    <row r="341" spans="1:8" x14ac:dyDescent="0.5">
      <c r="A341" s="19" t="s">
        <v>20</v>
      </c>
      <c r="B341" s="19">
        <v>160</v>
      </c>
      <c r="C341" s="18"/>
      <c r="D341" s="18"/>
      <c r="E341" s="19" t="s">
        <v>14</v>
      </c>
      <c r="F341" s="19">
        <v>78</v>
      </c>
      <c r="G341" s="18"/>
      <c r="H341" s="18"/>
    </row>
    <row r="342" spans="1:8" x14ac:dyDescent="0.5">
      <c r="A342" s="19" t="s">
        <v>20</v>
      </c>
      <c r="B342" s="19">
        <v>2230</v>
      </c>
      <c r="C342" s="18"/>
      <c r="D342" s="18"/>
      <c r="E342" s="19" t="s">
        <v>14</v>
      </c>
      <c r="F342" s="19">
        <v>67</v>
      </c>
      <c r="G342" s="18"/>
      <c r="H342" s="18"/>
    </row>
    <row r="343" spans="1:8" x14ac:dyDescent="0.5">
      <c r="A343" s="19" t="s">
        <v>20</v>
      </c>
      <c r="B343" s="19">
        <v>316</v>
      </c>
      <c r="C343" s="18"/>
      <c r="D343" s="18"/>
      <c r="E343" s="19" t="s">
        <v>14</v>
      </c>
      <c r="F343" s="19">
        <v>263</v>
      </c>
      <c r="G343" s="18"/>
      <c r="H343" s="18"/>
    </row>
    <row r="344" spans="1:8" x14ac:dyDescent="0.5">
      <c r="A344" s="19" t="s">
        <v>20</v>
      </c>
      <c r="B344" s="19">
        <v>117</v>
      </c>
      <c r="C344" s="18"/>
      <c r="D344" s="18"/>
      <c r="E344" s="19" t="s">
        <v>14</v>
      </c>
      <c r="F344" s="19">
        <v>1691</v>
      </c>
      <c r="G344" s="18"/>
      <c r="H344" s="18"/>
    </row>
    <row r="345" spans="1:8" x14ac:dyDescent="0.5">
      <c r="A345" s="19" t="s">
        <v>20</v>
      </c>
      <c r="B345" s="19">
        <v>6406</v>
      </c>
      <c r="C345" s="18"/>
      <c r="D345" s="18"/>
      <c r="E345" s="19" t="s">
        <v>14</v>
      </c>
      <c r="F345" s="19">
        <v>181</v>
      </c>
      <c r="G345" s="18"/>
      <c r="H345" s="18"/>
    </row>
    <row r="346" spans="1:8" x14ac:dyDescent="0.5">
      <c r="A346" s="19" t="s">
        <v>20</v>
      </c>
      <c r="B346" s="19">
        <v>192</v>
      </c>
      <c r="C346" s="18"/>
      <c r="D346" s="18"/>
      <c r="E346" s="19" t="s">
        <v>14</v>
      </c>
      <c r="F346" s="19">
        <v>13</v>
      </c>
      <c r="G346" s="18"/>
      <c r="H346" s="18"/>
    </row>
    <row r="347" spans="1:8" x14ac:dyDescent="0.5">
      <c r="A347" s="19" t="s">
        <v>20</v>
      </c>
      <c r="B347" s="19">
        <v>26</v>
      </c>
      <c r="C347" s="18"/>
      <c r="D347" s="18"/>
      <c r="E347" s="19" t="s">
        <v>14</v>
      </c>
      <c r="F347" s="19">
        <v>1</v>
      </c>
      <c r="G347" s="18"/>
      <c r="H347" s="18"/>
    </row>
    <row r="348" spans="1:8" x14ac:dyDescent="0.5">
      <c r="A348" s="19" t="s">
        <v>20</v>
      </c>
      <c r="B348" s="19">
        <v>723</v>
      </c>
      <c r="C348" s="18"/>
      <c r="D348" s="18"/>
      <c r="E348" s="19" t="s">
        <v>14</v>
      </c>
      <c r="F348" s="19">
        <v>21</v>
      </c>
      <c r="G348" s="18"/>
      <c r="H348" s="18"/>
    </row>
    <row r="349" spans="1:8" x14ac:dyDescent="0.5">
      <c r="A349" s="19" t="s">
        <v>20</v>
      </c>
      <c r="B349" s="19">
        <v>170</v>
      </c>
      <c r="C349" s="18"/>
      <c r="D349" s="18"/>
      <c r="E349" s="19" t="s">
        <v>14</v>
      </c>
      <c r="F349" s="19">
        <v>830</v>
      </c>
      <c r="G349" s="18"/>
      <c r="H349" s="18"/>
    </row>
    <row r="350" spans="1:8" x14ac:dyDescent="0.5">
      <c r="A350" s="19" t="s">
        <v>20</v>
      </c>
      <c r="B350" s="19">
        <v>238</v>
      </c>
      <c r="C350" s="18"/>
      <c r="D350" s="18"/>
      <c r="E350" s="19" t="s">
        <v>14</v>
      </c>
      <c r="F350" s="19">
        <v>130</v>
      </c>
      <c r="G350" s="18"/>
      <c r="H350" s="18"/>
    </row>
    <row r="351" spans="1:8" x14ac:dyDescent="0.5">
      <c r="A351" s="19" t="s">
        <v>20</v>
      </c>
      <c r="B351" s="19">
        <v>55</v>
      </c>
      <c r="C351" s="18"/>
      <c r="D351" s="18"/>
      <c r="E351" s="19" t="s">
        <v>14</v>
      </c>
      <c r="F351" s="19">
        <v>55</v>
      </c>
      <c r="G351" s="18"/>
      <c r="H351" s="18"/>
    </row>
    <row r="352" spans="1:8" x14ac:dyDescent="0.5">
      <c r="A352" s="19" t="s">
        <v>20</v>
      </c>
      <c r="B352" s="19">
        <v>128</v>
      </c>
      <c r="C352" s="18"/>
      <c r="D352" s="18"/>
      <c r="E352" s="19" t="s">
        <v>14</v>
      </c>
      <c r="F352" s="19">
        <v>114</v>
      </c>
      <c r="G352" s="18"/>
      <c r="H352" s="18"/>
    </row>
    <row r="353" spans="1:8" x14ac:dyDescent="0.5">
      <c r="A353" s="19" t="s">
        <v>20</v>
      </c>
      <c r="B353" s="19">
        <v>2144</v>
      </c>
      <c r="C353" s="18"/>
      <c r="D353" s="18"/>
      <c r="E353" s="19" t="s">
        <v>14</v>
      </c>
      <c r="F353" s="19">
        <v>594</v>
      </c>
      <c r="G353" s="18"/>
      <c r="H353" s="18"/>
    </row>
    <row r="354" spans="1:8" x14ac:dyDescent="0.5">
      <c r="A354" s="19" t="s">
        <v>20</v>
      </c>
      <c r="B354" s="19">
        <v>2693</v>
      </c>
      <c r="C354" s="18"/>
      <c r="D354" s="18"/>
      <c r="E354" s="19" t="s">
        <v>14</v>
      </c>
      <c r="F354" s="19">
        <v>24</v>
      </c>
      <c r="G354" s="18"/>
      <c r="H354" s="18"/>
    </row>
    <row r="355" spans="1:8" x14ac:dyDescent="0.5">
      <c r="A355" s="19" t="s">
        <v>20</v>
      </c>
      <c r="B355" s="19">
        <v>432</v>
      </c>
      <c r="C355" s="18"/>
      <c r="D355" s="18"/>
      <c r="E355" s="19" t="s">
        <v>14</v>
      </c>
      <c r="F355" s="19">
        <v>252</v>
      </c>
      <c r="G355" s="18"/>
      <c r="H355" s="18"/>
    </row>
    <row r="356" spans="1:8" x14ac:dyDescent="0.5">
      <c r="A356" s="19" t="s">
        <v>20</v>
      </c>
      <c r="B356" s="19">
        <v>189</v>
      </c>
      <c r="C356" s="18"/>
      <c r="D356" s="18"/>
      <c r="E356" s="19" t="s">
        <v>14</v>
      </c>
      <c r="F356" s="19">
        <v>67</v>
      </c>
      <c r="G356" s="18"/>
      <c r="H356" s="18"/>
    </row>
    <row r="357" spans="1:8" x14ac:dyDescent="0.5">
      <c r="A357" s="19" t="s">
        <v>20</v>
      </c>
      <c r="B357" s="19">
        <v>154</v>
      </c>
      <c r="C357" s="18"/>
      <c r="D357" s="18"/>
      <c r="E357" s="19" t="s">
        <v>14</v>
      </c>
      <c r="F357" s="19">
        <v>742</v>
      </c>
      <c r="G357" s="18"/>
      <c r="H357" s="18"/>
    </row>
    <row r="358" spans="1:8" x14ac:dyDescent="0.5">
      <c r="A358" s="19" t="s">
        <v>20</v>
      </c>
      <c r="B358" s="19">
        <v>96</v>
      </c>
      <c r="C358" s="18"/>
      <c r="D358" s="18"/>
      <c r="E358" s="19" t="s">
        <v>14</v>
      </c>
      <c r="F358" s="19">
        <v>75</v>
      </c>
      <c r="G358" s="18"/>
      <c r="H358" s="18"/>
    </row>
    <row r="359" spans="1:8" x14ac:dyDescent="0.5">
      <c r="A359" s="19" t="s">
        <v>20</v>
      </c>
      <c r="B359" s="19">
        <v>3063</v>
      </c>
      <c r="C359" s="18"/>
      <c r="D359" s="18"/>
      <c r="E359" s="19" t="s">
        <v>14</v>
      </c>
      <c r="F359" s="19">
        <v>4405</v>
      </c>
      <c r="G359" s="18"/>
      <c r="H359" s="18"/>
    </row>
    <row r="360" spans="1:8" x14ac:dyDescent="0.5">
      <c r="A360" s="19" t="s">
        <v>20</v>
      </c>
      <c r="B360" s="19">
        <v>2266</v>
      </c>
      <c r="C360" s="18"/>
      <c r="D360" s="18"/>
      <c r="E360" s="19" t="s">
        <v>14</v>
      </c>
      <c r="F360" s="19">
        <v>92</v>
      </c>
      <c r="G360" s="18"/>
      <c r="H360" s="18"/>
    </row>
    <row r="361" spans="1:8" x14ac:dyDescent="0.5">
      <c r="A361" s="19" t="s">
        <v>20</v>
      </c>
      <c r="B361" s="19">
        <v>194</v>
      </c>
      <c r="C361" s="18"/>
      <c r="D361" s="18"/>
      <c r="E361" s="19" t="s">
        <v>14</v>
      </c>
      <c r="F361" s="19">
        <v>64</v>
      </c>
      <c r="G361" s="18"/>
      <c r="H361" s="18"/>
    </row>
    <row r="362" spans="1:8" x14ac:dyDescent="0.5">
      <c r="A362" s="19" t="s">
        <v>20</v>
      </c>
      <c r="B362" s="19">
        <v>129</v>
      </c>
      <c r="C362" s="18"/>
      <c r="D362" s="18"/>
      <c r="E362" s="19" t="s">
        <v>14</v>
      </c>
      <c r="F362" s="19">
        <v>64</v>
      </c>
      <c r="G362" s="18"/>
      <c r="H362" s="18"/>
    </row>
    <row r="363" spans="1:8" x14ac:dyDescent="0.5">
      <c r="A363" s="19" t="s">
        <v>20</v>
      </c>
      <c r="B363" s="19">
        <v>375</v>
      </c>
      <c r="C363" s="18"/>
      <c r="D363" s="18"/>
      <c r="E363" s="19" t="s">
        <v>14</v>
      </c>
      <c r="F363" s="19">
        <v>842</v>
      </c>
      <c r="G363" s="18"/>
      <c r="H363" s="18"/>
    </row>
    <row r="364" spans="1:8" x14ac:dyDescent="0.5">
      <c r="A364" s="19" t="s">
        <v>20</v>
      </c>
      <c r="B364" s="19">
        <v>409</v>
      </c>
      <c r="C364" s="18"/>
      <c r="D364" s="18"/>
      <c r="E364" s="19" t="s">
        <v>14</v>
      </c>
      <c r="F364" s="19">
        <v>112</v>
      </c>
      <c r="G364" s="18"/>
      <c r="H364" s="18"/>
    </row>
    <row r="365" spans="1:8" x14ac:dyDescent="0.5">
      <c r="A365" s="19" t="s">
        <v>20</v>
      </c>
      <c r="B365" s="19">
        <v>234</v>
      </c>
      <c r="C365" s="18"/>
      <c r="D365" s="18"/>
      <c r="E365" s="19" t="s">
        <v>14</v>
      </c>
      <c r="F365" s="19">
        <v>374</v>
      </c>
      <c r="G365" s="18"/>
      <c r="H365" s="18"/>
    </row>
    <row r="366" spans="1:8" x14ac:dyDescent="0.5">
      <c r="A366" s="19" t="s">
        <v>20</v>
      </c>
      <c r="B366" s="19">
        <v>3016</v>
      </c>
      <c r="C366" s="18"/>
      <c r="D366" s="18"/>
      <c r="E366" s="18"/>
      <c r="F366" s="18"/>
      <c r="G366" s="18"/>
      <c r="H366" s="18"/>
    </row>
    <row r="367" spans="1:8" x14ac:dyDescent="0.5">
      <c r="A367" s="19" t="s">
        <v>20</v>
      </c>
      <c r="B367" s="19">
        <v>264</v>
      </c>
      <c r="C367" s="18"/>
      <c r="D367" s="18"/>
      <c r="E367" s="18"/>
      <c r="F367" s="18"/>
      <c r="G367" s="18"/>
      <c r="H367" s="18"/>
    </row>
    <row r="368" spans="1:8" x14ac:dyDescent="0.5">
      <c r="A368" s="19" t="s">
        <v>20</v>
      </c>
      <c r="B368" s="19">
        <v>272</v>
      </c>
      <c r="C368" s="18"/>
      <c r="D368" s="18"/>
      <c r="E368" s="18"/>
      <c r="F368" s="18"/>
      <c r="G368" s="18"/>
      <c r="H368" s="18"/>
    </row>
    <row r="369" spans="1:8" x14ac:dyDescent="0.5">
      <c r="A369" s="19" t="s">
        <v>20</v>
      </c>
      <c r="B369" s="19">
        <v>419</v>
      </c>
      <c r="C369" s="18"/>
      <c r="D369" s="18"/>
      <c r="E369" s="18"/>
      <c r="F369" s="18"/>
      <c r="G369" s="18"/>
      <c r="H369" s="18"/>
    </row>
    <row r="370" spans="1:8" x14ac:dyDescent="0.5">
      <c r="A370" s="19" t="s">
        <v>20</v>
      </c>
      <c r="B370" s="19">
        <v>1621</v>
      </c>
      <c r="C370" s="18"/>
      <c r="D370" s="18"/>
      <c r="E370" s="18"/>
      <c r="F370" s="18"/>
      <c r="G370" s="18"/>
      <c r="H370" s="18"/>
    </row>
    <row r="371" spans="1:8" x14ac:dyDescent="0.5">
      <c r="A371" s="19" t="s">
        <v>20</v>
      </c>
      <c r="B371" s="19">
        <v>1101</v>
      </c>
      <c r="C371" s="18"/>
      <c r="D371" s="18"/>
      <c r="E371" s="18"/>
      <c r="F371" s="18"/>
      <c r="G371" s="18"/>
      <c r="H371" s="18"/>
    </row>
    <row r="372" spans="1:8" x14ac:dyDescent="0.5">
      <c r="A372" s="19" t="s">
        <v>20</v>
      </c>
      <c r="B372" s="19">
        <v>1073</v>
      </c>
      <c r="C372" s="18"/>
      <c r="D372" s="18"/>
      <c r="E372" s="18"/>
      <c r="F372" s="18"/>
      <c r="G372" s="18"/>
      <c r="H372" s="18"/>
    </row>
    <row r="373" spans="1:8" x14ac:dyDescent="0.5">
      <c r="A373" s="19" t="s">
        <v>20</v>
      </c>
      <c r="B373" s="19">
        <v>331</v>
      </c>
      <c r="C373" s="18"/>
      <c r="D373" s="18"/>
      <c r="E373" s="18"/>
      <c r="F373" s="18"/>
      <c r="G373" s="18"/>
      <c r="H373" s="18"/>
    </row>
    <row r="374" spans="1:8" x14ac:dyDescent="0.5">
      <c r="A374" s="19" t="s">
        <v>20</v>
      </c>
      <c r="B374" s="19">
        <v>1170</v>
      </c>
      <c r="C374" s="18"/>
      <c r="D374" s="18"/>
      <c r="E374" s="18"/>
      <c r="F374" s="18"/>
      <c r="G374" s="18"/>
      <c r="H374" s="18"/>
    </row>
    <row r="375" spans="1:8" x14ac:dyDescent="0.5">
      <c r="A375" s="19" t="s">
        <v>20</v>
      </c>
      <c r="B375" s="19">
        <v>363</v>
      </c>
      <c r="C375" s="18"/>
      <c r="D375" s="18"/>
      <c r="E375" s="18"/>
      <c r="F375" s="18"/>
      <c r="G375" s="18"/>
      <c r="H375" s="18"/>
    </row>
    <row r="376" spans="1:8" x14ac:dyDescent="0.5">
      <c r="A376" s="19" t="s">
        <v>20</v>
      </c>
      <c r="B376" s="19">
        <v>103</v>
      </c>
      <c r="C376" s="18"/>
      <c r="D376" s="18"/>
      <c r="E376" s="18"/>
      <c r="F376" s="18"/>
      <c r="G376" s="18"/>
      <c r="H376" s="18"/>
    </row>
    <row r="377" spans="1:8" x14ac:dyDescent="0.5">
      <c r="A377" s="19" t="s">
        <v>20</v>
      </c>
      <c r="B377" s="19">
        <v>147</v>
      </c>
      <c r="C377" s="18"/>
      <c r="D377" s="18"/>
      <c r="E377" s="18"/>
      <c r="F377" s="18"/>
      <c r="G377" s="18"/>
      <c r="H377" s="18"/>
    </row>
    <row r="378" spans="1:8" x14ac:dyDescent="0.5">
      <c r="A378" s="19" t="s">
        <v>20</v>
      </c>
      <c r="B378" s="19">
        <v>110</v>
      </c>
      <c r="C378" s="18"/>
      <c r="D378" s="18"/>
      <c r="E378" s="18"/>
      <c r="F378" s="18"/>
      <c r="G378" s="18"/>
      <c r="H378" s="18"/>
    </row>
    <row r="379" spans="1:8" x14ac:dyDescent="0.5">
      <c r="A379" s="19" t="s">
        <v>20</v>
      </c>
      <c r="B379" s="19">
        <v>134</v>
      </c>
      <c r="C379" s="18"/>
      <c r="D379" s="18"/>
      <c r="E379" s="18"/>
      <c r="F379" s="18"/>
      <c r="G379" s="18"/>
      <c r="H379" s="18"/>
    </row>
    <row r="380" spans="1:8" x14ac:dyDescent="0.5">
      <c r="A380" s="19" t="s">
        <v>20</v>
      </c>
      <c r="B380" s="19">
        <v>269</v>
      </c>
      <c r="C380" s="18"/>
      <c r="D380" s="18"/>
      <c r="E380" s="18"/>
      <c r="F380" s="18"/>
      <c r="G380" s="18"/>
      <c r="H380" s="18"/>
    </row>
    <row r="381" spans="1:8" x14ac:dyDescent="0.5">
      <c r="A381" s="19" t="s">
        <v>20</v>
      </c>
      <c r="B381" s="19">
        <v>175</v>
      </c>
      <c r="C381" s="18"/>
      <c r="D381" s="18"/>
      <c r="E381" s="18"/>
      <c r="F381" s="18"/>
      <c r="G381" s="18"/>
      <c r="H381" s="18"/>
    </row>
    <row r="382" spans="1:8" x14ac:dyDescent="0.5">
      <c r="A382" s="19" t="s">
        <v>20</v>
      </c>
      <c r="B382" s="19">
        <v>69</v>
      </c>
      <c r="C382" s="18"/>
      <c r="D382" s="18"/>
      <c r="E382" s="18"/>
      <c r="F382" s="18"/>
      <c r="G382" s="18"/>
      <c r="H382" s="18"/>
    </row>
    <row r="383" spans="1:8" x14ac:dyDescent="0.5">
      <c r="A383" s="19" t="s">
        <v>20</v>
      </c>
      <c r="B383" s="19">
        <v>190</v>
      </c>
      <c r="C383" s="18"/>
      <c r="D383" s="18"/>
      <c r="E383" s="18"/>
      <c r="F383" s="18"/>
      <c r="G383" s="18"/>
      <c r="H383" s="18"/>
    </row>
    <row r="384" spans="1:8" x14ac:dyDescent="0.5">
      <c r="A384" s="19" t="s">
        <v>20</v>
      </c>
      <c r="B384" s="19">
        <v>237</v>
      </c>
      <c r="C384" s="18"/>
      <c r="D384" s="18"/>
      <c r="E384" s="18"/>
      <c r="F384" s="18"/>
      <c r="G384" s="18"/>
      <c r="H384" s="18"/>
    </row>
    <row r="385" spans="1:8" x14ac:dyDescent="0.5">
      <c r="A385" s="19" t="s">
        <v>20</v>
      </c>
      <c r="B385" s="19">
        <v>196</v>
      </c>
      <c r="C385" s="18"/>
      <c r="D385" s="18"/>
      <c r="E385" s="18"/>
      <c r="F385" s="18"/>
      <c r="G385" s="18"/>
      <c r="H385" s="18"/>
    </row>
    <row r="386" spans="1:8" x14ac:dyDescent="0.5">
      <c r="A386" s="19" t="s">
        <v>20</v>
      </c>
      <c r="B386" s="19">
        <v>7295</v>
      </c>
      <c r="C386" s="18"/>
      <c r="D386" s="18"/>
      <c r="E386" s="18"/>
      <c r="F386" s="18"/>
      <c r="G386" s="18"/>
      <c r="H386" s="18"/>
    </row>
    <row r="387" spans="1:8" x14ac:dyDescent="0.5">
      <c r="A387" s="19" t="s">
        <v>20</v>
      </c>
      <c r="B387" s="19">
        <v>2893</v>
      </c>
      <c r="C387" s="18"/>
      <c r="D387" s="18"/>
      <c r="E387" s="18"/>
      <c r="F387" s="18"/>
      <c r="G387" s="18"/>
      <c r="H387" s="18"/>
    </row>
    <row r="388" spans="1:8" x14ac:dyDescent="0.5">
      <c r="A388" s="19" t="s">
        <v>20</v>
      </c>
      <c r="B388" s="19">
        <v>820</v>
      </c>
      <c r="C388" s="18"/>
      <c r="D388" s="18"/>
      <c r="E388" s="18"/>
      <c r="F388" s="18"/>
      <c r="G388" s="18"/>
      <c r="H388" s="18"/>
    </row>
    <row r="389" spans="1:8" x14ac:dyDescent="0.5">
      <c r="A389" s="19" t="s">
        <v>20</v>
      </c>
      <c r="B389" s="19">
        <v>2038</v>
      </c>
      <c r="C389" s="18"/>
      <c r="D389" s="18"/>
      <c r="E389" s="18"/>
      <c r="F389" s="18"/>
      <c r="G389" s="18"/>
      <c r="H389" s="18"/>
    </row>
    <row r="390" spans="1:8" x14ac:dyDescent="0.5">
      <c r="A390" s="19" t="s">
        <v>20</v>
      </c>
      <c r="B390" s="19">
        <v>116</v>
      </c>
      <c r="C390" s="18"/>
      <c r="D390" s="18"/>
      <c r="E390" s="18"/>
      <c r="F390" s="18"/>
      <c r="G390" s="18"/>
      <c r="H390" s="18"/>
    </row>
    <row r="391" spans="1:8" x14ac:dyDescent="0.5">
      <c r="A391" s="19" t="s">
        <v>20</v>
      </c>
      <c r="B391" s="19">
        <v>1345</v>
      </c>
      <c r="C391" s="18"/>
      <c r="D391" s="18"/>
      <c r="E391" s="18"/>
      <c r="F391" s="18"/>
      <c r="G391" s="18"/>
      <c r="H391" s="18"/>
    </row>
    <row r="392" spans="1:8" x14ac:dyDescent="0.5">
      <c r="A392" s="19" t="s">
        <v>20</v>
      </c>
      <c r="B392" s="19">
        <v>168</v>
      </c>
      <c r="C392" s="18"/>
      <c r="D392" s="18"/>
      <c r="E392" s="18"/>
      <c r="F392" s="18"/>
      <c r="G392" s="18"/>
      <c r="H392" s="18"/>
    </row>
    <row r="393" spans="1:8" x14ac:dyDescent="0.5">
      <c r="A393" s="19" t="s">
        <v>20</v>
      </c>
      <c r="B393" s="19">
        <v>137</v>
      </c>
      <c r="C393" s="18"/>
      <c r="D393" s="18"/>
      <c r="E393" s="18"/>
      <c r="F393" s="18"/>
      <c r="G393" s="18"/>
      <c r="H393" s="18"/>
    </row>
    <row r="394" spans="1:8" x14ac:dyDescent="0.5">
      <c r="A394" s="19" t="s">
        <v>20</v>
      </c>
      <c r="B394" s="19">
        <v>186</v>
      </c>
      <c r="C394" s="18"/>
      <c r="D394" s="18"/>
      <c r="E394" s="18"/>
      <c r="F394" s="18"/>
      <c r="G394" s="18"/>
      <c r="H394" s="18"/>
    </row>
    <row r="395" spans="1:8" x14ac:dyDescent="0.5">
      <c r="A395" s="19" t="s">
        <v>20</v>
      </c>
      <c r="B395" s="19">
        <v>125</v>
      </c>
      <c r="C395" s="18"/>
      <c r="D395" s="18"/>
      <c r="E395" s="18"/>
      <c r="F395" s="18"/>
      <c r="G395" s="18"/>
      <c r="H395" s="18"/>
    </row>
    <row r="396" spans="1:8" x14ac:dyDescent="0.5">
      <c r="A396" s="19" t="s">
        <v>20</v>
      </c>
      <c r="B396" s="19">
        <v>202</v>
      </c>
      <c r="C396" s="18"/>
      <c r="D396" s="18"/>
      <c r="E396" s="18"/>
      <c r="F396" s="18"/>
      <c r="G396" s="18"/>
      <c r="H396" s="18"/>
    </row>
    <row r="397" spans="1:8" x14ac:dyDescent="0.5">
      <c r="A397" s="19" t="s">
        <v>20</v>
      </c>
      <c r="B397" s="19">
        <v>103</v>
      </c>
      <c r="C397" s="18"/>
      <c r="D397" s="18"/>
      <c r="E397" s="18"/>
      <c r="F397" s="18"/>
      <c r="G397" s="18"/>
      <c r="H397" s="18"/>
    </row>
    <row r="398" spans="1:8" x14ac:dyDescent="0.5">
      <c r="A398" s="19" t="s">
        <v>20</v>
      </c>
      <c r="B398" s="19">
        <v>1785</v>
      </c>
      <c r="C398" s="18"/>
      <c r="D398" s="18"/>
      <c r="E398" s="18"/>
      <c r="F398" s="18"/>
      <c r="G398" s="18"/>
      <c r="H398" s="18"/>
    </row>
    <row r="399" spans="1:8" x14ac:dyDescent="0.5">
      <c r="A399" s="19" t="s">
        <v>20</v>
      </c>
      <c r="B399" s="19">
        <v>157</v>
      </c>
      <c r="C399" s="18"/>
      <c r="D399" s="18"/>
      <c r="E399" s="18"/>
      <c r="F399" s="18"/>
      <c r="G399" s="18"/>
      <c r="H399" s="18"/>
    </row>
    <row r="400" spans="1:8" x14ac:dyDescent="0.5">
      <c r="A400" s="19" t="s">
        <v>20</v>
      </c>
      <c r="B400" s="19">
        <v>555</v>
      </c>
      <c r="C400" s="18"/>
      <c r="D400" s="18"/>
      <c r="E400" s="18"/>
      <c r="F400" s="18"/>
      <c r="G400" s="18"/>
      <c r="H400" s="18"/>
    </row>
    <row r="401" spans="1:8" x14ac:dyDescent="0.5">
      <c r="A401" s="19" t="s">
        <v>20</v>
      </c>
      <c r="B401" s="19">
        <v>297</v>
      </c>
      <c r="C401" s="18"/>
      <c r="D401" s="18"/>
      <c r="E401" s="18"/>
      <c r="F401" s="18"/>
      <c r="G401" s="18"/>
      <c r="H401" s="18"/>
    </row>
    <row r="402" spans="1:8" x14ac:dyDescent="0.5">
      <c r="A402" s="19" t="s">
        <v>20</v>
      </c>
      <c r="B402" s="19">
        <v>123</v>
      </c>
      <c r="C402" s="18"/>
      <c r="D402" s="18"/>
      <c r="E402" s="18"/>
      <c r="F402" s="18"/>
      <c r="G402" s="18"/>
      <c r="H402" s="18"/>
    </row>
    <row r="403" spans="1:8" x14ac:dyDescent="0.5">
      <c r="A403" s="19" t="s">
        <v>20</v>
      </c>
      <c r="B403" s="19">
        <v>3036</v>
      </c>
      <c r="C403" s="18"/>
      <c r="D403" s="18"/>
      <c r="E403" s="18"/>
      <c r="F403" s="18"/>
      <c r="G403" s="18"/>
      <c r="H403" s="18"/>
    </row>
    <row r="404" spans="1:8" x14ac:dyDescent="0.5">
      <c r="A404" s="19" t="s">
        <v>20</v>
      </c>
      <c r="B404" s="19">
        <v>144</v>
      </c>
      <c r="C404" s="18"/>
      <c r="D404" s="18"/>
      <c r="E404" s="18"/>
      <c r="F404" s="18"/>
      <c r="G404" s="18"/>
      <c r="H404" s="18"/>
    </row>
    <row r="405" spans="1:8" x14ac:dyDescent="0.5">
      <c r="A405" s="19" t="s">
        <v>20</v>
      </c>
      <c r="B405" s="19">
        <v>121</v>
      </c>
      <c r="C405" s="18"/>
      <c r="D405" s="18"/>
      <c r="E405" s="18"/>
      <c r="F405" s="18"/>
      <c r="G405" s="18"/>
      <c r="H405" s="18"/>
    </row>
    <row r="406" spans="1:8" x14ac:dyDescent="0.5">
      <c r="A406" s="19" t="s">
        <v>20</v>
      </c>
      <c r="B406" s="19">
        <v>181</v>
      </c>
      <c r="C406" s="18"/>
      <c r="D406" s="18"/>
      <c r="E406" s="18"/>
      <c r="F406" s="18"/>
      <c r="G406" s="18"/>
      <c r="H406" s="18"/>
    </row>
    <row r="407" spans="1:8" x14ac:dyDescent="0.5">
      <c r="A407" s="19" t="s">
        <v>20</v>
      </c>
      <c r="B407" s="19">
        <v>122</v>
      </c>
      <c r="C407" s="18"/>
      <c r="D407" s="18"/>
      <c r="E407" s="18"/>
      <c r="F407" s="18"/>
      <c r="G407" s="18"/>
      <c r="H407" s="18"/>
    </row>
    <row r="408" spans="1:8" x14ac:dyDescent="0.5">
      <c r="A408" s="19" t="s">
        <v>20</v>
      </c>
      <c r="B408" s="19">
        <v>1071</v>
      </c>
      <c r="C408" s="18"/>
      <c r="D408" s="18"/>
      <c r="E408" s="18"/>
      <c r="F408" s="18"/>
      <c r="G408" s="18"/>
      <c r="H408" s="18"/>
    </row>
    <row r="409" spans="1:8" x14ac:dyDescent="0.5">
      <c r="A409" s="19" t="s">
        <v>20</v>
      </c>
      <c r="B409" s="19">
        <v>980</v>
      </c>
      <c r="C409" s="18"/>
      <c r="D409" s="18"/>
      <c r="E409" s="18"/>
      <c r="F409" s="18"/>
      <c r="G409" s="18"/>
      <c r="H409" s="18"/>
    </row>
    <row r="410" spans="1:8" x14ac:dyDescent="0.5">
      <c r="A410" s="19" t="s">
        <v>20</v>
      </c>
      <c r="B410" s="19">
        <v>536</v>
      </c>
      <c r="C410" s="18"/>
      <c r="D410" s="18"/>
      <c r="E410" s="18"/>
      <c r="F410" s="18"/>
      <c r="G410" s="18"/>
      <c r="H410" s="18"/>
    </row>
    <row r="411" spans="1:8" x14ac:dyDescent="0.5">
      <c r="A411" s="19" t="s">
        <v>20</v>
      </c>
      <c r="B411" s="19">
        <v>1991</v>
      </c>
      <c r="C411" s="18"/>
      <c r="D411" s="18"/>
      <c r="E411" s="18"/>
      <c r="F411" s="18"/>
      <c r="G411" s="18"/>
      <c r="H411" s="18"/>
    </row>
    <row r="412" spans="1:8" x14ac:dyDescent="0.5">
      <c r="A412" s="19" t="s">
        <v>20</v>
      </c>
      <c r="B412" s="19">
        <v>180</v>
      </c>
      <c r="C412" s="18"/>
      <c r="D412" s="18"/>
      <c r="E412" s="18"/>
      <c r="F412" s="18"/>
      <c r="G412" s="18"/>
      <c r="H412" s="18"/>
    </row>
    <row r="413" spans="1:8" x14ac:dyDescent="0.5">
      <c r="A413" s="19" t="s">
        <v>20</v>
      </c>
      <c r="B413" s="19">
        <v>130</v>
      </c>
      <c r="C413" s="18"/>
      <c r="D413" s="18"/>
      <c r="E413" s="18"/>
      <c r="F413" s="18"/>
      <c r="G413" s="18"/>
      <c r="H413" s="18"/>
    </row>
    <row r="414" spans="1:8" x14ac:dyDescent="0.5">
      <c r="A414" s="19" t="s">
        <v>20</v>
      </c>
      <c r="B414" s="19">
        <v>122</v>
      </c>
      <c r="C414" s="18"/>
      <c r="D414" s="18"/>
      <c r="E414" s="18"/>
      <c r="F414" s="18"/>
      <c r="G414" s="18"/>
      <c r="H414" s="18"/>
    </row>
    <row r="415" spans="1:8" x14ac:dyDescent="0.5">
      <c r="A415" s="19" t="s">
        <v>20</v>
      </c>
      <c r="B415" s="19">
        <v>140</v>
      </c>
      <c r="C415" s="18"/>
      <c r="D415" s="18"/>
      <c r="E415" s="18"/>
      <c r="F415" s="18"/>
      <c r="G415" s="18"/>
      <c r="H415" s="18"/>
    </row>
    <row r="416" spans="1:8" x14ac:dyDescent="0.5">
      <c r="A416" s="19" t="s">
        <v>20</v>
      </c>
      <c r="B416" s="19">
        <v>3388</v>
      </c>
      <c r="C416" s="18"/>
      <c r="D416" s="18"/>
      <c r="E416" s="18"/>
      <c r="F416" s="18"/>
      <c r="G416" s="18"/>
      <c r="H416" s="18"/>
    </row>
    <row r="417" spans="1:8" x14ac:dyDescent="0.5">
      <c r="A417" s="19" t="s">
        <v>20</v>
      </c>
      <c r="B417" s="19">
        <v>280</v>
      </c>
      <c r="C417" s="18"/>
      <c r="D417" s="18"/>
      <c r="E417" s="18"/>
      <c r="F417" s="18"/>
      <c r="G417" s="18"/>
      <c r="H417" s="18"/>
    </row>
    <row r="418" spans="1:8" x14ac:dyDescent="0.5">
      <c r="A418" s="19" t="s">
        <v>20</v>
      </c>
      <c r="B418" s="19">
        <v>366</v>
      </c>
      <c r="C418" s="18"/>
      <c r="D418" s="18"/>
      <c r="E418" s="18"/>
      <c r="F418" s="18"/>
      <c r="G418" s="18"/>
      <c r="H418" s="18"/>
    </row>
    <row r="419" spans="1:8" x14ac:dyDescent="0.5">
      <c r="A419" s="19" t="s">
        <v>20</v>
      </c>
      <c r="B419" s="19">
        <v>270</v>
      </c>
      <c r="C419" s="18"/>
      <c r="D419" s="18"/>
      <c r="E419" s="18"/>
      <c r="F419" s="18"/>
      <c r="G419" s="18"/>
      <c r="H419" s="18"/>
    </row>
    <row r="420" spans="1:8" x14ac:dyDescent="0.5">
      <c r="A420" s="19" t="s">
        <v>20</v>
      </c>
      <c r="B420" s="19">
        <v>137</v>
      </c>
      <c r="C420" s="18"/>
      <c r="D420" s="18"/>
      <c r="E420" s="18"/>
      <c r="F420" s="18"/>
      <c r="G420" s="18"/>
      <c r="H420" s="18"/>
    </row>
    <row r="421" spans="1:8" x14ac:dyDescent="0.5">
      <c r="A421" s="19" t="s">
        <v>20</v>
      </c>
      <c r="B421" s="19">
        <v>3205</v>
      </c>
      <c r="C421" s="18"/>
      <c r="D421" s="18"/>
      <c r="E421" s="18"/>
      <c r="F421" s="18"/>
      <c r="G421" s="18"/>
      <c r="H421" s="18"/>
    </row>
    <row r="422" spans="1:8" x14ac:dyDescent="0.5">
      <c r="A422" s="19" t="s">
        <v>20</v>
      </c>
      <c r="B422" s="19">
        <v>288</v>
      </c>
      <c r="C422" s="18"/>
      <c r="D422" s="18"/>
      <c r="E422" s="18"/>
      <c r="F422" s="18"/>
      <c r="G422" s="18"/>
      <c r="H422" s="18"/>
    </row>
    <row r="423" spans="1:8" x14ac:dyDescent="0.5">
      <c r="A423" s="19" t="s">
        <v>20</v>
      </c>
      <c r="B423" s="19">
        <v>148</v>
      </c>
      <c r="C423" s="18"/>
      <c r="D423" s="18"/>
      <c r="E423" s="18"/>
      <c r="F423" s="18"/>
      <c r="G423" s="18"/>
      <c r="H423" s="18"/>
    </row>
    <row r="424" spans="1:8" x14ac:dyDescent="0.5">
      <c r="A424" s="19" t="s">
        <v>20</v>
      </c>
      <c r="B424" s="19">
        <v>114</v>
      </c>
      <c r="C424" s="18"/>
      <c r="D424" s="18"/>
      <c r="E424" s="18"/>
      <c r="F424" s="18"/>
      <c r="G424" s="18"/>
      <c r="H424" s="18"/>
    </row>
    <row r="425" spans="1:8" x14ac:dyDescent="0.5">
      <c r="A425" s="19" t="s">
        <v>20</v>
      </c>
      <c r="B425" s="19">
        <v>1518</v>
      </c>
      <c r="C425" s="18"/>
      <c r="D425" s="18"/>
      <c r="E425" s="18"/>
      <c r="F425" s="18"/>
      <c r="G425" s="18"/>
      <c r="H425" s="18"/>
    </row>
    <row r="426" spans="1:8" x14ac:dyDescent="0.5">
      <c r="A426" s="19" t="s">
        <v>20</v>
      </c>
      <c r="B426" s="19">
        <v>166</v>
      </c>
      <c r="C426" s="18"/>
      <c r="D426" s="18"/>
      <c r="E426" s="18"/>
      <c r="F426" s="18"/>
      <c r="G426" s="18"/>
      <c r="H426" s="18"/>
    </row>
    <row r="427" spans="1:8" x14ac:dyDescent="0.5">
      <c r="A427" s="19" t="s">
        <v>20</v>
      </c>
      <c r="B427" s="19">
        <v>100</v>
      </c>
      <c r="C427" s="18"/>
      <c r="D427" s="18"/>
      <c r="E427" s="18"/>
      <c r="F427" s="18"/>
      <c r="G427" s="18"/>
      <c r="H427" s="18"/>
    </row>
    <row r="428" spans="1:8" x14ac:dyDescent="0.5">
      <c r="A428" s="19" t="s">
        <v>20</v>
      </c>
      <c r="B428" s="19">
        <v>235</v>
      </c>
      <c r="C428" s="18"/>
      <c r="D428" s="18"/>
      <c r="E428" s="18"/>
      <c r="F428" s="18"/>
      <c r="G428" s="18"/>
      <c r="H428" s="18"/>
    </row>
    <row r="429" spans="1:8" x14ac:dyDescent="0.5">
      <c r="A429" s="19" t="s">
        <v>20</v>
      </c>
      <c r="B429" s="19">
        <v>148</v>
      </c>
      <c r="C429" s="18"/>
      <c r="D429" s="18"/>
      <c r="E429" s="18"/>
      <c r="F429" s="18"/>
      <c r="G429" s="18"/>
      <c r="H429" s="18"/>
    </row>
    <row r="430" spans="1:8" x14ac:dyDescent="0.5">
      <c r="A430" s="19" t="s">
        <v>20</v>
      </c>
      <c r="B430" s="19">
        <v>198</v>
      </c>
      <c r="C430" s="18"/>
      <c r="D430" s="18"/>
      <c r="E430" s="18"/>
      <c r="F430" s="18"/>
      <c r="G430" s="18"/>
      <c r="H430" s="18"/>
    </row>
    <row r="431" spans="1:8" x14ac:dyDescent="0.5">
      <c r="A431" s="19" t="s">
        <v>20</v>
      </c>
      <c r="B431" s="19">
        <v>150</v>
      </c>
      <c r="C431" s="18"/>
      <c r="D431" s="18"/>
      <c r="E431" s="18"/>
      <c r="F431" s="18"/>
      <c r="G431" s="18"/>
      <c r="H431" s="18"/>
    </row>
    <row r="432" spans="1:8" x14ac:dyDescent="0.5">
      <c r="A432" s="19" t="s">
        <v>20</v>
      </c>
      <c r="B432" s="19">
        <v>216</v>
      </c>
      <c r="C432" s="18"/>
      <c r="D432" s="18"/>
      <c r="E432" s="18"/>
      <c r="F432" s="18"/>
      <c r="G432" s="18"/>
      <c r="H432" s="18"/>
    </row>
    <row r="433" spans="1:8" x14ac:dyDescent="0.5">
      <c r="A433" s="19" t="s">
        <v>20</v>
      </c>
      <c r="B433" s="19">
        <v>5139</v>
      </c>
      <c r="C433" s="18"/>
      <c r="D433" s="18"/>
      <c r="E433" s="18"/>
      <c r="F433" s="18"/>
      <c r="G433" s="18"/>
      <c r="H433" s="18"/>
    </row>
    <row r="434" spans="1:8" x14ac:dyDescent="0.5">
      <c r="A434" s="19" t="s">
        <v>20</v>
      </c>
      <c r="B434" s="19">
        <v>2353</v>
      </c>
      <c r="C434" s="18"/>
      <c r="D434" s="18"/>
      <c r="E434" s="18"/>
      <c r="F434" s="18"/>
      <c r="G434" s="18"/>
      <c r="H434" s="18"/>
    </row>
    <row r="435" spans="1:8" x14ac:dyDescent="0.5">
      <c r="A435" s="19" t="s">
        <v>20</v>
      </c>
      <c r="B435" s="19">
        <v>78</v>
      </c>
      <c r="C435" s="18"/>
      <c r="D435" s="18"/>
      <c r="E435" s="18"/>
      <c r="F435" s="18"/>
      <c r="G435" s="18"/>
      <c r="H435" s="18"/>
    </row>
    <row r="436" spans="1:8" x14ac:dyDescent="0.5">
      <c r="A436" s="19" t="s">
        <v>20</v>
      </c>
      <c r="B436" s="19">
        <v>174</v>
      </c>
      <c r="C436" s="18"/>
      <c r="D436" s="18"/>
      <c r="E436" s="18"/>
      <c r="F436" s="18"/>
      <c r="G436" s="18"/>
      <c r="H436" s="18"/>
    </row>
    <row r="437" spans="1:8" x14ac:dyDescent="0.5">
      <c r="A437" s="19" t="s">
        <v>20</v>
      </c>
      <c r="B437" s="19">
        <v>164</v>
      </c>
      <c r="C437" s="18"/>
      <c r="D437" s="18"/>
      <c r="E437" s="18"/>
      <c r="F437" s="18"/>
      <c r="G437" s="18"/>
      <c r="H437" s="18"/>
    </row>
    <row r="438" spans="1:8" x14ac:dyDescent="0.5">
      <c r="A438" s="19" t="s">
        <v>20</v>
      </c>
      <c r="B438" s="19">
        <v>161</v>
      </c>
      <c r="C438" s="18"/>
      <c r="D438" s="18"/>
      <c r="E438" s="18"/>
      <c r="F438" s="18"/>
      <c r="G438" s="18"/>
      <c r="H438" s="18"/>
    </row>
    <row r="439" spans="1:8" x14ac:dyDescent="0.5">
      <c r="A439" s="19" t="s">
        <v>20</v>
      </c>
      <c r="B439" s="19">
        <v>138</v>
      </c>
      <c r="C439" s="18"/>
      <c r="D439" s="18"/>
      <c r="E439" s="18"/>
      <c r="F439" s="18"/>
      <c r="G439" s="18"/>
      <c r="H439" s="18"/>
    </row>
    <row r="440" spans="1:8" x14ac:dyDescent="0.5">
      <c r="A440" s="19" t="s">
        <v>20</v>
      </c>
      <c r="B440" s="19">
        <v>3308</v>
      </c>
      <c r="C440" s="18"/>
      <c r="D440" s="18"/>
      <c r="E440" s="18"/>
      <c r="F440" s="18"/>
      <c r="G440" s="18"/>
      <c r="H440" s="18"/>
    </row>
    <row r="441" spans="1:8" x14ac:dyDescent="0.5">
      <c r="A441" s="19" t="s">
        <v>20</v>
      </c>
      <c r="B441" s="19">
        <v>127</v>
      </c>
      <c r="C441" s="18"/>
      <c r="D441" s="18"/>
      <c r="E441" s="18"/>
      <c r="F441" s="18"/>
      <c r="G441" s="18"/>
      <c r="H441" s="18"/>
    </row>
    <row r="442" spans="1:8" x14ac:dyDescent="0.5">
      <c r="A442" s="19" t="s">
        <v>20</v>
      </c>
      <c r="B442" s="19">
        <v>207</v>
      </c>
      <c r="C442" s="18"/>
      <c r="D442" s="18"/>
      <c r="E442" s="18"/>
      <c r="F442" s="18"/>
      <c r="G442" s="18"/>
      <c r="H442" s="18"/>
    </row>
    <row r="443" spans="1:8" x14ac:dyDescent="0.5">
      <c r="A443" s="19" t="s">
        <v>20</v>
      </c>
      <c r="B443" s="19">
        <v>181</v>
      </c>
      <c r="C443" s="18"/>
      <c r="D443" s="18"/>
      <c r="E443" s="18"/>
      <c r="F443" s="18"/>
      <c r="G443" s="18"/>
      <c r="H443" s="18"/>
    </row>
    <row r="444" spans="1:8" x14ac:dyDescent="0.5">
      <c r="A444" s="19" t="s">
        <v>20</v>
      </c>
      <c r="B444" s="19">
        <v>110</v>
      </c>
      <c r="C444" s="18"/>
      <c r="D444" s="18"/>
      <c r="E444" s="18"/>
      <c r="F444" s="18"/>
      <c r="G444" s="18"/>
      <c r="H444" s="18"/>
    </row>
    <row r="445" spans="1:8" x14ac:dyDescent="0.5">
      <c r="A445" s="19" t="s">
        <v>20</v>
      </c>
      <c r="B445" s="19">
        <v>185</v>
      </c>
      <c r="C445" s="18"/>
      <c r="D445" s="18"/>
      <c r="E445" s="18"/>
      <c r="F445" s="18"/>
      <c r="G445" s="18"/>
      <c r="H445" s="18"/>
    </row>
    <row r="446" spans="1:8" x14ac:dyDescent="0.5">
      <c r="A446" s="19" t="s">
        <v>20</v>
      </c>
      <c r="B446" s="19">
        <v>121</v>
      </c>
      <c r="C446" s="18"/>
      <c r="D446" s="18"/>
      <c r="E446" s="18"/>
      <c r="F446" s="18"/>
      <c r="G446" s="18"/>
      <c r="H446" s="18"/>
    </row>
    <row r="447" spans="1:8" x14ac:dyDescent="0.5">
      <c r="A447" s="19" t="s">
        <v>20</v>
      </c>
      <c r="B447" s="19">
        <v>106</v>
      </c>
      <c r="C447" s="18"/>
      <c r="D447" s="18"/>
      <c r="E447" s="18"/>
      <c r="F447" s="18"/>
      <c r="G447" s="18"/>
      <c r="H447" s="18"/>
    </row>
    <row r="448" spans="1:8" x14ac:dyDescent="0.5">
      <c r="A448" s="19" t="s">
        <v>20</v>
      </c>
      <c r="B448" s="19">
        <v>142</v>
      </c>
      <c r="C448" s="18"/>
      <c r="D448" s="18"/>
      <c r="E448" s="18"/>
      <c r="F448" s="18"/>
      <c r="G448" s="18"/>
      <c r="H448" s="18"/>
    </row>
    <row r="449" spans="1:8" x14ac:dyDescent="0.5">
      <c r="A449" s="19" t="s">
        <v>20</v>
      </c>
      <c r="B449" s="19">
        <v>233</v>
      </c>
      <c r="C449" s="18"/>
      <c r="D449" s="18"/>
      <c r="E449" s="18"/>
      <c r="F449" s="18"/>
      <c r="G449" s="18"/>
      <c r="H449" s="18"/>
    </row>
    <row r="450" spans="1:8" x14ac:dyDescent="0.5">
      <c r="A450" s="19" t="s">
        <v>20</v>
      </c>
      <c r="B450" s="19">
        <v>218</v>
      </c>
      <c r="C450" s="18"/>
      <c r="D450" s="18"/>
      <c r="E450" s="18"/>
      <c r="F450" s="18"/>
      <c r="G450" s="18"/>
      <c r="H450" s="18"/>
    </row>
    <row r="451" spans="1:8" x14ac:dyDescent="0.5">
      <c r="A451" s="19" t="s">
        <v>20</v>
      </c>
      <c r="B451" s="19">
        <v>76</v>
      </c>
      <c r="C451" s="18"/>
      <c r="D451" s="18"/>
      <c r="E451" s="18"/>
      <c r="F451" s="18"/>
      <c r="G451" s="18"/>
      <c r="H451" s="18"/>
    </row>
    <row r="452" spans="1:8" x14ac:dyDescent="0.5">
      <c r="A452" s="19" t="s">
        <v>20</v>
      </c>
      <c r="B452" s="19">
        <v>43</v>
      </c>
      <c r="C452" s="18"/>
      <c r="D452" s="18"/>
      <c r="E452" s="18"/>
      <c r="F452" s="18"/>
      <c r="G452" s="18"/>
      <c r="H452" s="18"/>
    </row>
    <row r="453" spans="1:8" x14ac:dyDescent="0.5">
      <c r="A453" s="19" t="s">
        <v>20</v>
      </c>
      <c r="B453" s="19">
        <v>221</v>
      </c>
      <c r="C453" s="18"/>
      <c r="D453" s="18"/>
      <c r="E453" s="18"/>
      <c r="F453" s="18"/>
      <c r="G453" s="18"/>
      <c r="H453" s="18"/>
    </row>
    <row r="454" spans="1:8" x14ac:dyDescent="0.5">
      <c r="A454" s="19" t="s">
        <v>20</v>
      </c>
      <c r="B454" s="19">
        <v>2805</v>
      </c>
      <c r="C454" s="18"/>
      <c r="D454" s="18"/>
      <c r="E454" s="18"/>
      <c r="F454" s="18"/>
      <c r="G454" s="18"/>
      <c r="H454" s="18"/>
    </row>
    <row r="455" spans="1:8" x14ac:dyDescent="0.5">
      <c r="A455" s="19" t="s">
        <v>20</v>
      </c>
      <c r="B455" s="19">
        <v>68</v>
      </c>
      <c r="C455" s="18"/>
      <c r="D455" s="18"/>
      <c r="E455" s="18"/>
      <c r="F455" s="18"/>
      <c r="G455" s="18"/>
      <c r="H455" s="18"/>
    </row>
    <row r="456" spans="1:8" x14ac:dyDescent="0.5">
      <c r="A456" s="19" t="s">
        <v>20</v>
      </c>
      <c r="B456" s="19">
        <v>183</v>
      </c>
      <c r="C456" s="18"/>
      <c r="D456" s="18"/>
      <c r="E456" s="18"/>
      <c r="F456" s="18"/>
      <c r="G456" s="18"/>
      <c r="H456" s="18"/>
    </row>
    <row r="457" spans="1:8" x14ac:dyDescent="0.5">
      <c r="A457" s="19" t="s">
        <v>20</v>
      </c>
      <c r="B457" s="19">
        <v>133</v>
      </c>
      <c r="C457" s="18"/>
      <c r="D457" s="18"/>
      <c r="E457" s="18"/>
      <c r="F457" s="18"/>
      <c r="G457" s="18"/>
      <c r="H457" s="18"/>
    </row>
    <row r="458" spans="1:8" x14ac:dyDescent="0.5">
      <c r="A458" s="19" t="s">
        <v>20</v>
      </c>
      <c r="B458" s="19">
        <v>2489</v>
      </c>
      <c r="C458" s="18"/>
      <c r="D458" s="18"/>
      <c r="E458" s="18"/>
      <c r="F458" s="18"/>
      <c r="G458" s="18"/>
      <c r="H458" s="18"/>
    </row>
    <row r="459" spans="1:8" x14ac:dyDescent="0.5">
      <c r="A459" s="19" t="s">
        <v>20</v>
      </c>
      <c r="B459" s="19">
        <v>69</v>
      </c>
      <c r="C459" s="18"/>
      <c r="D459" s="18"/>
      <c r="E459" s="18"/>
      <c r="F459" s="18"/>
      <c r="G459" s="18"/>
      <c r="H459" s="18"/>
    </row>
    <row r="460" spans="1:8" x14ac:dyDescent="0.5">
      <c r="A460" s="19" t="s">
        <v>20</v>
      </c>
      <c r="B460" s="19">
        <v>279</v>
      </c>
      <c r="C460" s="18"/>
      <c r="D460" s="18"/>
      <c r="E460" s="18"/>
      <c r="F460" s="18"/>
      <c r="G460" s="18"/>
      <c r="H460" s="18"/>
    </row>
    <row r="461" spans="1:8" x14ac:dyDescent="0.5">
      <c r="A461" s="19" t="s">
        <v>20</v>
      </c>
      <c r="B461" s="19">
        <v>210</v>
      </c>
      <c r="C461" s="18"/>
      <c r="D461" s="18"/>
      <c r="E461" s="18"/>
      <c r="F461" s="18"/>
      <c r="G461" s="18"/>
      <c r="H461" s="18"/>
    </row>
    <row r="462" spans="1:8" x14ac:dyDescent="0.5">
      <c r="A462" s="19" t="s">
        <v>20</v>
      </c>
      <c r="B462" s="19">
        <v>2100</v>
      </c>
      <c r="C462" s="18"/>
      <c r="D462" s="18"/>
      <c r="E462" s="18"/>
      <c r="F462" s="18"/>
      <c r="G462" s="18"/>
      <c r="H462" s="18"/>
    </row>
    <row r="463" spans="1:8" x14ac:dyDescent="0.5">
      <c r="A463" s="19" t="s">
        <v>20</v>
      </c>
      <c r="B463" s="19">
        <v>252</v>
      </c>
      <c r="C463" s="18"/>
      <c r="D463" s="18"/>
      <c r="E463" s="18"/>
      <c r="F463" s="18"/>
      <c r="G463" s="18"/>
      <c r="H463" s="18"/>
    </row>
    <row r="464" spans="1:8" x14ac:dyDescent="0.5">
      <c r="A464" s="19" t="s">
        <v>20</v>
      </c>
      <c r="B464" s="19">
        <v>1280</v>
      </c>
      <c r="C464" s="18"/>
      <c r="D464" s="18"/>
      <c r="E464" s="18"/>
      <c r="F464" s="18"/>
      <c r="G464" s="18"/>
      <c r="H464" s="18"/>
    </row>
    <row r="465" spans="1:8" x14ac:dyDescent="0.5">
      <c r="A465" s="19" t="s">
        <v>20</v>
      </c>
      <c r="B465" s="19">
        <v>157</v>
      </c>
      <c r="C465" s="18"/>
      <c r="D465" s="18"/>
      <c r="E465" s="18"/>
      <c r="F465" s="18"/>
      <c r="G465" s="18"/>
      <c r="H465" s="18"/>
    </row>
    <row r="466" spans="1:8" x14ac:dyDescent="0.5">
      <c r="A466" s="19" t="s">
        <v>20</v>
      </c>
      <c r="B466" s="19">
        <v>194</v>
      </c>
      <c r="C466" s="18"/>
      <c r="D466" s="18"/>
      <c r="E466" s="18"/>
      <c r="F466" s="18"/>
      <c r="G466" s="18"/>
      <c r="H466" s="18"/>
    </row>
    <row r="467" spans="1:8" x14ac:dyDescent="0.5">
      <c r="A467" s="19" t="s">
        <v>20</v>
      </c>
      <c r="B467" s="19">
        <v>82</v>
      </c>
      <c r="C467" s="18"/>
      <c r="D467" s="18"/>
      <c r="E467" s="18"/>
      <c r="F467" s="18"/>
      <c r="G467" s="18"/>
      <c r="H467" s="18"/>
    </row>
    <row r="468" spans="1:8" x14ac:dyDescent="0.5">
      <c r="A468" s="19" t="s">
        <v>20</v>
      </c>
      <c r="B468" s="19">
        <v>4233</v>
      </c>
      <c r="C468" s="18"/>
      <c r="D468" s="18"/>
      <c r="E468" s="18"/>
      <c r="F468" s="18"/>
      <c r="G468" s="18"/>
      <c r="H468" s="18"/>
    </row>
    <row r="469" spans="1:8" x14ac:dyDescent="0.5">
      <c r="A469" s="19" t="s">
        <v>20</v>
      </c>
      <c r="B469" s="19">
        <v>1297</v>
      </c>
      <c r="C469" s="18"/>
      <c r="D469" s="18"/>
      <c r="E469" s="18"/>
      <c r="F469" s="18"/>
      <c r="G469" s="18"/>
      <c r="H469" s="18"/>
    </row>
    <row r="470" spans="1:8" x14ac:dyDescent="0.5">
      <c r="A470" s="19" t="s">
        <v>20</v>
      </c>
      <c r="B470" s="19">
        <v>165</v>
      </c>
      <c r="C470" s="18"/>
      <c r="D470" s="18"/>
      <c r="E470" s="18"/>
      <c r="F470" s="18"/>
      <c r="G470" s="18"/>
      <c r="H470" s="18"/>
    </row>
    <row r="471" spans="1:8" x14ac:dyDescent="0.5">
      <c r="A471" s="19" t="s">
        <v>20</v>
      </c>
      <c r="B471" s="19">
        <v>119</v>
      </c>
      <c r="C471" s="18"/>
      <c r="D471" s="18"/>
      <c r="E471" s="18"/>
      <c r="F471" s="18"/>
      <c r="G471" s="18"/>
      <c r="H471" s="18"/>
    </row>
    <row r="472" spans="1:8" x14ac:dyDescent="0.5">
      <c r="A472" s="19" t="s">
        <v>20</v>
      </c>
      <c r="B472" s="19">
        <v>1797</v>
      </c>
      <c r="C472" s="18"/>
      <c r="D472" s="18"/>
      <c r="E472" s="18"/>
      <c r="F472" s="18"/>
      <c r="G472" s="18"/>
      <c r="H472" s="18"/>
    </row>
    <row r="473" spans="1:8" x14ac:dyDescent="0.5">
      <c r="A473" s="19" t="s">
        <v>20</v>
      </c>
      <c r="B473" s="19">
        <v>261</v>
      </c>
      <c r="C473" s="18"/>
      <c r="D473" s="18"/>
      <c r="E473" s="18"/>
      <c r="F473" s="18"/>
      <c r="G473" s="18"/>
      <c r="H473" s="18"/>
    </row>
    <row r="474" spans="1:8" x14ac:dyDescent="0.5">
      <c r="A474" s="19" t="s">
        <v>20</v>
      </c>
      <c r="B474" s="19">
        <v>157</v>
      </c>
      <c r="C474" s="18"/>
      <c r="D474" s="18"/>
      <c r="E474" s="18"/>
      <c r="F474" s="18"/>
      <c r="G474" s="18"/>
      <c r="H474" s="18"/>
    </row>
    <row r="475" spans="1:8" x14ac:dyDescent="0.5">
      <c r="A475" s="19" t="s">
        <v>20</v>
      </c>
      <c r="B475" s="19">
        <v>3533</v>
      </c>
      <c r="C475" s="18"/>
      <c r="D475" s="18"/>
      <c r="E475" s="18"/>
      <c r="F475" s="18"/>
      <c r="G475" s="18"/>
      <c r="H475" s="18"/>
    </row>
    <row r="476" spans="1:8" x14ac:dyDescent="0.5">
      <c r="A476" s="19" t="s">
        <v>20</v>
      </c>
      <c r="B476" s="19">
        <v>155</v>
      </c>
      <c r="C476" s="18"/>
      <c r="D476" s="18"/>
      <c r="E476" s="18"/>
      <c r="F476" s="18"/>
      <c r="G476" s="18"/>
      <c r="H476" s="18"/>
    </row>
    <row r="477" spans="1:8" x14ac:dyDescent="0.5">
      <c r="A477" s="19" t="s">
        <v>20</v>
      </c>
      <c r="B477" s="19">
        <v>132</v>
      </c>
      <c r="C477" s="18"/>
      <c r="D477" s="18"/>
      <c r="E477" s="18"/>
      <c r="F477" s="18"/>
      <c r="G477" s="18"/>
      <c r="H477" s="18"/>
    </row>
    <row r="478" spans="1:8" x14ac:dyDescent="0.5">
      <c r="A478" s="19" t="s">
        <v>20</v>
      </c>
      <c r="B478" s="19">
        <v>1354</v>
      </c>
      <c r="C478" s="18"/>
      <c r="D478" s="18"/>
      <c r="E478" s="18"/>
      <c r="F478" s="18"/>
      <c r="G478" s="18"/>
      <c r="H478" s="18"/>
    </row>
    <row r="479" spans="1:8" x14ac:dyDescent="0.5">
      <c r="A479" s="19" t="s">
        <v>20</v>
      </c>
      <c r="B479" s="19">
        <v>48</v>
      </c>
      <c r="C479" s="18"/>
      <c r="D479" s="18"/>
      <c r="E479" s="18"/>
      <c r="F479" s="18"/>
      <c r="G479" s="18"/>
      <c r="H479" s="18"/>
    </row>
    <row r="480" spans="1:8" x14ac:dyDescent="0.5">
      <c r="A480" s="19" t="s">
        <v>20</v>
      </c>
      <c r="B480" s="19">
        <v>110</v>
      </c>
      <c r="C480" s="18"/>
      <c r="D480" s="18"/>
      <c r="E480" s="18"/>
      <c r="F480" s="18"/>
      <c r="G480" s="18"/>
      <c r="H480" s="18"/>
    </row>
    <row r="481" spans="1:8" x14ac:dyDescent="0.5">
      <c r="A481" s="19" t="s">
        <v>20</v>
      </c>
      <c r="B481" s="19">
        <v>172</v>
      </c>
      <c r="C481" s="18"/>
      <c r="D481" s="18"/>
      <c r="E481" s="18"/>
      <c r="F481" s="18"/>
      <c r="G481" s="18"/>
      <c r="H481" s="18"/>
    </row>
    <row r="482" spans="1:8" x14ac:dyDescent="0.5">
      <c r="A482" s="19" t="s">
        <v>20</v>
      </c>
      <c r="B482" s="19">
        <v>307</v>
      </c>
      <c r="C482" s="18"/>
      <c r="D482" s="18"/>
      <c r="E482" s="18"/>
      <c r="F482" s="18"/>
      <c r="G482" s="18"/>
      <c r="H482" s="18"/>
    </row>
    <row r="483" spans="1:8" x14ac:dyDescent="0.5">
      <c r="A483" s="19" t="s">
        <v>20</v>
      </c>
      <c r="B483" s="19">
        <v>160</v>
      </c>
      <c r="C483" s="18"/>
      <c r="D483" s="18"/>
      <c r="E483" s="18"/>
      <c r="F483" s="18"/>
      <c r="G483" s="18"/>
      <c r="H483" s="18"/>
    </row>
    <row r="484" spans="1:8" x14ac:dyDescent="0.5">
      <c r="A484" s="19" t="s">
        <v>20</v>
      </c>
      <c r="B484" s="19">
        <v>1467</v>
      </c>
      <c r="C484" s="18"/>
      <c r="D484" s="18"/>
      <c r="E484" s="18"/>
      <c r="F484" s="18"/>
      <c r="G484" s="18"/>
      <c r="H484" s="18"/>
    </row>
    <row r="485" spans="1:8" x14ac:dyDescent="0.5">
      <c r="A485" s="19" t="s">
        <v>20</v>
      </c>
      <c r="B485" s="19">
        <v>2662</v>
      </c>
      <c r="C485" s="18"/>
      <c r="D485" s="18"/>
      <c r="E485" s="18"/>
      <c r="F485" s="18"/>
      <c r="G485" s="18"/>
      <c r="H485" s="18"/>
    </row>
    <row r="486" spans="1:8" x14ac:dyDescent="0.5">
      <c r="A486" s="19" t="s">
        <v>20</v>
      </c>
      <c r="B486" s="19">
        <v>452</v>
      </c>
      <c r="C486" s="18"/>
      <c r="D486" s="18"/>
      <c r="E486" s="18"/>
      <c r="F486" s="18"/>
      <c r="G486" s="18"/>
      <c r="H486" s="18"/>
    </row>
    <row r="487" spans="1:8" x14ac:dyDescent="0.5">
      <c r="A487" s="19" t="s">
        <v>20</v>
      </c>
      <c r="B487" s="19">
        <v>158</v>
      </c>
      <c r="C487" s="18"/>
      <c r="D487" s="18"/>
      <c r="E487" s="18"/>
      <c r="F487" s="18"/>
      <c r="G487" s="18"/>
      <c r="H487" s="18"/>
    </row>
    <row r="488" spans="1:8" x14ac:dyDescent="0.5">
      <c r="A488" s="19" t="s">
        <v>20</v>
      </c>
      <c r="B488" s="19">
        <v>225</v>
      </c>
      <c r="C488" s="18"/>
      <c r="D488" s="18"/>
      <c r="E488" s="18"/>
      <c r="F488" s="18"/>
      <c r="G488" s="18"/>
      <c r="H488" s="18"/>
    </row>
    <row r="489" spans="1:8" x14ac:dyDescent="0.5">
      <c r="A489" s="19" t="s">
        <v>20</v>
      </c>
      <c r="B489" s="19">
        <v>65</v>
      </c>
      <c r="C489" s="18"/>
      <c r="D489" s="18"/>
      <c r="E489" s="18"/>
      <c r="F489" s="18"/>
      <c r="G489" s="18"/>
      <c r="H489" s="18"/>
    </row>
    <row r="490" spans="1:8" x14ac:dyDescent="0.5">
      <c r="A490" s="19" t="s">
        <v>20</v>
      </c>
      <c r="B490" s="19">
        <v>163</v>
      </c>
      <c r="C490" s="18"/>
      <c r="D490" s="18"/>
      <c r="E490" s="18"/>
      <c r="F490" s="18"/>
      <c r="G490" s="18"/>
      <c r="H490" s="18"/>
    </row>
    <row r="491" spans="1:8" x14ac:dyDescent="0.5">
      <c r="A491" s="19" t="s">
        <v>20</v>
      </c>
      <c r="B491" s="19">
        <v>85</v>
      </c>
      <c r="C491" s="18"/>
      <c r="D491" s="18"/>
      <c r="E491" s="18"/>
      <c r="F491" s="18"/>
      <c r="G491" s="18"/>
      <c r="H491" s="18"/>
    </row>
    <row r="492" spans="1:8" x14ac:dyDescent="0.5">
      <c r="A492" s="19" t="s">
        <v>20</v>
      </c>
      <c r="B492" s="19">
        <v>217</v>
      </c>
      <c r="C492" s="18"/>
      <c r="D492" s="18"/>
      <c r="E492" s="18"/>
      <c r="F492" s="18"/>
      <c r="G492" s="18"/>
      <c r="H492" s="18"/>
    </row>
    <row r="493" spans="1:8" x14ac:dyDescent="0.5">
      <c r="A493" s="19" t="s">
        <v>20</v>
      </c>
      <c r="B493" s="19">
        <v>150</v>
      </c>
      <c r="C493" s="18"/>
      <c r="D493" s="18"/>
      <c r="E493" s="18"/>
      <c r="F493" s="18"/>
      <c r="G493" s="18"/>
      <c r="H493" s="18"/>
    </row>
    <row r="494" spans="1:8" x14ac:dyDescent="0.5">
      <c r="A494" s="19" t="s">
        <v>20</v>
      </c>
      <c r="B494" s="19">
        <v>3272</v>
      </c>
      <c r="C494" s="18"/>
      <c r="D494" s="18"/>
      <c r="E494" s="18"/>
      <c r="F494" s="18"/>
      <c r="G494" s="18"/>
      <c r="H494" s="18"/>
    </row>
    <row r="495" spans="1:8" x14ac:dyDescent="0.5">
      <c r="A495" s="19" t="s">
        <v>20</v>
      </c>
      <c r="B495" s="19">
        <v>300</v>
      </c>
      <c r="C495" s="18"/>
      <c r="D495" s="18"/>
      <c r="E495" s="18"/>
      <c r="F495" s="18"/>
      <c r="G495" s="18"/>
      <c r="H495" s="18"/>
    </row>
    <row r="496" spans="1:8" x14ac:dyDescent="0.5">
      <c r="A496" s="19" t="s">
        <v>20</v>
      </c>
      <c r="B496" s="19">
        <v>126</v>
      </c>
      <c r="C496" s="18"/>
      <c r="D496" s="18"/>
      <c r="E496" s="18"/>
      <c r="F496" s="18"/>
      <c r="G496" s="18"/>
      <c r="H496" s="18"/>
    </row>
    <row r="497" spans="1:8" x14ac:dyDescent="0.5">
      <c r="A497" s="19" t="s">
        <v>20</v>
      </c>
      <c r="B497" s="19">
        <v>2320</v>
      </c>
      <c r="C497" s="18"/>
      <c r="D497" s="18"/>
      <c r="E497" s="18"/>
      <c r="F497" s="18"/>
      <c r="G497" s="18"/>
      <c r="H497" s="18"/>
    </row>
    <row r="498" spans="1:8" x14ac:dyDescent="0.5">
      <c r="A498" s="19" t="s">
        <v>20</v>
      </c>
      <c r="B498" s="19">
        <v>81</v>
      </c>
      <c r="C498" s="18"/>
      <c r="D498" s="18"/>
      <c r="E498" s="18"/>
      <c r="F498" s="18"/>
      <c r="G498" s="18"/>
      <c r="H498" s="18"/>
    </row>
    <row r="499" spans="1:8" x14ac:dyDescent="0.5">
      <c r="A499" s="19" t="s">
        <v>20</v>
      </c>
      <c r="B499" s="19">
        <v>1887</v>
      </c>
      <c r="C499" s="18"/>
      <c r="D499" s="18"/>
      <c r="E499" s="18"/>
      <c r="F499" s="18"/>
      <c r="G499" s="18"/>
      <c r="H499" s="18"/>
    </row>
    <row r="500" spans="1:8" x14ac:dyDescent="0.5">
      <c r="A500" s="19" t="s">
        <v>20</v>
      </c>
      <c r="B500" s="19">
        <v>4358</v>
      </c>
      <c r="C500" s="18"/>
      <c r="D500" s="18"/>
      <c r="E500" s="18"/>
      <c r="F500" s="18"/>
      <c r="G500" s="18"/>
      <c r="H500" s="18"/>
    </row>
    <row r="501" spans="1:8" x14ac:dyDescent="0.5">
      <c r="A501" s="19" t="s">
        <v>20</v>
      </c>
      <c r="B501" s="19">
        <v>53</v>
      </c>
      <c r="C501" s="18"/>
      <c r="D501" s="18"/>
      <c r="E501" s="18"/>
      <c r="F501" s="18"/>
      <c r="G501" s="18"/>
      <c r="H501" s="18"/>
    </row>
    <row r="502" spans="1:8" x14ac:dyDescent="0.5">
      <c r="A502" s="19" t="s">
        <v>20</v>
      </c>
      <c r="B502" s="19">
        <v>2414</v>
      </c>
      <c r="C502" s="18"/>
      <c r="D502" s="18"/>
      <c r="E502" s="18"/>
      <c r="F502" s="18"/>
      <c r="G502" s="18"/>
      <c r="H502" s="18"/>
    </row>
    <row r="503" spans="1:8" x14ac:dyDescent="0.5">
      <c r="A503" s="19" t="s">
        <v>20</v>
      </c>
      <c r="B503" s="19">
        <v>80</v>
      </c>
      <c r="C503" s="18"/>
      <c r="D503" s="18"/>
      <c r="E503" s="18"/>
      <c r="F503" s="18"/>
      <c r="G503" s="18"/>
      <c r="H503" s="18"/>
    </row>
    <row r="504" spans="1:8" x14ac:dyDescent="0.5">
      <c r="A504" s="19" t="s">
        <v>20</v>
      </c>
      <c r="B504" s="19">
        <v>193</v>
      </c>
      <c r="C504" s="18"/>
      <c r="D504" s="18"/>
      <c r="E504" s="18"/>
      <c r="F504" s="18"/>
      <c r="G504" s="18"/>
      <c r="H504" s="18"/>
    </row>
    <row r="505" spans="1:8" x14ac:dyDescent="0.5">
      <c r="A505" s="19" t="s">
        <v>20</v>
      </c>
      <c r="B505" s="19">
        <v>52</v>
      </c>
      <c r="C505" s="18"/>
      <c r="D505" s="18"/>
      <c r="E505" s="18"/>
      <c r="F505" s="18"/>
      <c r="G505" s="18"/>
      <c r="H505" s="18"/>
    </row>
    <row r="506" spans="1:8" x14ac:dyDescent="0.5">
      <c r="A506" s="19" t="s">
        <v>20</v>
      </c>
      <c r="B506" s="19">
        <v>290</v>
      </c>
      <c r="C506" s="18"/>
      <c r="D506" s="18"/>
      <c r="E506" s="18"/>
      <c r="F506" s="18"/>
      <c r="G506" s="18"/>
      <c r="H506" s="18"/>
    </row>
    <row r="507" spans="1:8" x14ac:dyDescent="0.5">
      <c r="A507" s="19" t="s">
        <v>20</v>
      </c>
      <c r="B507" s="19">
        <v>122</v>
      </c>
      <c r="C507" s="18"/>
      <c r="D507" s="18"/>
      <c r="E507" s="18"/>
      <c r="F507" s="18"/>
      <c r="G507" s="18"/>
      <c r="H507" s="18"/>
    </row>
    <row r="508" spans="1:8" x14ac:dyDescent="0.5">
      <c r="A508" s="19" t="s">
        <v>20</v>
      </c>
      <c r="B508" s="19">
        <v>1470</v>
      </c>
      <c r="C508" s="18"/>
      <c r="D508" s="18"/>
      <c r="E508" s="18"/>
      <c r="F508" s="18"/>
      <c r="G508" s="18"/>
      <c r="H508" s="18"/>
    </row>
    <row r="509" spans="1:8" x14ac:dyDescent="0.5">
      <c r="A509" s="19" t="s">
        <v>20</v>
      </c>
      <c r="B509" s="19">
        <v>165</v>
      </c>
      <c r="C509" s="18"/>
      <c r="D509" s="18"/>
      <c r="E509" s="18"/>
      <c r="F509" s="18"/>
      <c r="G509" s="18"/>
      <c r="H509" s="18"/>
    </row>
    <row r="510" spans="1:8" x14ac:dyDescent="0.5">
      <c r="A510" s="19" t="s">
        <v>20</v>
      </c>
      <c r="B510" s="19">
        <v>182</v>
      </c>
      <c r="C510" s="18"/>
      <c r="D510" s="18"/>
      <c r="E510" s="18"/>
      <c r="F510" s="18"/>
      <c r="G510" s="18"/>
      <c r="H510" s="18"/>
    </row>
    <row r="511" spans="1:8" x14ac:dyDescent="0.5">
      <c r="A511" s="19" t="s">
        <v>20</v>
      </c>
      <c r="B511" s="19">
        <v>199</v>
      </c>
      <c r="C511" s="18"/>
      <c r="D511" s="18"/>
      <c r="E511" s="18"/>
      <c r="F511" s="18"/>
      <c r="G511" s="18"/>
      <c r="H511" s="18"/>
    </row>
    <row r="512" spans="1:8" x14ac:dyDescent="0.5">
      <c r="A512" s="19" t="s">
        <v>20</v>
      </c>
      <c r="B512" s="19">
        <v>56</v>
      </c>
      <c r="C512" s="18"/>
      <c r="D512" s="18"/>
      <c r="E512" s="18"/>
      <c r="F512" s="18"/>
      <c r="G512" s="18"/>
      <c r="H512" s="18"/>
    </row>
    <row r="513" spans="1:8" x14ac:dyDescent="0.5">
      <c r="A513" s="19" t="s">
        <v>20</v>
      </c>
      <c r="B513" s="19">
        <v>1460</v>
      </c>
      <c r="C513" s="18"/>
      <c r="D513" s="18"/>
      <c r="E513" s="18"/>
      <c r="F513" s="18"/>
      <c r="G513" s="18"/>
      <c r="H513" s="18"/>
    </row>
    <row r="514" spans="1:8" x14ac:dyDescent="0.5">
      <c r="A514" s="19" t="s">
        <v>20</v>
      </c>
      <c r="B514" s="19">
        <v>123</v>
      </c>
      <c r="C514" s="18"/>
      <c r="D514" s="18"/>
      <c r="E514" s="18"/>
      <c r="F514" s="18"/>
      <c r="G514" s="18"/>
      <c r="H514" s="18"/>
    </row>
    <row r="515" spans="1:8" x14ac:dyDescent="0.5">
      <c r="A515" s="19" t="s">
        <v>20</v>
      </c>
      <c r="B515" s="19">
        <v>159</v>
      </c>
      <c r="C515" s="18"/>
      <c r="D515" s="18"/>
      <c r="E515" s="18"/>
      <c r="F515" s="18"/>
      <c r="G515" s="18"/>
      <c r="H515" s="18"/>
    </row>
    <row r="516" spans="1:8" x14ac:dyDescent="0.5">
      <c r="A516" s="19" t="s">
        <v>20</v>
      </c>
      <c r="B516" s="19">
        <v>110</v>
      </c>
      <c r="C516" s="18"/>
      <c r="D516" s="18"/>
      <c r="E516" s="18"/>
      <c r="F516" s="18"/>
      <c r="G516" s="18"/>
      <c r="H516" s="18"/>
    </row>
    <row r="517" spans="1:8" x14ac:dyDescent="0.5">
      <c r="A517" s="19" t="s">
        <v>20</v>
      </c>
      <c r="B517" s="19">
        <v>236</v>
      </c>
      <c r="C517" s="18"/>
      <c r="D517" s="18"/>
      <c r="E517" s="18"/>
      <c r="F517" s="18"/>
      <c r="G517" s="18"/>
      <c r="H517" s="18"/>
    </row>
    <row r="518" spans="1:8" x14ac:dyDescent="0.5">
      <c r="A518" s="19" t="s">
        <v>20</v>
      </c>
      <c r="B518" s="19">
        <v>191</v>
      </c>
      <c r="C518" s="18"/>
      <c r="D518" s="18"/>
      <c r="E518" s="18"/>
      <c r="F518" s="18"/>
      <c r="G518" s="18"/>
      <c r="H518" s="18"/>
    </row>
    <row r="519" spans="1:8" x14ac:dyDescent="0.5">
      <c r="A519" s="19" t="s">
        <v>20</v>
      </c>
      <c r="B519" s="19">
        <v>3934</v>
      </c>
      <c r="C519" s="18"/>
      <c r="D519" s="18"/>
      <c r="E519" s="18"/>
      <c r="F519" s="18"/>
      <c r="G519" s="18"/>
      <c r="H519" s="18"/>
    </row>
    <row r="520" spans="1:8" x14ac:dyDescent="0.5">
      <c r="A520" s="19" t="s">
        <v>20</v>
      </c>
      <c r="B520" s="19">
        <v>80</v>
      </c>
      <c r="C520" s="18"/>
      <c r="D520" s="18"/>
      <c r="E520" s="18"/>
      <c r="F520" s="18"/>
      <c r="G520" s="18"/>
      <c r="H520" s="18"/>
    </row>
    <row r="521" spans="1:8" x14ac:dyDescent="0.5">
      <c r="A521" s="19" t="s">
        <v>20</v>
      </c>
      <c r="B521" s="19">
        <v>462</v>
      </c>
      <c r="C521" s="18"/>
      <c r="D521" s="18"/>
      <c r="E521" s="18"/>
      <c r="F521" s="18"/>
      <c r="G521" s="18"/>
      <c r="H521" s="18"/>
    </row>
    <row r="522" spans="1:8" x14ac:dyDescent="0.5">
      <c r="A522" s="19" t="s">
        <v>20</v>
      </c>
      <c r="B522" s="19">
        <v>179</v>
      </c>
      <c r="C522" s="18"/>
      <c r="D522" s="18"/>
      <c r="E522" s="18"/>
      <c r="F522" s="18"/>
      <c r="G522" s="18"/>
      <c r="H522" s="18"/>
    </row>
    <row r="523" spans="1:8" x14ac:dyDescent="0.5">
      <c r="A523" s="19" t="s">
        <v>20</v>
      </c>
      <c r="B523" s="19">
        <v>1866</v>
      </c>
      <c r="C523" s="18"/>
      <c r="D523" s="18"/>
      <c r="E523" s="18"/>
      <c r="F523" s="18"/>
      <c r="G523" s="18"/>
      <c r="H523" s="18"/>
    </row>
    <row r="524" spans="1:8" x14ac:dyDescent="0.5">
      <c r="A524" s="19" t="s">
        <v>20</v>
      </c>
      <c r="B524" s="19">
        <v>156</v>
      </c>
      <c r="C524" s="18"/>
      <c r="D524" s="18"/>
      <c r="E524" s="18"/>
      <c r="F524" s="18"/>
      <c r="G524" s="18"/>
      <c r="H524" s="18"/>
    </row>
    <row r="525" spans="1:8" x14ac:dyDescent="0.5">
      <c r="A525" s="19" t="s">
        <v>20</v>
      </c>
      <c r="B525" s="19">
        <v>255</v>
      </c>
      <c r="C525" s="18"/>
      <c r="D525" s="18"/>
      <c r="E525" s="18"/>
      <c r="F525" s="18"/>
      <c r="G525" s="18"/>
      <c r="H525" s="18"/>
    </row>
    <row r="526" spans="1:8" x14ac:dyDescent="0.5">
      <c r="A526" s="19" t="s">
        <v>20</v>
      </c>
      <c r="B526" s="19">
        <v>2261</v>
      </c>
      <c r="C526" s="18"/>
      <c r="D526" s="18"/>
      <c r="E526" s="18"/>
      <c r="F526" s="18"/>
      <c r="G526" s="18"/>
      <c r="H526" s="18"/>
    </row>
    <row r="527" spans="1:8" x14ac:dyDescent="0.5">
      <c r="A527" s="19" t="s">
        <v>20</v>
      </c>
      <c r="B527" s="19">
        <v>40</v>
      </c>
      <c r="C527" s="18"/>
      <c r="D527" s="18"/>
      <c r="E527" s="18"/>
      <c r="F527" s="18"/>
      <c r="G527" s="18"/>
      <c r="H527" s="18"/>
    </row>
    <row r="528" spans="1:8" x14ac:dyDescent="0.5">
      <c r="A528" s="19" t="s">
        <v>20</v>
      </c>
      <c r="B528" s="19">
        <v>2289</v>
      </c>
      <c r="C528" s="18"/>
      <c r="D528" s="18"/>
      <c r="E528" s="18"/>
      <c r="F528" s="18"/>
      <c r="G528" s="18"/>
      <c r="H528" s="18"/>
    </row>
    <row r="529" spans="1:8" x14ac:dyDescent="0.5">
      <c r="A529" s="19" t="s">
        <v>20</v>
      </c>
      <c r="B529" s="19">
        <v>65</v>
      </c>
      <c r="C529" s="18"/>
      <c r="D529" s="18"/>
      <c r="E529" s="18"/>
      <c r="F529" s="18"/>
      <c r="G529" s="18"/>
      <c r="H529" s="18"/>
    </row>
    <row r="530" spans="1:8" x14ac:dyDescent="0.5">
      <c r="A530" s="19" t="s">
        <v>20</v>
      </c>
      <c r="B530" s="19">
        <v>3777</v>
      </c>
      <c r="C530" s="18"/>
      <c r="D530" s="18"/>
      <c r="E530" s="18"/>
      <c r="F530" s="18"/>
      <c r="G530" s="18"/>
      <c r="H530" s="18"/>
    </row>
    <row r="531" spans="1:8" x14ac:dyDescent="0.5">
      <c r="A531" s="19" t="s">
        <v>20</v>
      </c>
      <c r="B531" s="19">
        <v>184</v>
      </c>
      <c r="C531" s="18"/>
      <c r="D531" s="18"/>
      <c r="E531" s="18"/>
      <c r="F531" s="18"/>
      <c r="G531" s="18"/>
      <c r="H531" s="18"/>
    </row>
    <row r="532" spans="1:8" x14ac:dyDescent="0.5">
      <c r="A532" s="19" t="s">
        <v>20</v>
      </c>
      <c r="B532" s="19">
        <v>85</v>
      </c>
      <c r="C532" s="18"/>
      <c r="D532" s="18"/>
      <c r="E532" s="18"/>
      <c r="F532" s="18"/>
      <c r="G532" s="18"/>
      <c r="H532" s="18"/>
    </row>
    <row r="533" spans="1:8" x14ac:dyDescent="0.5">
      <c r="A533" s="19" t="s">
        <v>20</v>
      </c>
      <c r="B533" s="19">
        <v>144</v>
      </c>
      <c r="C533" s="18"/>
      <c r="D533" s="18"/>
      <c r="E533" s="18"/>
      <c r="F533" s="18"/>
      <c r="G533" s="18"/>
      <c r="H533" s="18"/>
    </row>
    <row r="534" spans="1:8" x14ac:dyDescent="0.5">
      <c r="A534" s="19" t="s">
        <v>20</v>
      </c>
      <c r="B534" s="19">
        <v>1902</v>
      </c>
      <c r="C534" s="18"/>
      <c r="D534" s="18"/>
      <c r="E534" s="18"/>
      <c r="F534" s="18"/>
      <c r="G534" s="18"/>
      <c r="H534" s="18"/>
    </row>
    <row r="535" spans="1:8" x14ac:dyDescent="0.5">
      <c r="A535" s="19" t="s">
        <v>20</v>
      </c>
      <c r="B535" s="19">
        <v>105</v>
      </c>
      <c r="C535" s="18"/>
      <c r="D535" s="18"/>
      <c r="E535" s="18"/>
      <c r="F535" s="18"/>
      <c r="G535" s="18"/>
      <c r="H535" s="18"/>
    </row>
    <row r="536" spans="1:8" x14ac:dyDescent="0.5">
      <c r="A536" s="19" t="s">
        <v>20</v>
      </c>
      <c r="B536" s="19">
        <v>132</v>
      </c>
      <c r="C536" s="18"/>
      <c r="D536" s="18"/>
      <c r="E536" s="18"/>
      <c r="F536" s="18"/>
      <c r="G536" s="18"/>
      <c r="H536" s="18"/>
    </row>
    <row r="537" spans="1:8" x14ac:dyDescent="0.5">
      <c r="A537" s="19" t="s">
        <v>20</v>
      </c>
      <c r="B537" s="19">
        <v>96</v>
      </c>
      <c r="C537" s="18"/>
      <c r="D537" s="18"/>
      <c r="E537" s="18"/>
      <c r="F537" s="18"/>
      <c r="G537" s="18"/>
      <c r="H537" s="18"/>
    </row>
    <row r="538" spans="1:8" x14ac:dyDescent="0.5">
      <c r="A538" s="19" t="s">
        <v>20</v>
      </c>
      <c r="B538" s="19">
        <v>114</v>
      </c>
      <c r="C538" s="18"/>
      <c r="D538" s="18"/>
      <c r="E538" s="18"/>
      <c r="F538" s="18"/>
      <c r="G538" s="18"/>
      <c r="H538" s="18"/>
    </row>
    <row r="539" spans="1:8" x14ac:dyDescent="0.5">
      <c r="A539" s="19" t="s">
        <v>20</v>
      </c>
      <c r="B539" s="19">
        <v>203</v>
      </c>
      <c r="C539" s="18"/>
      <c r="D539" s="18"/>
      <c r="E539" s="18"/>
      <c r="F539" s="18"/>
      <c r="G539" s="18"/>
      <c r="H539" s="18"/>
    </row>
    <row r="540" spans="1:8" x14ac:dyDescent="0.5">
      <c r="A540" s="19" t="s">
        <v>20</v>
      </c>
      <c r="B540" s="19">
        <v>1559</v>
      </c>
      <c r="C540" s="18"/>
      <c r="D540" s="18"/>
      <c r="E540" s="18"/>
      <c r="F540" s="18"/>
      <c r="G540" s="18"/>
      <c r="H540" s="18"/>
    </row>
    <row r="541" spans="1:8" x14ac:dyDescent="0.5">
      <c r="A541" s="19" t="s">
        <v>20</v>
      </c>
      <c r="B541" s="19">
        <v>1548</v>
      </c>
      <c r="C541" s="18"/>
      <c r="D541" s="18"/>
      <c r="E541" s="18"/>
      <c r="F541" s="18"/>
      <c r="G541" s="18"/>
      <c r="H541" s="18"/>
    </row>
    <row r="542" spans="1:8" x14ac:dyDescent="0.5">
      <c r="A542" s="19" t="s">
        <v>20</v>
      </c>
      <c r="B542" s="19">
        <v>80</v>
      </c>
      <c r="C542" s="18"/>
      <c r="D542" s="18"/>
      <c r="E542" s="18"/>
      <c r="F542" s="18"/>
      <c r="G542" s="18"/>
      <c r="H542" s="18"/>
    </row>
    <row r="543" spans="1:8" x14ac:dyDescent="0.5">
      <c r="A543" s="19" t="s">
        <v>20</v>
      </c>
      <c r="B543" s="19">
        <v>131</v>
      </c>
      <c r="C543" s="18"/>
      <c r="D543" s="18"/>
      <c r="E543" s="18"/>
      <c r="F543" s="18"/>
      <c r="G543" s="18"/>
      <c r="H543" s="18"/>
    </row>
    <row r="544" spans="1:8" x14ac:dyDescent="0.5">
      <c r="A544" s="19" t="s">
        <v>20</v>
      </c>
      <c r="B544" s="19">
        <v>112</v>
      </c>
      <c r="C544" s="18"/>
      <c r="D544" s="18"/>
      <c r="E544" s="18"/>
      <c r="F544" s="18"/>
      <c r="G544" s="18"/>
      <c r="H544" s="18"/>
    </row>
    <row r="545" spans="1:8" x14ac:dyDescent="0.5">
      <c r="A545" s="19" t="s">
        <v>20</v>
      </c>
      <c r="B545" s="19">
        <v>155</v>
      </c>
      <c r="C545" s="18"/>
      <c r="D545" s="18"/>
      <c r="E545" s="18"/>
      <c r="F545" s="18"/>
      <c r="G545" s="18"/>
      <c r="H545" s="18"/>
    </row>
    <row r="546" spans="1:8" x14ac:dyDescent="0.5">
      <c r="A546" s="19" t="s">
        <v>20</v>
      </c>
      <c r="B546" s="19">
        <v>266</v>
      </c>
      <c r="C546" s="18"/>
      <c r="D546" s="18"/>
      <c r="E546" s="18"/>
      <c r="F546" s="18"/>
      <c r="G546" s="18"/>
      <c r="H546" s="18"/>
    </row>
    <row r="547" spans="1:8" x14ac:dyDescent="0.5">
      <c r="A547" s="19" t="s">
        <v>20</v>
      </c>
      <c r="B547" s="19">
        <v>155</v>
      </c>
      <c r="C547" s="18"/>
      <c r="D547" s="18"/>
      <c r="E547" s="18"/>
      <c r="F547" s="18"/>
      <c r="G547" s="18"/>
      <c r="H547" s="18"/>
    </row>
    <row r="548" spans="1:8" x14ac:dyDescent="0.5">
      <c r="A548" s="19" t="s">
        <v>20</v>
      </c>
      <c r="B548" s="19">
        <v>207</v>
      </c>
      <c r="C548" s="18"/>
      <c r="D548" s="18"/>
      <c r="E548" s="18"/>
      <c r="F548" s="18"/>
      <c r="G548" s="18"/>
      <c r="H548" s="18"/>
    </row>
    <row r="549" spans="1:8" x14ac:dyDescent="0.5">
      <c r="A549" s="19" t="s">
        <v>20</v>
      </c>
      <c r="B549" s="19">
        <v>245</v>
      </c>
      <c r="C549" s="18"/>
      <c r="D549" s="18"/>
      <c r="E549" s="18"/>
      <c r="F549" s="18"/>
      <c r="G549" s="18"/>
      <c r="H549" s="18"/>
    </row>
    <row r="550" spans="1:8" x14ac:dyDescent="0.5">
      <c r="A550" s="19" t="s">
        <v>20</v>
      </c>
      <c r="B550" s="19">
        <v>1573</v>
      </c>
      <c r="C550" s="18"/>
      <c r="D550" s="18"/>
      <c r="E550" s="18"/>
      <c r="F550" s="18"/>
      <c r="G550" s="18"/>
      <c r="H550" s="18"/>
    </row>
    <row r="551" spans="1:8" x14ac:dyDescent="0.5">
      <c r="A551" s="19" t="s">
        <v>20</v>
      </c>
      <c r="B551" s="19">
        <v>114</v>
      </c>
      <c r="C551" s="18"/>
      <c r="D551" s="18"/>
      <c r="E551" s="18"/>
      <c r="F551" s="18"/>
      <c r="G551" s="18"/>
      <c r="H551" s="18"/>
    </row>
    <row r="552" spans="1:8" x14ac:dyDescent="0.5">
      <c r="A552" s="19" t="s">
        <v>20</v>
      </c>
      <c r="B552" s="19">
        <v>93</v>
      </c>
      <c r="C552" s="18"/>
      <c r="D552" s="18"/>
      <c r="E552" s="18"/>
      <c r="F552" s="18"/>
      <c r="G552" s="18"/>
      <c r="H552" s="18"/>
    </row>
    <row r="553" spans="1:8" x14ac:dyDescent="0.5">
      <c r="A553" s="19" t="s">
        <v>20</v>
      </c>
      <c r="B553" s="19">
        <v>1681</v>
      </c>
      <c r="C553" s="18"/>
      <c r="D553" s="18"/>
      <c r="E553" s="18"/>
      <c r="F553" s="18"/>
      <c r="G553" s="18"/>
      <c r="H553" s="18"/>
    </row>
    <row r="554" spans="1:8" x14ac:dyDescent="0.5">
      <c r="A554" s="19" t="s">
        <v>20</v>
      </c>
      <c r="B554" s="19">
        <v>32</v>
      </c>
      <c r="C554" s="18"/>
      <c r="D554" s="18"/>
      <c r="E554" s="18"/>
      <c r="F554" s="18"/>
      <c r="G554" s="18"/>
      <c r="H554" s="18"/>
    </row>
    <row r="555" spans="1:8" x14ac:dyDescent="0.5">
      <c r="A555" s="19" t="s">
        <v>20</v>
      </c>
      <c r="B555" s="19">
        <v>135</v>
      </c>
      <c r="C555" s="18"/>
      <c r="D555" s="18"/>
      <c r="E555" s="18"/>
      <c r="F555" s="18"/>
      <c r="G555" s="18"/>
      <c r="H555" s="18"/>
    </row>
    <row r="556" spans="1:8" x14ac:dyDescent="0.5">
      <c r="A556" s="19" t="s">
        <v>20</v>
      </c>
      <c r="B556" s="19">
        <v>140</v>
      </c>
      <c r="C556" s="18"/>
      <c r="D556" s="18"/>
      <c r="E556" s="18"/>
      <c r="F556" s="18"/>
      <c r="G556" s="18"/>
      <c r="H556" s="18"/>
    </row>
    <row r="557" spans="1:8" x14ac:dyDescent="0.5">
      <c r="A557" s="19" t="s">
        <v>20</v>
      </c>
      <c r="B557" s="19">
        <v>92</v>
      </c>
      <c r="C557" s="18"/>
      <c r="D557" s="18"/>
      <c r="E557" s="18"/>
      <c r="F557" s="18"/>
      <c r="G557" s="18"/>
      <c r="H557" s="18"/>
    </row>
    <row r="558" spans="1:8" x14ac:dyDescent="0.5">
      <c r="A558" s="19" t="s">
        <v>20</v>
      </c>
      <c r="B558" s="19">
        <v>1015</v>
      </c>
      <c r="C558" s="18"/>
      <c r="D558" s="18"/>
      <c r="E558" s="18"/>
      <c r="F558" s="18"/>
      <c r="G558" s="18"/>
      <c r="H558" s="18"/>
    </row>
    <row r="559" spans="1:8" x14ac:dyDescent="0.5">
      <c r="A559" s="19" t="s">
        <v>20</v>
      </c>
      <c r="B559" s="19">
        <v>323</v>
      </c>
      <c r="C559" s="18"/>
      <c r="D559" s="18"/>
      <c r="E559" s="18"/>
      <c r="F559" s="18"/>
      <c r="G559" s="18"/>
      <c r="H559" s="18"/>
    </row>
    <row r="560" spans="1:8" x14ac:dyDescent="0.5">
      <c r="A560" s="19" t="s">
        <v>20</v>
      </c>
      <c r="B560" s="19">
        <v>2326</v>
      </c>
      <c r="C560" s="18"/>
      <c r="D560" s="18"/>
      <c r="E560" s="18"/>
      <c r="F560" s="18"/>
      <c r="G560" s="18"/>
      <c r="H560" s="18"/>
    </row>
    <row r="561" spans="1:8" x14ac:dyDescent="0.5">
      <c r="A561" s="19" t="s">
        <v>20</v>
      </c>
      <c r="B561" s="19">
        <v>381</v>
      </c>
      <c r="C561" s="18"/>
      <c r="D561" s="18"/>
      <c r="E561" s="18"/>
      <c r="F561" s="18"/>
      <c r="G561" s="18"/>
      <c r="H561" s="18"/>
    </row>
    <row r="562" spans="1:8" x14ac:dyDescent="0.5">
      <c r="A562" s="19" t="s">
        <v>20</v>
      </c>
      <c r="B562" s="19">
        <v>480</v>
      </c>
      <c r="C562" s="18"/>
      <c r="D562" s="18"/>
      <c r="E562" s="18"/>
      <c r="F562" s="18"/>
      <c r="G562" s="18"/>
      <c r="H562" s="18"/>
    </row>
    <row r="563" spans="1:8" x14ac:dyDescent="0.5">
      <c r="A563" s="19" t="s">
        <v>20</v>
      </c>
      <c r="B563" s="19">
        <v>226</v>
      </c>
      <c r="C563" s="18"/>
      <c r="D563" s="18"/>
      <c r="E563" s="18"/>
      <c r="F563" s="18"/>
      <c r="G563" s="18"/>
      <c r="H563" s="18"/>
    </row>
    <row r="564" spans="1:8" x14ac:dyDescent="0.5">
      <c r="A564" s="19" t="s">
        <v>20</v>
      </c>
      <c r="B564" s="19">
        <v>241</v>
      </c>
      <c r="C564" s="18"/>
      <c r="D564" s="18"/>
      <c r="E564" s="18"/>
      <c r="F564" s="18"/>
      <c r="G564" s="18"/>
      <c r="H564" s="18"/>
    </row>
    <row r="565" spans="1:8" x14ac:dyDescent="0.5">
      <c r="A565" s="19" t="s">
        <v>20</v>
      </c>
      <c r="B565" s="19">
        <v>132</v>
      </c>
      <c r="C565" s="18"/>
      <c r="D565" s="18"/>
      <c r="E565" s="18"/>
      <c r="F565" s="18"/>
      <c r="G565" s="18"/>
      <c r="H565" s="18"/>
    </row>
    <row r="566" spans="1:8" x14ac:dyDescent="0.5">
      <c r="A566" s="19" t="s">
        <v>20</v>
      </c>
      <c r="B566" s="19">
        <v>2043</v>
      </c>
      <c r="C566" s="18"/>
      <c r="D566" s="18"/>
      <c r="E566" s="18"/>
      <c r="F566" s="18"/>
      <c r="G566" s="18"/>
      <c r="H566" s="18"/>
    </row>
    <row r="567" spans="1:8" x14ac:dyDescent="0.5">
      <c r="A567" s="18"/>
      <c r="B567" s="18"/>
      <c r="C567" s="18"/>
      <c r="D567" s="18"/>
      <c r="E567" s="18"/>
      <c r="F567" s="18"/>
      <c r="G567" s="18"/>
      <c r="H567" s="18"/>
    </row>
  </sheetData>
  <mergeCells count="2">
    <mergeCell ref="J5:K5"/>
    <mergeCell ref="J15:K15"/>
  </mergeCells>
  <conditionalFormatting sqref="A2:A566">
    <cfRule type="containsText" dxfId="8" priority="6" operator="containsText" text="canceled">
      <formula>NOT(ISERROR(SEARCH("canceled",A2)))</formula>
    </cfRule>
    <cfRule type="containsText" dxfId="7" priority="7" operator="containsText" text="live">
      <formula>NOT(ISERROR(SEARCH("live",A2)))</formula>
    </cfRule>
    <cfRule type="containsText" dxfId="6" priority="8" operator="containsText" text="successful">
      <formula>NOT(ISERROR(SEARCH("successful",A2)))</formula>
    </cfRule>
    <cfRule type="containsText" dxfId="5" priority="9" operator="containsText" text="failed">
      <formula>NOT(ISERROR(SEARCH("failed",A2)))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65">
    <cfRule type="containsText" dxfId="4" priority="1" operator="containsText" text="canceled">
      <formula>NOT(ISERROR(SEARCH("canceled",E2)))</formula>
    </cfRule>
    <cfRule type="containsText" dxfId="3" priority="2" operator="containsText" text="live">
      <formula>NOT(ISERROR(SEARCH("live",E2)))</formula>
    </cfRule>
    <cfRule type="containsText" dxfId="2" priority="3" operator="containsText" text="successful">
      <formula>NOT(ISERROR(SEARCH("successful",E2)))</formula>
    </cfRule>
    <cfRule type="containsText" dxfId="1" priority="4" operator="containsText" text="failed">
      <formula>NOT(ISERROR(SEARCH("failed",E2)))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and stacked</vt:lpstr>
      <vt:lpstr>Pivot table and Stacked column</vt:lpstr>
      <vt:lpstr>Pivot Table &amp; Line Graph</vt:lpstr>
      <vt:lpstr>Crowdfunding Goal Analysis</vt:lpstr>
      <vt:lpstr>Backers 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Shawn Forrest</cp:lastModifiedBy>
  <dcterms:created xsi:type="dcterms:W3CDTF">2021-09-29T18:52:28Z</dcterms:created>
  <dcterms:modified xsi:type="dcterms:W3CDTF">2023-11-03T04:30:06Z</dcterms:modified>
</cp:coreProperties>
</file>