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ita\Desktop\"/>
    </mc:Choice>
  </mc:AlternateContent>
  <bookViews>
    <workbookView xWindow="0" yWindow="0" windowWidth="20490" windowHeight="8205" activeTab="1"/>
  </bookViews>
  <sheets>
    <sheet name="Sheet1" sheetId="4" r:id="rId1"/>
    <sheet name="Sheet2" sheetId="5" r:id="rId2"/>
    <sheet name="Sheet" sheetId="1" r:id="rId3"/>
    <sheet name="Sheet4" sheetId="7" r:id="rId4"/>
    <sheet name="Sheet3" sheetId="6" r:id="rId5"/>
    <sheet name="Sheet5" sheetId="8" r:id="rId6"/>
    <sheet name="Sheet7" sheetId="10" r:id="rId7"/>
    <sheet name="Sheet8" sheetId="11" r:id="rId8"/>
    <sheet name="Sheet9" sheetId="12" r:id="rId9"/>
    <sheet name="Sheet6" sheetId="9" r:id="rId10"/>
  </sheets>
  <calcPr calcId="162913"/>
  <fileRecoveryPr repairLoad="1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2" i="9"/>
  <c r="D30" i="9"/>
  <c r="D28" i="9"/>
  <c r="D24" i="9"/>
  <c r="D23" i="9"/>
  <c r="D17" i="9"/>
  <c r="D16" i="9"/>
  <c r="D8" i="9"/>
  <c r="C9" i="9"/>
  <c r="C3" i="9"/>
  <c r="K4" i="6"/>
  <c r="K5" i="6"/>
  <c r="K8" i="6"/>
  <c r="K9" i="6"/>
  <c r="K12" i="6"/>
  <c r="K13" i="6"/>
  <c r="K16" i="6"/>
  <c r="K17" i="6"/>
  <c r="K20" i="6"/>
  <c r="K21" i="6"/>
  <c r="K24" i="6"/>
  <c r="K25" i="6"/>
  <c r="K28" i="6"/>
  <c r="K29" i="6"/>
  <c r="K32" i="6"/>
  <c r="K33" i="6"/>
  <c r="K36" i="6"/>
  <c r="K37" i="6"/>
  <c r="K40" i="6"/>
  <c r="K41" i="6"/>
  <c r="K44" i="6"/>
  <c r="K45" i="6"/>
  <c r="K48" i="6"/>
  <c r="K49" i="6"/>
  <c r="K52" i="6"/>
  <c r="K53" i="6"/>
  <c r="K2" i="6"/>
  <c r="I3" i="6"/>
  <c r="K3" i="6" s="1"/>
  <c r="I4" i="6"/>
  <c r="I5" i="6"/>
  <c r="I6" i="6"/>
  <c r="K6" i="6" s="1"/>
  <c r="I7" i="6"/>
  <c r="K7" i="6" s="1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I54" i="6"/>
  <c r="K54" i="6" s="1"/>
  <c r="I55" i="6"/>
  <c r="K55" i="6" s="1"/>
  <c r="I2" i="6"/>
  <c r="F30" i="6"/>
  <c r="F28" i="6"/>
  <c r="F24" i="6"/>
  <c r="F23" i="6"/>
  <c r="F17" i="6"/>
  <c r="F16" i="6"/>
  <c r="C61" i="6" s="1"/>
  <c r="F8" i="6"/>
  <c r="E9" i="6"/>
  <c r="D61" i="6" s="1"/>
  <c r="E3" i="6"/>
  <c r="N4" i="1"/>
  <c r="L35" i="1"/>
  <c r="L30" i="1"/>
  <c r="L29" i="1"/>
  <c r="L28" i="1"/>
  <c r="L27" i="1"/>
  <c r="L26" i="1"/>
  <c r="L25" i="1"/>
  <c r="L22" i="1"/>
  <c r="L20" i="1"/>
  <c r="L15" i="1"/>
  <c r="L9" i="1"/>
  <c r="L8" i="1"/>
  <c r="L6" i="1"/>
  <c r="L5" i="1"/>
  <c r="L4" i="1"/>
  <c r="L3" i="1"/>
  <c r="K30" i="1"/>
  <c r="K28" i="1"/>
  <c r="K24" i="1"/>
  <c r="K23" i="1"/>
  <c r="K17" i="1"/>
  <c r="K16" i="1"/>
  <c r="K8" i="1"/>
  <c r="J9" i="1"/>
  <c r="J3" i="1"/>
  <c r="C56" i="6"/>
  <c r="H56" i="1" l="1"/>
  <c r="G56" i="1"/>
  <c r="F56" i="1"/>
  <c r="E56" i="1"/>
  <c r="T55" i="1"/>
  <c r="U55" i="1" s="1"/>
  <c r="T54" i="1"/>
  <c r="U54" i="1" s="1"/>
  <c r="T53" i="1"/>
  <c r="U53" i="1" s="1"/>
  <c r="T52" i="1"/>
  <c r="U52" i="1" s="1"/>
  <c r="T51" i="1"/>
  <c r="U51" i="1" s="1"/>
  <c r="T50" i="1"/>
  <c r="T49" i="1"/>
  <c r="V49" i="1" s="1"/>
  <c r="T48" i="1"/>
  <c r="U48" i="1" s="1"/>
  <c r="T47" i="1"/>
  <c r="T46" i="1"/>
  <c r="U46" i="1" s="1"/>
  <c r="T45" i="1"/>
  <c r="T44" i="1"/>
  <c r="U44" i="1" s="1"/>
  <c r="T43" i="1"/>
  <c r="T42" i="1"/>
  <c r="U42" i="1" s="1"/>
  <c r="T41" i="1"/>
  <c r="T40" i="1"/>
  <c r="V40" i="1" s="1"/>
  <c r="T39" i="1"/>
  <c r="U39" i="1" s="1"/>
  <c r="T38" i="1"/>
  <c r="T37" i="1"/>
  <c r="U37" i="1" s="1"/>
  <c r="T36" i="1"/>
  <c r="T35" i="1"/>
  <c r="V35" i="1" s="1"/>
  <c r="T34" i="1"/>
  <c r="W33" i="1"/>
  <c r="T33" i="1"/>
  <c r="V32" i="1"/>
  <c r="T32" i="1"/>
  <c r="W32" i="1" s="1"/>
  <c r="T31" i="1"/>
  <c r="V31" i="1" s="1"/>
  <c r="T30" i="1"/>
  <c r="T29" i="1"/>
  <c r="T28" i="1"/>
  <c r="W27" i="1"/>
  <c r="T27" i="1"/>
  <c r="T26" i="1"/>
  <c r="W25" i="1"/>
  <c r="T25" i="1"/>
  <c r="W24" i="1"/>
  <c r="V24" i="1"/>
  <c r="T24" i="1"/>
  <c r="T23" i="1"/>
  <c r="T22" i="1"/>
  <c r="U21" i="1"/>
  <c r="T21" i="1"/>
  <c r="W21" i="1" s="1"/>
  <c r="U20" i="1"/>
  <c r="T20" i="1"/>
  <c r="W20" i="1" s="1"/>
  <c r="T19" i="1"/>
  <c r="W18" i="1"/>
  <c r="T18" i="1"/>
  <c r="W17" i="1"/>
  <c r="V17" i="1"/>
  <c r="T17" i="1"/>
  <c r="T16" i="1"/>
  <c r="W16" i="1" s="1"/>
  <c r="T15" i="1"/>
  <c r="U14" i="1"/>
  <c r="T14" i="1"/>
  <c r="W14" i="1" s="1"/>
  <c r="U13" i="1"/>
  <c r="T13" i="1"/>
  <c r="W13" i="1" s="1"/>
  <c r="U12" i="1"/>
  <c r="T12" i="1"/>
  <c r="W12" i="1" s="1"/>
  <c r="U11" i="1"/>
  <c r="T11" i="1"/>
  <c r="W11" i="1" s="1"/>
  <c r="U10" i="1"/>
  <c r="T10" i="1"/>
  <c r="W10" i="1" s="1"/>
  <c r="U9" i="1"/>
  <c r="T9" i="1"/>
  <c r="W9" i="1" s="1"/>
  <c r="T8" i="1"/>
  <c r="W8" i="1" s="1"/>
  <c r="T7" i="1"/>
  <c r="T6" i="1"/>
  <c r="V5" i="1"/>
  <c r="U5" i="1"/>
  <c r="T5" i="1"/>
  <c r="W5" i="1" s="1"/>
  <c r="V4" i="1"/>
  <c r="T4" i="1"/>
  <c r="W4" i="1" s="1"/>
  <c r="T3" i="1"/>
  <c r="V2" i="1"/>
  <c r="U2" i="1"/>
  <c r="T2" i="1"/>
  <c r="W2" i="1" s="1"/>
  <c r="C20" i="4"/>
  <c r="C21" i="4"/>
  <c r="C19" i="4"/>
  <c r="C18" i="4"/>
  <c r="U19" i="1" l="1"/>
  <c r="Y19" i="1"/>
  <c r="U23" i="1"/>
  <c r="Y23" i="1"/>
  <c r="Y28" i="1"/>
  <c r="S28" i="1"/>
  <c r="Y36" i="1"/>
  <c r="Y38" i="1"/>
  <c r="Y41" i="1"/>
  <c r="Y43" i="1"/>
  <c r="S43" i="1"/>
  <c r="Y45" i="1"/>
  <c r="Y47" i="1"/>
  <c r="S47" i="1"/>
  <c r="Y50" i="1"/>
  <c r="V8" i="1"/>
  <c r="V9" i="1"/>
  <c r="V10" i="1"/>
  <c r="V11" i="1"/>
  <c r="V12" i="1"/>
  <c r="V13" i="1"/>
  <c r="V14" i="1"/>
  <c r="U18" i="1"/>
  <c r="Y18" i="1"/>
  <c r="V19" i="1"/>
  <c r="V20" i="1"/>
  <c r="V21" i="1"/>
  <c r="W23" i="1"/>
  <c r="Y25" i="1"/>
  <c r="V26" i="1"/>
  <c r="S26" i="1"/>
  <c r="Y26" i="1"/>
  <c r="U28" i="1"/>
  <c r="U30" i="1"/>
  <c r="S30" i="1"/>
  <c r="Y30" i="1"/>
  <c r="U34" i="1"/>
  <c r="Y34" i="1"/>
  <c r="U35" i="1"/>
  <c r="U36" i="1"/>
  <c r="U38" i="1"/>
  <c r="U40" i="1"/>
  <c r="U41" i="1"/>
  <c r="U43" i="1"/>
  <c r="U45" i="1"/>
  <c r="U47" i="1"/>
  <c r="U49" i="1"/>
  <c r="U50" i="1"/>
  <c r="U31" i="1"/>
  <c r="Y31" i="1"/>
  <c r="Y37" i="1"/>
  <c r="Y39" i="1"/>
  <c r="Y42" i="1"/>
  <c r="Y44" i="1"/>
  <c r="Y46" i="1"/>
  <c r="Y48" i="1"/>
  <c r="Y51" i="1"/>
  <c r="Y52" i="1"/>
  <c r="Y53" i="1"/>
  <c r="S54" i="1"/>
  <c r="Y54" i="1"/>
  <c r="Y55" i="1"/>
  <c r="F61" i="1"/>
  <c r="T57" i="1"/>
  <c r="S3" i="1" s="1"/>
  <c r="Y2" i="1"/>
  <c r="T56" i="1"/>
  <c r="S41" i="1" s="1"/>
  <c r="V3" i="1"/>
  <c r="Y3" i="1"/>
  <c r="Y5" i="1"/>
  <c r="V6" i="1"/>
  <c r="Y6" i="1"/>
  <c r="U17" i="1"/>
  <c r="S17" i="1"/>
  <c r="Y17" i="1"/>
  <c r="V18" i="1"/>
  <c r="W19" i="1"/>
  <c r="U24" i="1"/>
  <c r="Y24" i="1"/>
  <c r="U25" i="1"/>
  <c r="U27" i="1"/>
  <c r="Y27" i="1"/>
  <c r="V28" i="1"/>
  <c r="V30" i="1"/>
  <c r="W31" i="1"/>
  <c r="U33" i="1"/>
  <c r="S33" i="1"/>
  <c r="Y33" i="1"/>
  <c r="V34" i="1"/>
  <c r="V36" i="1"/>
  <c r="V37" i="1"/>
  <c r="V38" i="1"/>
  <c r="V39" i="1"/>
  <c r="V41" i="1"/>
  <c r="V42" i="1"/>
  <c r="V43" i="1"/>
  <c r="V44" i="1"/>
  <c r="V45" i="1"/>
  <c r="V46" i="1"/>
  <c r="V47" i="1"/>
  <c r="V48" i="1"/>
  <c r="V50" i="1"/>
  <c r="V51" i="1"/>
  <c r="V52" i="1"/>
  <c r="V53" i="1"/>
  <c r="V54" i="1"/>
  <c r="V55" i="1"/>
  <c r="U8" i="1"/>
  <c r="Y8" i="1"/>
  <c r="U16" i="1"/>
  <c r="Y16" i="1"/>
  <c r="S16" i="1"/>
  <c r="V29" i="1"/>
  <c r="S29" i="1"/>
  <c r="Y29" i="1"/>
  <c r="Y35" i="1"/>
  <c r="Y40" i="1"/>
  <c r="S40" i="1"/>
  <c r="S49" i="1"/>
  <c r="Y49" i="1"/>
  <c r="U4" i="1"/>
  <c r="Y4" i="1"/>
  <c r="S4" i="1"/>
  <c r="V7" i="1"/>
  <c r="Y7" i="1"/>
  <c r="S7" i="1"/>
  <c r="S9" i="1"/>
  <c r="Y9" i="1"/>
  <c r="S10" i="1"/>
  <c r="Y10" i="1"/>
  <c r="Y11" i="1"/>
  <c r="Y12" i="1"/>
  <c r="S12" i="1"/>
  <c r="S13" i="1"/>
  <c r="Y13" i="1"/>
  <c r="S14" i="1"/>
  <c r="Y14" i="1"/>
  <c r="V15" i="1"/>
  <c r="Y15" i="1"/>
  <c r="S15" i="1"/>
  <c r="Y20" i="1"/>
  <c r="S20" i="1"/>
  <c r="S21" i="1"/>
  <c r="Y21" i="1"/>
  <c r="V22" i="1"/>
  <c r="S22" i="1"/>
  <c r="Y22" i="1"/>
  <c r="V25" i="1"/>
  <c r="W28" i="1"/>
  <c r="W30" i="1"/>
  <c r="U32" i="1"/>
  <c r="Y32" i="1"/>
  <c r="S32" i="1"/>
  <c r="V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I58" i="1"/>
  <c r="W3" i="1"/>
  <c r="W6" i="1"/>
  <c r="W7" i="1"/>
  <c r="W15" i="1"/>
  <c r="V16" i="1"/>
  <c r="W22" i="1"/>
  <c r="V23" i="1"/>
  <c r="W26" i="1"/>
  <c r="V27" i="1"/>
  <c r="W29" i="1"/>
  <c r="B58" i="1"/>
  <c r="I61" i="1"/>
  <c r="F58" i="1"/>
  <c r="D58" i="1"/>
  <c r="U3" i="1"/>
  <c r="U6" i="1"/>
  <c r="U7" i="1"/>
  <c r="U15" i="1"/>
  <c r="U22" i="1"/>
  <c r="U26" i="1"/>
  <c r="U29" i="1"/>
  <c r="E21" i="4"/>
  <c r="E20" i="4"/>
  <c r="E19" i="4"/>
  <c r="E18" i="4"/>
  <c r="D19" i="4"/>
  <c r="D21" i="4"/>
  <c r="D20" i="4"/>
  <c r="D18" i="4"/>
  <c r="S11" i="1" l="1"/>
  <c r="S35" i="1"/>
  <c r="S8" i="1"/>
  <c r="S27" i="1"/>
  <c r="S24" i="1"/>
  <c r="S5" i="1"/>
  <c r="S55" i="1"/>
  <c r="S51" i="1"/>
  <c r="S34" i="1"/>
  <c r="S18" i="1"/>
  <c r="S38" i="1"/>
  <c r="S19" i="1"/>
  <c r="S6" i="1"/>
  <c r="Y56" i="1"/>
  <c r="S53" i="1"/>
  <c r="S46" i="1"/>
  <c r="S42" i="1"/>
  <c r="S37" i="1"/>
  <c r="S36" i="1"/>
  <c r="S23" i="1"/>
  <c r="S52" i="1"/>
  <c r="S48" i="1"/>
  <c r="S44" i="1"/>
  <c r="S39" i="1"/>
  <c r="S31" i="1"/>
  <c r="S25" i="1"/>
  <c r="S50" i="1"/>
  <c r="S45" i="1"/>
</calcChain>
</file>

<file path=xl/sharedStrings.xml><?xml version="1.0" encoding="utf-8"?>
<sst xmlns="http://schemas.openxmlformats.org/spreadsheetml/2006/main" count="429" uniqueCount="131">
  <si>
    <t>Page:</t>
  </si>
  <si>
    <t>Outgoing:</t>
  </si>
  <si>
    <t>Incoming:</t>
  </si>
  <si>
    <t>Indegree Centrality</t>
  </si>
  <si>
    <t>Outdegree Centrality</t>
  </si>
  <si>
    <t>Closeness Centrality</t>
  </si>
  <si>
    <t>Betweeness Centrality</t>
  </si>
  <si>
    <t>EigenVector Centrality</t>
  </si>
  <si>
    <t>PageRank Score</t>
  </si>
  <si>
    <t>Payment words:</t>
  </si>
  <si>
    <t>Session words:</t>
  </si>
  <si>
    <t>Number of form tags:</t>
  </si>
  <si>
    <t>Method:</t>
  </si>
  <si>
    <t>Have Third-party connection</t>
  </si>
  <si>
    <t>Score</t>
  </si>
  <si>
    <t>/bank/redirect.html/</t>
  </si>
  <si>
    <t>/bank/pay-bills-purchase-currency.html/</t>
  </si>
  <si>
    <t>/bank/transfer-funds-verify.html/</t>
  </si>
  <si>
    <t>/bank/transfer-funds-confirm.html/</t>
  </si>
  <si>
    <t>/bank/account-summary.html/</t>
  </si>
  <si>
    <t>/resources/js/jquery-1.8.2.min.js/</t>
  </si>
  <si>
    <t>/bank/pay-bills-new-payee.html/</t>
  </si>
  <si>
    <t>/bank/pay-bills-saved-payee.html/</t>
  </si>
  <si>
    <t>/bank/pay-bills-conversion-rate-for-currency.html/</t>
  </si>
  <si>
    <t>/resources/js/jquery-1.7.2.min.js/</t>
  </si>
  <si>
    <t>/bank/account-activity-find-transactions.html/</t>
  </si>
  <si>
    <t>/search.html/</t>
  </si>
  <si>
    <t>/resources/js/jquery-ui.min.js/</t>
  </si>
  <si>
    <t>/online-banking.html/</t>
  </si>
  <si>
    <t>/signin.html/</t>
  </si>
  <si>
    <t>/forgot-password.html/</t>
  </si>
  <si>
    <t>/bank/online-statements-for-account.html/</t>
  </si>
  <si>
    <t>/bank/account-activity-show-transactions.html/</t>
  </si>
  <si>
    <t>/index.html/</t>
  </si>
  <si>
    <t>/help.html/</t>
  </si>
  <si>
    <t>/bank/pay-bills.html/</t>
  </si>
  <si>
    <t>/logout.html/</t>
  </si>
  <si>
    <t>/auth/security-check.html/</t>
  </si>
  <si>
    <t>/bank/transfer-funds.html/</t>
  </si>
  <si>
    <t>/bank/money-map.html/</t>
  </si>
  <si>
    <t>/bank/account-activity.html/</t>
  </si>
  <si>
    <t>/bank/online-statements-by-name.html/</t>
  </si>
  <si>
    <t>/bank/online-statements.html/</t>
  </si>
  <si>
    <t>/login.html/</t>
  </si>
  <si>
    <t>/bank/money-map-get-spendings-by-type.html/</t>
  </si>
  <si>
    <t>/resources/js/placeholders.min.js/</t>
  </si>
  <si>
    <t>/resources/js/bootstrap.min.js/</t>
  </si>
  <si>
    <t>/#/</t>
  </si>
  <si>
    <t>/</t>
  </si>
  <si>
    <t>/resources/extjs/app/view/DetailedReportWindow.js/</t>
  </si>
  <si>
    <t>/resources/extjs/app/store/ReportInflow.js/</t>
  </si>
  <si>
    <t>/resources/extjs/app/view/Report.js/</t>
  </si>
  <si>
    <t>/resources/extjs/app/store/ReportCredit.js/</t>
  </si>
  <si>
    <t>/resources/extjs/app/view/SummaryReport.js/</t>
  </si>
  <si>
    <t>/resources/extjs/app/view/DetailedReport.js/</t>
  </si>
  <si>
    <t>/resources/extjs/app/model/Report.js/</t>
  </si>
  <si>
    <t>/resources/extjs/app/view/Viewport.js/</t>
  </si>
  <si>
    <t>/resources/extjs/app/store/DetailedReport.js/</t>
  </si>
  <si>
    <t>/resources/extjs/app/store/ReportOutFlow.js/</t>
  </si>
  <si>
    <t>/resources/extjs/app/app.js/</t>
  </si>
  <si>
    <t>/resources/extjs/app/model/DetailedReport.js/</t>
  </si>
  <si>
    <t>/resources/extjs/ext/ext-all.js/</t>
  </si>
  <si>
    <t>/resources/extjs/app/store/ReportSummary.js/</t>
  </si>
  <si>
    <t>/resources/extjs/app/controller/Report.js/</t>
  </si>
  <si>
    <t>/#carousel/</t>
  </si>
  <si>
    <t>/#os_2011/</t>
  </si>
  <si>
    <t>/#os_2012/</t>
  </si>
  <si>
    <t>/#os_2010/</t>
  </si>
  <si>
    <t>/#os_2009/</t>
  </si>
  <si>
    <t>Correlation between ic and score</t>
  </si>
  <si>
    <t>correlation between pr and score</t>
  </si>
  <si>
    <t>corrrelation between bc and score</t>
  </si>
  <si>
    <t>correlation between cc and score</t>
  </si>
  <si>
    <t>correlation between payment words and score</t>
  </si>
  <si>
    <t>correlation between session words and score</t>
  </si>
  <si>
    <t>Forecast(Have Third-party connection)</t>
  </si>
  <si>
    <t>Lower Confidence Bound(Have Third-party connection)</t>
  </si>
  <si>
    <t>Upper Confidence Bound(Have Third-party connection)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</si>
  <si>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</si>
  <si>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</si>
  <si>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</si>
  <si>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</si>
  <si>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</si>
  <si>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</si>
  <si>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</si>
  <si>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</si>
  <si>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</si>
  <si>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</si>
  <si>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</si>
  <si>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</si>
  <si>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</si>
  <si>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</si>
  <si>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</si>
  <si>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</si>
  <si>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</si>
  <si>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</si>
  <si>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</si>
  <si>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</si>
  <si>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</si>
  <si>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</si>
  <si>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</si>
  <si>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</si>
  <si>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</si>
  <si>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</si>
  <si>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</si>
  <si>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</si>
  <si>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</si>
  <si>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</si>
  <si>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</si>
  <si>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</si>
  <si>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</si>
  <si>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</si>
  <si>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</si>
  <si>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RESIDUAL OUTPUT</t>
  </si>
  <si>
    <t>Observation</t>
  </si>
  <si>
    <t>Predicted Y</t>
  </si>
  <si>
    <t>Residuals</t>
  </si>
  <si>
    <t>Diffrence Between Predicted and Manual</t>
  </si>
  <si>
    <t>Manual Score(Normalised)</t>
  </si>
  <si>
    <t>D</t>
  </si>
  <si>
    <t>Differance between Manual and PageRankScore</t>
  </si>
  <si>
    <t>Difference between Manual and Indegree Centrality</t>
  </si>
  <si>
    <t xml:space="preserve">Regression Formula Score </t>
  </si>
  <si>
    <t>Manual Score</t>
  </si>
  <si>
    <t>PROBABILITY OUTPUT</t>
  </si>
  <si>
    <t>Percentile</t>
  </si>
  <si>
    <t>Y</t>
  </si>
  <si>
    <t>Formula Score</t>
  </si>
  <si>
    <t>Difference Between Manual and Formula Score</t>
  </si>
  <si>
    <t>Freq</t>
  </si>
  <si>
    <t>Predicted 0.191256830601093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</si>
</sst>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color rgb="FF000000"/>
      <name val="Inconsolata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44665069040277E-2"/>
          <c:y val="0.33766233766233761"/>
          <c:w val="0.90775533493095972"/>
          <c:h val="0.5402651941234618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Have Third-party connection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8.3333333333333332E-3</c:v>
                </c:pt>
                <c:pt idx="1">
                  <c:v>2.0833333333333332E-2</c:v>
                </c:pt>
                <c:pt idx="2">
                  <c:v>6.25E-2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4.1666666666666671E-2</c:v>
                </c:pt>
                <c:pt idx="9">
                  <c:v>2.0833333333333336E-2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3.125E-2</c:v>
                </c:pt>
                <c:pt idx="14">
                  <c:v>0</c:v>
                </c:pt>
                <c:pt idx="1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E-4078-A1AD-80F8964089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Forecast(Have Third-party connection)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15">
                  <c:v>2.0833333333333332E-2</c:v>
                </c:pt>
                <c:pt idx="16">
                  <c:v>1.4562932361958896E-2</c:v>
                </c:pt>
                <c:pt idx="17">
                  <c:v>1.2666318121965614E-2</c:v>
                </c:pt>
                <c:pt idx="18">
                  <c:v>1.0769703881972348E-2</c:v>
                </c:pt>
                <c:pt idx="19">
                  <c:v>8.8730896419790661E-3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E-4078-A1AD-80F89640897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Bound(Have Third-party connection)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15" formatCode="0.00">
                  <c:v>2.0833333333333332E-2</c:v>
                </c:pt>
                <c:pt idx="16" formatCode="0.00">
                  <c:v>-3.7274813694056975E-2</c:v>
                </c:pt>
                <c:pt idx="17" formatCode="0.00">
                  <c:v>-5.2161980359782714E-2</c:v>
                </c:pt>
                <c:pt idx="18" formatCode="0.00">
                  <c:v>-6.4876204409483273E-2</c:v>
                </c:pt>
                <c:pt idx="19" formatCode="0.00">
                  <c:v>-7.6250013932043725E-2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E-4078-A1AD-80F89640897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Bound(Have Third-party connection)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15" formatCode="0.00">
                  <c:v>2.0833333333333332E-2</c:v>
                </c:pt>
                <c:pt idx="16" formatCode="0.00">
                  <c:v>6.6400678417974771E-2</c:v>
                </c:pt>
                <c:pt idx="17" formatCode="0.00">
                  <c:v>7.7494616603713942E-2</c:v>
                </c:pt>
                <c:pt idx="18" formatCode="0.00">
                  <c:v>8.6415612173427969E-2</c:v>
                </c:pt>
                <c:pt idx="19" formatCode="0.00">
                  <c:v>9.3996193216001861E-2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E-4078-A1AD-80F89640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166703"/>
        <c:axId val="1786177103"/>
      </c:lineChart>
      <c:catAx>
        <c:axId val="17861667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77103"/>
        <c:crosses val="autoZero"/>
        <c:auto val="1"/>
        <c:lblAlgn val="ctr"/>
        <c:lblOffset val="100"/>
        <c:noMultiLvlLbl val="0"/>
      </c:catAx>
      <c:valAx>
        <c:axId val="1786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6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Sheet!$L$2:$L$55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E-4062-86A1-188C61D94A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Sheet!$L$2:$L$55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E-4062-86A1-188C61D9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5791"/>
        <c:axId val="787385391"/>
      </c:scatterChart>
      <c:valAx>
        <c:axId val="78739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85391"/>
        <c:crosses val="autoZero"/>
        <c:crossBetween val="midCat"/>
      </c:valAx>
      <c:valAx>
        <c:axId val="78738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57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Sheet!$M$2:$M$55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C-40FE-B521-DCA0372822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Sheet!$M$2:$M$55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1C-40FE-B521-DCA03728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5791"/>
        <c:axId val="787399951"/>
      </c:scatterChart>
      <c:valAx>
        <c:axId val="78739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9951"/>
        <c:crosses val="autoZero"/>
        <c:crossBetween val="midCat"/>
      </c:valAx>
      <c:valAx>
        <c:axId val="78739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57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Sheet!$N$2:$N$55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FAD-94E3-93D636485E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Sheet!$N$2:$N$55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FAD-94E3-93D63648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0799"/>
        <c:axId val="787397039"/>
      </c:scatterChart>
      <c:valAx>
        <c:axId val="78739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7039"/>
        <c:crosses val="autoZero"/>
        <c:crossBetween val="midCat"/>
      </c:valAx>
      <c:valAx>
        <c:axId val="78739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07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Sheet!$S$59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Sheet!$R$60:$R$65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Sheet!$S$60:$S$65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F-4BCA-A7F0-7AD47436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93967"/>
        <c:axId val="1679482735"/>
      </c:scatterChart>
      <c:valAx>
        <c:axId val="16794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2735"/>
        <c:crosses val="autoZero"/>
        <c:crossBetween val="midCat"/>
      </c:valAx>
      <c:valAx>
        <c:axId val="16794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9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3-4D69-8F06-88F7EEC283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73-4D69-8F06-88F7EEC2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92303"/>
        <c:axId val="1786175439"/>
      </c:scatterChart>
      <c:valAx>
        <c:axId val="167949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5439"/>
        <c:crosses val="autoZero"/>
        <c:crossBetween val="midCat"/>
      </c:valAx>
      <c:valAx>
        <c:axId val="178617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923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Sheet3!$C$2:$C$55</c:f>
              <c:numCache>
                <c:formatCode>General</c:formatCode>
                <c:ptCount val="54"/>
                <c:pt idx="0">
                  <c:v>0.21080139372822301</c:v>
                </c:pt>
                <c:pt idx="1">
                  <c:v>0.12710084033613439</c:v>
                </c:pt>
                <c:pt idx="2">
                  <c:v>0.1137218045112782</c:v>
                </c:pt>
                <c:pt idx="3">
                  <c:v>9.0029761904761904E-2</c:v>
                </c:pt>
                <c:pt idx="4">
                  <c:v>0.19206349206349199</c:v>
                </c:pt>
                <c:pt idx="5">
                  <c:v>0.26240079365079361</c:v>
                </c:pt>
                <c:pt idx="6">
                  <c:v>0.1252587991718426</c:v>
                </c:pt>
                <c:pt idx="7">
                  <c:v>0.1252587991718426</c:v>
                </c:pt>
                <c:pt idx="8">
                  <c:v>0.13304828973843061</c:v>
                </c:pt>
                <c:pt idx="9">
                  <c:v>0.12110805860805859</c:v>
                </c:pt>
                <c:pt idx="10">
                  <c:v>0.1312003968253968</c:v>
                </c:pt>
                <c:pt idx="11">
                  <c:v>0.25530888030888033</c:v>
                </c:pt>
                <c:pt idx="12">
                  <c:v>0.15485948477751749</c:v>
                </c:pt>
                <c:pt idx="13">
                  <c:v>0.15714285714285711</c:v>
                </c:pt>
                <c:pt idx="14">
                  <c:v>0.1041308089500861</c:v>
                </c:pt>
                <c:pt idx="15">
                  <c:v>0.1073457792207792</c:v>
                </c:pt>
                <c:pt idx="16">
                  <c:v>0.1137218045112782</c:v>
                </c:pt>
                <c:pt idx="17">
                  <c:v>0.1312003968253968</c:v>
                </c:pt>
                <c:pt idx="18">
                  <c:v>0.25420168067226889</c:v>
                </c:pt>
                <c:pt idx="19">
                  <c:v>0.24007936507936509</c:v>
                </c:pt>
                <c:pt idx="20">
                  <c:v>0.17285714285714279</c:v>
                </c:pt>
                <c:pt idx="21">
                  <c:v>0.24859022556390981</c:v>
                </c:pt>
                <c:pt idx="22">
                  <c:v>0.1137218045112782</c:v>
                </c:pt>
                <c:pt idx="23">
                  <c:v>0.15714285714285711</c:v>
                </c:pt>
                <c:pt idx="24">
                  <c:v>0.15714285714285711</c:v>
                </c:pt>
                <c:pt idx="25">
                  <c:v>0.17638483965014581</c:v>
                </c:pt>
                <c:pt idx="26">
                  <c:v>0.1167953667953668</c:v>
                </c:pt>
                <c:pt idx="27">
                  <c:v>0.15162907268170431</c:v>
                </c:pt>
                <c:pt idx="28">
                  <c:v>0.13296703296703299</c:v>
                </c:pt>
                <c:pt idx="29">
                  <c:v>0.12110805860805859</c:v>
                </c:pt>
                <c:pt idx="30">
                  <c:v>0.26989795918367337</c:v>
                </c:pt>
                <c:pt idx="31">
                  <c:v>0.26989795918367337</c:v>
                </c:pt>
                <c:pt idx="32">
                  <c:v>0.18601190476190479</c:v>
                </c:pt>
                <c:pt idx="33">
                  <c:v>0</c:v>
                </c:pt>
                <c:pt idx="34">
                  <c:v>0.12110805860805859</c:v>
                </c:pt>
                <c:pt idx="35">
                  <c:v>0.12110805860805859</c:v>
                </c:pt>
                <c:pt idx="36">
                  <c:v>0.12110805860805859</c:v>
                </c:pt>
                <c:pt idx="37">
                  <c:v>0.12110805860805859</c:v>
                </c:pt>
                <c:pt idx="38">
                  <c:v>0.12110805860805859</c:v>
                </c:pt>
                <c:pt idx="39">
                  <c:v>0.12110805860805859</c:v>
                </c:pt>
                <c:pt idx="40">
                  <c:v>0.12110805860805859</c:v>
                </c:pt>
                <c:pt idx="41">
                  <c:v>0.12110805860805859</c:v>
                </c:pt>
                <c:pt idx="42">
                  <c:v>0.12110805860805859</c:v>
                </c:pt>
                <c:pt idx="43">
                  <c:v>0.12110805860805859</c:v>
                </c:pt>
                <c:pt idx="44">
                  <c:v>0.12110805860805859</c:v>
                </c:pt>
                <c:pt idx="45">
                  <c:v>0.12110805860805859</c:v>
                </c:pt>
                <c:pt idx="46">
                  <c:v>0.12110805860805859</c:v>
                </c:pt>
                <c:pt idx="47">
                  <c:v>0.12110805860805859</c:v>
                </c:pt>
                <c:pt idx="48">
                  <c:v>0.12110805860805859</c:v>
                </c:pt>
                <c:pt idx="49">
                  <c:v>0.16868622448979589</c:v>
                </c:pt>
                <c:pt idx="50">
                  <c:v>9.5418470418470416E-2</c:v>
                </c:pt>
                <c:pt idx="51">
                  <c:v>9.5418470418470416E-2</c:v>
                </c:pt>
                <c:pt idx="52">
                  <c:v>9.5418470418470416E-2</c:v>
                </c:pt>
                <c:pt idx="53">
                  <c:v>9.5418470418470416E-2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E-4FD0-9F98-675D738FBB4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Sheet3!$C$2:$C$55</c:f>
              <c:numCache>
                <c:formatCode>General</c:formatCode>
                <c:ptCount val="54"/>
                <c:pt idx="0">
                  <c:v>0.21080139372822301</c:v>
                </c:pt>
                <c:pt idx="1">
                  <c:v>0.12710084033613439</c:v>
                </c:pt>
                <c:pt idx="2">
                  <c:v>0.1137218045112782</c:v>
                </c:pt>
                <c:pt idx="3">
                  <c:v>9.0029761904761904E-2</c:v>
                </c:pt>
                <c:pt idx="4">
                  <c:v>0.19206349206349199</c:v>
                </c:pt>
                <c:pt idx="5">
                  <c:v>0.26240079365079361</c:v>
                </c:pt>
                <c:pt idx="6">
                  <c:v>0.1252587991718426</c:v>
                </c:pt>
                <c:pt idx="7">
                  <c:v>0.1252587991718426</c:v>
                </c:pt>
                <c:pt idx="8">
                  <c:v>0.13304828973843061</c:v>
                </c:pt>
                <c:pt idx="9">
                  <c:v>0.12110805860805859</c:v>
                </c:pt>
                <c:pt idx="10">
                  <c:v>0.1312003968253968</c:v>
                </c:pt>
                <c:pt idx="11">
                  <c:v>0.25530888030888033</c:v>
                </c:pt>
                <c:pt idx="12">
                  <c:v>0.15485948477751749</c:v>
                </c:pt>
                <c:pt idx="13">
                  <c:v>0.15714285714285711</c:v>
                </c:pt>
                <c:pt idx="14">
                  <c:v>0.1041308089500861</c:v>
                </c:pt>
                <c:pt idx="15">
                  <c:v>0.1073457792207792</c:v>
                </c:pt>
                <c:pt idx="16">
                  <c:v>0.1137218045112782</c:v>
                </c:pt>
                <c:pt idx="17">
                  <c:v>0.1312003968253968</c:v>
                </c:pt>
                <c:pt idx="18">
                  <c:v>0.25420168067226889</c:v>
                </c:pt>
                <c:pt idx="19">
                  <c:v>0.24007936507936509</c:v>
                </c:pt>
                <c:pt idx="20">
                  <c:v>0.17285714285714279</c:v>
                </c:pt>
                <c:pt idx="21">
                  <c:v>0.24859022556390981</c:v>
                </c:pt>
                <c:pt idx="22">
                  <c:v>0.1137218045112782</c:v>
                </c:pt>
                <c:pt idx="23">
                  <c:v>0.15714285714285711</c:v>
                </c:pt>
                <c:pt idx="24">
                  <c:v>0.15714285714285711</c:v>
                </c:pt>
                <c:pt idx="25">
                  <c:v>0.17638483965014581</c:v>
                </c:pt>
                <c:pt idx="26">
                  <c:v>0.1167953667953668</c:v>
                </c:pt>
                <c:pt idx="27">
                  <c:v>0.15162907268170431</c:v>
                </c:pt>
                <c:pt idx="28">
                  <c:v>0.13296703296703299</c:v>
                </c:pt>
                <c:pt idx="29">
                  <c:v>0.12110805860805859</c:v>
                </c:pt>
                <c:pt idx="30">
                  <c:v>0.26989795918367337</c:v>
                </c:pt>
                <c:pt idx="31">
                  <c:v>0.26989795918367337</c:v>
                </c:pt>
                <c:pt idx="32">
                  <c:v>0.18601190476190479</c:v>
                </c:pt>
                <c:pt idx="33">
                  <c:v>0</c:v>
                </c:pt>
                <c:pt idx="34">
                  <c:v>0.12110805860805859</c:v>
                </c:pt>
                <c:pt idx="35">
                  <c:v>0.12110805860805859</c:v>
                </c:pt>
                <c:pt idx="36">
                  <c:v>0.12110805860805859</c:v>
                </c:pt>
                <c:pt idx="37">
                  <c:v>0.12110805860805859</c:v>
                </c:pt>
                <c:pt idx="38">
                  <c:v>0.12110805860805859</c:v>
                </c:pt>
                <c:pt idx="39">
                  <c:v>0.12110805860805859</c:v>
                </c:pt>
                <c:pt idx="40">
                  <c:v>0.12110805860805859</c:v>
                </c:pt>
                <c:pt idx="41">
                  <c:v>0.12110805860805859</c:v>
                </c:pt>
                <c:pt idx="42">
                  <c:v>0.12110805860805859</c:v>
                </c:pt>
                <c:pt idx="43">
                  <c:v>0.12110805860805859</c:v>
                </c:pt>
                <c:pt idx="44">
                  <c:v>0.12110805860805859</c:v>
                </c:pt>
                <c:pt idx="45">
                  <c:v>0.12110805860805859</c:v>
                </c:pt>
                <c:pt idx="46">
                  <c:v>0.12110805860805859</c:v>
                </c:pt>
                <c:pt idx="47">
                  <c:v>0.12110805860805859</c:v>
                </c:pt>
                <c:pt idx="48">
                  <c:v>0.12110805860805859</c:v>
                </c:pt>
                <c:pt idx="49">
                  <c:v>0.16868622448979589</c:v>
                </c:pt>
                <c:pt idx="50">
                  <c:v>9.5418470418470416E-2</c:v>
                </c:pt>
                <c:pt idx="51">
                  <c:v>9.5418470418470416E-2</c:v>
                </c:pt>
                <c:pt idx="52">
                  <c:v>9.5418470418470416E-2</c:v>
                </c:pt>
                <c:pt idx="53">
                  <c:v>9.5418470418470416E-2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E-4FD0-9F98-675D738F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2543"/>
        <c:axId val="1786174191"/>
      </c:scatterChart>
      <c:valAx>
        <c:axId val="178616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4191"/>
        <c:crosses val="autoZero"/>
        <c:crossBetween val="midCat"/>
      </c:valAx>
      <c:valAx>
        <c:axId val="178617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625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Sheet3!$D$2:$D$55</c:f>
              <c:numCache>
                <c:formatCode>General</c:formatCode>
                <c:ptCount val="54"/>
                <c:pt idx="0">
                  <c:v>2.4640922097293291E-2</c:v>
                </c:pt>
                <c:pt idx="1">
                  <c:v>2.166593947757383E-2</c:v>
                </c:pt>
                <c:pt idx="2">
                  <c:v>1.2494613727300709E-2</c:v>
                </c:pt>
                <c:pt idx="3">
                  <c:v>1.2359047539102941E-2</c:v>
                </c:pt>
                <c:pt idx="4">
                  <c:v>3.3690445186290073E-2</c:v>
                </c:pt>
                <c:pt idx="5">
                  <c:v>3.2428446463765033E-2</c:v>
                </c:pt>
                <c:pt idx="6">
                  <c:v>1.420979912669664E-2</c:v>
                </c:pt>
                <c:pt idx="7">
                  <c:v>1.420979912669664E-2</c:v>
                </c:pt>
                <c:pt idx="8">
                  <c:v>1.3062700611177071E-2</c:v>
                </c:pt>
                <c:pt idx="9">
                  <c:v>1.2660305735097979E-2</c:v>
                </c:pt>
                <c:pt idx="10">
                  <c:v>1.1997537703908901E-2</c:v>
                </c:pt>
                <c:pt idx="11">
                  <c:v>2.961168233121142E-2</c:v>
                </c:pt>
                <c:pt idx="12">
                  <c:v>1.520395117348026E-2</c:v>
                </c:pt>
                <c:pt idx="13">
                  <c:v>1.2660305735097979E-2</c:v>
                </c:pt>
                <c:pt idx="14">
                  <c:v>1.2494613727300709E-2</c:v>
                </c:pt>
                <c:pt idx="15">
                  <c:v>1.2494613727300709E-2</c:v>
                </c:pt>
                <c:pt idx="16">
                  <c:v>1.2150484172644841E-2</c:v>
                </c:pt>
                <c:pt idx="17">
                  <c:v>1.1997537703908901E-2</c:v>
                </c:pt>
                <c:pt idx="18">
                  <c:v>3.4085366541737737E-2</c:v>
                </c:pt>
                <c:pt idx="19">
                  <c:v>3.093721839358959E-2</c:v>
                </c:pt>
                <c:pt idx="20">
                  <c:v>2.899925917931458E-2</c:v>
                </c:pt>
                <c:pt idx="21">
                  <c:v>2.7954762253238709E-2</c:v>
                </c:pt>
                <c:pt idx="22">
                  <c:v>2.7406894429055091E-2</c:v>
                </c:pt>
                <c:pt idx="23">
                  <c:v>1.8476906288540641E-2</c:v>
                </c:pt>
                <c:pt idx="24">
                  <c:v>1.777126689869072E-2</c:v>
                </c:pt>
                <c:pt idx="25">
                  <c:v>1.6636913922232481E-2</c:v>
                </c:pt>
                <c:pt idx="26">
                  <c:v>1.5132940312995721E-2</c:v>
                </c:pt>
                <c:pt idx="27">
                  <c:v>1.507940904893814E-2</c:v>
                </c:pt>
                <c:pt idx="28">
                  <c:v>1.415153380527342E-2</c:v>
                </c:pt>
                <c:pt idx="29">
                  <c:v>1.159987688519545E-2</c:v>
                </c:pt>
                <c:pt idx="30">
                  <c:v>3.4085366541737737E-2</c:v>
                </c:pt>
                <c:pt idx="31">
                  <c:v>3.4085366541737737E-2</c:v>
                </c:pt>
                <c:pt idx="32">
                  <c:v>3.3371806709756847E-2</c:v>
                </c:pt>
                <c:pt idx="33">
                  <c:v>1.2660305735097979E-2</c:v>
                </c:pt>
                <c:pt idx="34">
                  <c:v>1.159987688519545E-2</c:v>
                </c:pt>
                <c:pt idx="35">
                  <c:v>1.159987688519545E-2</c:v>
                </c:pt>
                <c:pt idx="36">
                  <c:v>1.159987688519545E-2</c:v>
                </c:pt>
                <c:pt idx="37">
                  <c:v>1.159987688519545E-2</c:v>
                </c:pt>
                <c:pt idx="38">
                  <c:v>1.159987688519545E-2</c:v>
                </c:pt>
                <c:pt idx="39">
                  <c:v>1.159987688519545E-2</c:v>
                </c:pt>
                <c:pt idx="40">
                  <c:v>1.159987688519545E-2</c:v>
                </c:pt>
                <c:pt idx="41">
                  <c:v>1.159987688519545E-2</c:v>
                </c:pt>
                <c:pt idx="42">
                  <c:v>1.159987688519545E-2</c:v>
                </c:pt>
                <c:pt idx="43">
                  <c:v>1.159987688519545E-2</c:v>
                </c:pt>
                <c:pt idx="44">
                  <c:v>1.159987688519545E-2</c:v>
                </c:pt>
                <c:pt idx="45">
                  <c:v>1.159987688519545E-2</c:v>
                </c:pt>
                <c:pt idx="46">
                  <c:v>1.159987688519545E-2</c:v>
                </c:pt>
                <c:pt idx="47">
                  <c:v>1.159987688519545E-2</c:v>
                </c:pt>
                <c:pt idx="48">
                  <c:v>1.159987688519545E-2</c:v>
                </c:pt>
                <c:pt idx="49">
                  <c:v>1.431722581307069E-2</c:v>
                </c:pt>
                <c:pt idx="50">
                  <c:v>1.398584179747615E-2</c:v>
                </c:pt>
                <c:pt idx="51">
                  <c:v>1.398584179747615E-2</c:v>
                </c:pt>
                <c:pt idx="52">
                  <c:v>1.398584179747615E-2</c:v>
                </c:pt>
                <c:pt idx="53">
                  <c:v>1.398584179747615E-2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8-497F-AA8E-C130584DBB7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Sheet3!$D$2:$D$55</c:f>
              <c:numCache>
                <c:formatCode>General</c:formatCode>
                <c:ptCount val="54"/>
                <c:pt idx="0">
                  <c:v>2.4640922097293291E-2</c:v>
                </c:pt>
                <c:pt idx="1">
                  <c:v>2.166593947757383E-2</c:v>
                </c:pt>
                <c:pt idx="2">
                  <c:v>1.2494613727300709E-2</c:v>
                </c:pt>
                <c:pt idx="3">
                  <c:v>1.2359047539102941E-2</c:v>
                </c:pt>
                <c:pt idx="4">
                  <c:v>3.3690445186290073E-2</c:v>
                </c:pt>
                <c:pt idx="5">
                  <c:v>3.2428446463765033E-2</c:v>
                </c:pt>
                <c:pt idx="6">
                  <c:v>1.420979912669664E-2</c:v>
                </c:pt>
                <c:pt idx="7">
                  <c:v>1.420979912669664E-2</c:v>
                </c:pt>
                <c:pt idx="8">
                  <c:v>1.3062700611177071E-2</c:v>
                </c:pt>
                <c:pt idx="9">
                  <c:v>1.2660305735097979E-2</c:v>
                </c:pt>
                <c:pt idx="10">
                  <c:v>1.1997537703908901E-2</c:v>
                </c:pt>
                <c:pt idx="11">
                  <c:v>2.961168233121142E-2</c:v>
                </c:pt>
                <c:pt idx="12">
                  <c:v>1.520395117348026E-2</c:v>
                </c:pt>
                <c:pt idx="13">
                  <c:v>1.2660305735097979E-2</c:v>
                </c:pt>
                <c:pt idx="14">
                  <c:v>1.2494613727300709E-2</c:v>
                </c:pt>
                <c:pt idx="15">
                  <c:v>1.2494613727300709E-2</c:v>
                </c:pt>
                <c:pt idx="16">
                  <c:v>1.2150484172644841E-2</c:v>
                </c:pt>
                <c:pt idx="17">
                  <c:v>1.1997537703908901E-2</c:v>
                </c:pt>
                <c:pt idx="18">
                  <c:v>3.4085366541737737E-2</c:v>
                </c:pt>
                <c:pt idx="19">
                  <c:v>3.093721839358959E-2</c:v>
                </c:pt>
                <c:pt idx="20">
                  <c:v>2.899925917931458E-2</c:v>
                </c:pt>
                <c:pt idx="21">
                  <c:v>2.7954762253238709E-2</c:v>
                </c:pt>
                <c:pt idx="22">
                  <c:v>2.7406894429055091E-2</c:v>
                </c:pt>
                <c:pt idx="23">
                  <c:v>1.8476906288540641E-2</c:v>
                </c:pt>
                <c:pt idx="24">
                  <c:v>1.777126689869072E-2</c:v>
                </c:pt>
                <c:pt idx="25">
                  <c:v>1.6636913922232481E-2</c:v>
                </c:pt>
                <c:pt idx="26">
                  <c:v>1.5132940312995721E-2</c:v>
                </c:pt>
                <c:pt idx="27">
                  <c:v>1.507940904893814E-2</c:v>
                </c:pt>
                <c:pt idx="28">
                  <c:v>1.415153380527342E-2</c:v>
                </c:pt>
                <c:pt idx="29">
                  <c:v>1.159987688519545E-2</c:v>
                </c:pt>
                <c:pt idx="30">
                  <c:v>3.4085366541737737E-2</c:v>
                </c:pt>
                <c:pt idx="31">
                  <c:v>3.4085366541737737E-2</c:v>
                </c:pt>
                <c:pt idx="32">
                  <c:v>3.3371806709756847E-2</c:v>
                </c:pt>
                <c:pt idx="33">
                  <c:v>1.2660305735097979E-2</c:v>
                </c:pt>
                <c:pt idx="34">
                  <c:v>1.159987688519545E-2</c:v>
                </c:pt>
                <c:pt idx="35">
                  <c:v>1.159987688519545E-2</c:v>
                </c:pt>
                <c:pt idx="36">
                  <c:v>1.159987688519545E-2</c:v>
                </c:pt>
                <c:pt idx="37">
                  <c:v>1.159987688519545E-2</c:v>
                </c:pt>
                <c:pt idx="38">
                  <c:v>1.159987688519545E-2</c:v>
                </c:pt>
                <c:pt idx="39">
                  <c:v>1.159987688519545E-2</c:v>
                </c:pt>
                <c:pt idx="40">
                  <c:v>1.159987688519545E-2</c:v>
                </c:pt>
                <c:pt idx="41">
                  <c:v>1.159987688519545E-2</c:v>
                </c:pt>
                <c:pt idx="42">
                  <c:v>1.159987688519545E-2</c:v>
                </c:pt>
                <c:pt idx="43">
                  <c:v>1.159987688519545E-2</c:v>
                </c:pt>
                <c:pt idx="44">
                  <c:v>1.159987688519545E-2</c:v>
                </c:pt>
                <c:pt idx="45">
                  <c:v>1.159987688519545E-2</c:v>
                </c:pt>
                <c:pt idx="46">
                  <c:v>1.159987688519545E-2</c:v>
                </c:pt>
                <c:pt idx="47">
                  <c:v>1.159987688519545E-2</c:v>
                </c:pt>
                <c:pt idx="48">
                  <c:v>1.159987688519545E-2</c:v>
                </c:pt>
                <c:pt idx="49">
                  <c:v>1.431722581307069E-2</c:v>
                </c:pt>
                <c:pt idx="50">
                  <c:v>1.398584179747615E-2</c:v>
                </c:pt>
                <c:pt idx="51">
                  <c:v>1.398584179747615E-2</c:v>
                </c:pt>
                <c:pt idx="52">
                  <c:v>1.398584179747615E-2</c:v>
                </c:pt>
                <c:pt idx="53">
                  <c:v>1.398584179747615E-2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18-497F-AA8E-C130584D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5455"/>
        <c:axId val="1786159215"/>
      </c:scatterChart>
      <c:valAx>
        <c:axId val="178616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59215"/>
        <c:crosses val="autoZero"/>
        <c:crossBetween val="midCat"/>
      </c:valAx>
      <c:valAx>
        <c:axId val="178615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65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Sheet3!$E$2:$E$55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E-4B97-929C-85451F3AED1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Sheet3!$E$2:$E$55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E-4B97-929C-85451F3A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5455"/>
        <c:axId val="1786179599"/>
      </c:scatterChart>
      <c:valAx>
        <c:axId val="178616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9599"/>
        <c:crosses val="autoZero"/>
        <c:crossBetween val="midCat"/>
      </c:valAx>
      <c:valAx>
        <c:axId val="1786179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65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B-45EC-8CE2-3E28E2E1B0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B-45EC-8CE2-3E28E2E1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76271"/>
        <c:axId val="1786178351"/>
      </c:scatterChart>
      <c:valAx>
        <c:axId val="178617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8351"/>
        <c:crosses val="autoZero"/>
        <c:crossBetween val="midCat"/>
      </c:valAx>
      <c:valAx>
        <c:axId val="178617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62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Sheet3!$G$2:$G$55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3-4770-B209-8E1C77DA6DF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Sheet3!$G$2:$G$55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Sheet5!$B$30:$B$83</c:f>
              <c:numCache>
                <c:formatCode>General</c:formatCode>
                <c:ptCount val="54"/>
                <c:pt idx="0">
                  <c:v>0.1457148879326689</c:v>
                </c:pt>
                <c:pt idx="1">
                  <c:v>0.23920750132782584</c:v>
                </c:pt>
                <c:pt idx="2">
                  <c:v>0.14343617244453849</c:v>
                </c:pt>
                <c:pt idx="3">
                  <c:v>0.13683363258814607</c:v>
                </c:pt>
                <c:pt idx="4">
                  <c:v>0.12760117397047555</c:v>
                </c:pt>
                <c:pt idx="5">
                  <c:v>0.11418171897839755</c:v>
                </c:pt>
                <c:pt idx="6">
                  <c:v>0.1627704596146004</c:v>
                </c:pt>
                <c:pt idx="7">
                  <c:v>0.19522364711747681</c:v>
                </c:pt>
                <c:pt idx="8">
                  <c:v>0.14994380465485427</c:v>
                </c:pt>
                <c:pt idx="9">
                  <c:v>6.7092325330887645E-2</c:v>
                </c:pt>
                <c:pt idx="10">
                  <c:v>0.11715960361756367</c:v>
                </c:pt>
                <c:pt idx="11">
                  <c:v>0.11255929314732396</c:v>
                </c:pt>
                <c:pt idx="12">
                  <c:v>7.9240883090021738E-2</c:v>
                </c:pt>
                <c:pt idx="13">
                  <c:v>7.726579025964242E-2</c:v>
                </c:pt>
                <c:pt idx="14">
                  <c:v>0.16564718230523251</c:v>
                </c:pt>
                <c:pt idx="15">
                  <c:v>7.7655351945744189E-2</c:v>
                </c:pt>
                <c:pt idx="16">
                  <c:v>0.14365518305763947</c:v>
                </c:pt>
                <c:pt idx="17">
                  <c:v>0.14868713578987769</c:v>
                </c:pt>
                <c:pt idx="18">
                  <c:v>0.11222527796168644</c:v>
                </c:pt>
                <c:pt idx="19">
                  <c:v>0.1074160489997623</c:v>
                </c:pt>
                <c:pt idx="20">
                  <c:v>8.1193867169524897E-2</c:v>
                </c:pt>
                <c:pt idx="21">
                  <c:v>0.12464708989000177</c:v>
                </c:pt>
                <c:pt idx="22">
                  <c:v>8.572083822939619E-2</c:v>
                </c:pt>
                <c:pt idx="23">
                  <c:v>7.9215416895240004E-2</c:v>
                </c:pt>
                <c:pt idx="24">
                  <c:v>7.9664499263517735E-2</c:v>
                </c:pt>
                <c:pt idx="25">
                  <c:v>0.12978935031264205</c:v>
                </c:pt>
                <c:pt idx="26">
                  <c:v>8.0056965315832229E-2</c:v>
                </c:pt>
                <c:pt idx="27">
                  <c:v>7.6995267773007553E-2</c:v>
                </c:pt>
                <c:pt idx="28">
                  <c:v>8.5247190057606309E-2</c:v>
                </c:pt>
                <c:pt idx="29">
                  <c:v>9.9294734651720173E-2</c:v>
                </c:pt>
                <c:pt idx="30">
                  <c:v>0.11665670384557292</c:v>
                </c:pt>
                <c:pt idx="31">
                  <c:v>0.11665670384557292</c:v>
                </c:pt>
                <c:pt idx="32">
                  <c:v>7.3647857645409751E-2</c:v>
                </c:pt>
                <c:pt idx="33">
                  <c:v>3.2900692882912572E-2</c:v>
                </c:pt>
                <c:pt idx="34">
                  <c:v>6.7767202479406166E-2</c:v>
                </c:pt>
                <c:pt idx="35">
                  <c:v>6.7767202479406166E-2</c:v>
                </c:pt>
                <c:pt idx="36">
                  <c:v>6.7767202479406166E-2</c:v>
                </c:pt>
                <c:pt idx="37">
                  <c:v>6.7767202479406166E-2</c:v>
                </c:pt>
                <c:pt idx="38">
                  <c:v>6.7767202479406166E-2</c:v>
                </c:pt>
                <c:pt idx="39">
                  <c:v>6.7767202479406166E-2</c:v>
                </c:pt>
                <c:pt idx="40">
                  <c:v>6.7767202479406166E-2</c:v>
                </c:pt>
                <c:pt idx="41">
                  <c:v>6.7767202479406166E-2</c:v>
                </c:pt>
                <c:pt idx="42">
                  <c:v>6.7767202479406166E-2</c:v>
                </c:pt>
                <c:pt idx="43">
                  <c:v>6.7767202479406166E-2</c:v>
                </c:pt>
                <c:pt idx="44">
                  <c:v>6.7767202479406166E-2</c:v>
                </c:pt>
                <c:pt idx="45">
                  <c:v>6.7767202479406166E-2</c:v>
                </c:pt>
                <c:pt idx="46">
                  <c:v>6.7767202479406166E-2</c:v>
                </c:pt>
                <c:pt idx="47">
                  <c:v>6.7767202479406166E-2</c:v>
                </c:pt>
                <c:pt idx="48">
                  <c:v>6.7767202479406166E-2</c:v>
                </c:pt>
                <c:pt idx="49">
                  <c:v>8.0883112365369034E-2</c:v>
                </c:pt>
                <c:pt idx="50">
                  <c:v>5.8995958375972032E-2</c:v>
                </c:pt>
                <c:pt idx="51">
                  <c:v>5.8995958375972032E-2</c:v>
                </c:pt>
                <c:pt idx="52">
                  <c:v>5.8995958375972032E-2</c:v>
                </c:pt>
                <c:pt idx="53">
                  <c:v>5.8995958375972032E-2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3-4770-B209-8E1C77DA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72111"/>
        <c:axId val="1786176271"/>
      </c:scatterChart>
      <c:valAx>
        <c:axId val="17861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6271"/>
        <c:crosses val="autoZero"/>
        <c:crossBetween val="midCat"/>
      </c:valAx>
      <c:valAx>
        <c:axId val="178617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721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Sheet!$D$2:$D$55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2-45E3-A6EC-C37C629C4B7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Sheet!$D$2:$D$55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12-45E3-A6EC-C37C629C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83343"/>
        <c:axId val="1786159631"/>
      </c:scatterChart>
      <c:valAx>
        <c:axId val="17861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59631"/>
        <c:crosses val="autoZero"/>
        <c:crossBetween val="midCat"/>
      </c:valAx>
      <c:valAx>
        <c:axId val="178615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833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Sheet5!$E$30:$E$83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Sheet5!$F$30:$F$83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5.4644808743169383E-2</c:v>
                </c:pt>
                <c:pt idx="6">
                  <c:v>5.4644808743169383E-2</c:v>
                </c:pt>
                <c:pt idx="7">
                  <c:v>5.4644808743169383E-2</c:v>
                </c:pt>
                <c:pt idx="8">
                  <c:v>5.4644808743169383E-2</c:v>
                </c:pt>
                <c:pt idx="9">
                  <c:v>5.4644808743169383E-2</c:v>
                </c:pt>
                <c:pt idx="10">
                  <c:v>5.4644808743169383E-2</c:v>
                </c:pt>
                <c:pt idx="11">
                  <c:v>5.4644808743169383E-2</c:v>
                </c:pt>
                <c:pt idx="12">
                  <c:v>5.4644808743169383E-2</c:v>
                </c:pt>
                <c:pt idx="13">
                  <c:v>5.4644808743169383E-2</c:v>
                </c:pt>
                <c:pt idx="14">
                  <c:v>5.4644808743169383E-2</c:v>
                </c:pt>
                <c:pt idx="15">
                  <c:v>5.4644808743169383E-2</c:v>
                </c:pt>
                <c:pt idx="16">
                  <c:v>5.4644808743169383E-2</c:v>
                </c:pt>
                <c:pt idx="17">
                  <c:v>5.4644808743169383E-2</c:v>
                </c:pt>
                <c:pt idx="18">
                  <c:v>5.4644808743169383E-2</c:v>
                </c:pt>
                <c:pt idx="19">
                  <c:v>5.4644808743169383E-2</c:v>
                </c:pt>
                <c:pt idx="20">
                  <c:v>5.4644808743169383E-2</c:v>
                </c:pt>
                <c:pt idx="21">
                  <c:v>5.4644808743169383E-2</c:v>
                </c:pt>
                <c:pt idx="22">
                  <c:v>5.4644808743169383E-2</c:v>
                </c:pt>
                <c:pt idx="23">
                  <c:v>5.4644808743169383E-2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0.10928961748633879</c:v>
                </c:pt>
                <c:pt idx="31">
                  <c:v>0.10928961748633879</c:v>
                </c:pt>
                <c:pt idx="32">
                  <c:v>0.10928961748633879</c:v>
                </c:pt>
                <c:pt idx="33">
                  <c:v>0.10928961748633879</c:v>
                </c:pt>
                <c:pt idx="34">
                  <c:v>0.10928961748633879</c:v>
                </c:pt>
                <c:pt idx="35">
                  <c:v>0.10928961748633879</c:v>
                </c:pt>
                <c:pt idx="36">
                  <c:v>0.13661202185792348</c:v>
                </c:pt>
                <c:pt idx="37">
                  <c:v>0.13661202185792348</c:v>
                </c:pt>
                <c:pt idx="38">
                  <c:v>0.13661202185792348</c:v>
                </c:pt>
                <c:pt idx="39">
                  <c:v>0.13661202185792348</c:v>
                </c:pt>
                <c:pt idx="40">
                  <c:v>0.13661202185792348</c:v>
                </c:pt>
                <c:pt idx="41">
                  <c:v>0.13661202185792348</c:v>
                </c:pt>
                <c:pt idx="42">
                  <c:v>0.13661202185792348</c:v>
                </c:pt>
                <c:pt idx="43">
                  <c:v>0.16393442622950818</c:v>
                </c:pt>
                <c:pt idx="44">
                  <c:v>0.16393442622950818</c:v>
                </c:pt>
                <c:pt idx="45">
                  <c:v>0.16393442622950818</c:v>
                </c:pt>
                <c:pt idx="46">
                  <c:v>0.16393442622950818</c:v>
                </c:pt>
                <c:pt idx="47">
                  <c:v>0.16393442622950818</c:v>
                </c:pt>
                <c:pt idx="48">
                  <c:v>0.16393442622950818</c:v>
                </c:pt>
                <c:pt idx="49">
                  <c:v>0.16393442622950818</c:v>
                </c:pt>
                <c:pt idx="50">
                  <c:v>0.19125683060109289</c:v>
                </c:pt>
                <c:pt idx="51">
                  <c:v>0.19125683060109289</c:v>
                </c:pt>
                <c:pt idx="52">
                  <c:v>0.19125683060109289</c:v>
                </c:pt>
                <c:pt idx="53">
                  <c:v>0.19125683060109289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7-4CC0-BFC6-84D8FAA2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00143"/>
        <c:axId val="1677300559"/>
      </c:scatterChart>
      <c:valAx>
        <c:axId val="167730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00559"/>
        <c:crosses val="autoZero"/>
        <c:crossBetween val="midCat"/>
      </c:valAx>
      <c:valAx>
        <c:axId val="167730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001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0.196428571428571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Sheet6!$B$3:$B$55</c:f>
              <c:numCache>
                <c:formatCode>General</c:formatCode>
                <c:ptCount val="53"/>
                <c:pt idx="0">
                  <c:v>7.1428571428571425E-2</c:v>
                </c:pt>
                <c:pt idx="1">
                  <c:v>1.785714285714286E-2</c:v>
                </c:pt>
                <c:pt idx="2">
                  <c:v>1.785714285714286E-2</c:v>
                </c:pt>
                <c:pt idx="3">
                  <c:v>0.1071428571428571</c:v>
                </c:pt>
                <c:pt idx="4">
                  <c:v>0.26785714285714279</c:v>
                </c:pt>
                <c:pt idx="5">
                  <c:v>5.3571428571428568E-2</c:v>
                </c:pt>
                <c:pt idx="6">
                  <c:v>5.3571428571428568E-2</c:v>
                </c:pt>
                <c:pt idx="7">
                  <c:v>3.5714285714285712E-2</c:v>
                </c:pt>
                <c:pt idx="8">
                  <c:v>1.785714285714286E-2</c:v>
                </c:pt>
                <c:pt idx="9">
                  <c:v>1.785714285714286E-2</c:v>
                </c:pt>
                <c:pt idx="10">
                  <c:v>0.25</c:v>
                </c:pt>
                <c:pt idx="11">
                  <c:v>7.1428571428571425E-2</c:v>
                </c:pt>
                <c:pt idx="12">
                  <c:v>1.785714285714286E-2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0.2857142857142857</c:v>
                </c:pt>
                <c:pt idx="18">
                  <c:v>0.25</c:v>
                </c:pt>
                <c:pt idx="19">
                  <c:v>0.14285714285714279</c:v>
                </c:pt>
                <c:pt idx="20">
                  <c:v>0.2321428571428571</c:v>
                </c:pt>
                <c:pt idx="21">
                  <c:v>3.5714285714285712E-2</c:v>
                </c:pt>
                <c:pt idx="22">
                  <c:v>8.9285714285714274E-2</c:v>
                </c:pt>
                <c:pt idx="23">
                  <c:v>8.9285714285714274E-2</c:v>
                </c:pt>
                <c:pt idx="24">
                  <c:v>5.3571428571428568E-2</c:v>
                </c:pt>
                <c:pt idx="25">
                  <c:v>3.5714285714285712E-2</c:v>
                </c:pt>
                <c:pt idx="26">
                  <c:v>5.3571428571428568E-2</c:v>
                </c:pt>
                <c:pt idx="27">
                  <c:v>3.5714285714285712E-2</c:v>
                </c:pt>
                <c:pt idx="28">
                  <c:v>1.785714285714286E-2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3.5714285714285712E-2</c:v>
                </c:pt>
                <c:pt idx="32">
                  <c:v>1.785714285714286E-2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3.5714285714285712E-2</c:v>
                </c:pt>
                <c:pt idx="49">
                  <c:v>1.785714285714286E-2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</c:numCache>
            </c:numRef>
          </c:xVal>
          <c:yVal>
            <c:numRef>
              <c:f>Sheet6!$G$3:$G$55</c:f>
              <c:numCache>
                <c:formatCode>General</c:formatCode>
                <c:ptCount val="53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0.16393442622950818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0.13661202185792348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0.10928961748633879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5.4644808743169383E-2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4-46C9-BB14-E86B6C45044A}"/>
            </c:ext>
          </c:extLst>
        </c:ser>
        <c:ser>
          <c:idx val="1"/>
          <c:order val="1"/>
          <c:tx>
            <c:v>Predicted 0.191256830601093</c:v>
          </c:tx>
          <c:spPr>
            <a:ln w="19050">
              <a:noFill/>
            </a:ln>
          </c:spPr>
          <c:xVal>
            <c:numRef>
              <c:f>Sheet6!$B$3:$B$55</c:f>
              <c:numCache>
                <c:formatCode>General</c:formatCode>
                <c:ptCount val="53"/>
                <c:pt idx="0">
                  <c:v>7.1428571428571425E-2</c:v>
                </c:pt>
                <c:pt idx="1">
                  <c:v>1.785714285714286E-2</c:v>
                </c:pt>
                <c:pt idx="2">
                  <c:v>1.785714285714286E-2</c:v>
                </c:pt>
                <c:pt idx="3">
                  <c:v>0.1071428571428571</c:v>
                </c:pt>
                <c:pt idx="4">
                  <c:v>0.26785714285714279</c:v>
                </c:pt>
                <c:pt idx="5">
                  <c:v>5.3571428571428568E-2</c:v>
                </c:pt>
                <c:pt idx="6">
                  <c:v>5.3571428571428568E-2</c:v>
                </c:pt>
                <c:pt idx="7">
                  <c:v>3.5714285714285712E-2</c:v>
                </c:pt>
                <c:pt idx="8">
                  <c:v>1.785714285714286E-2</c:v>
                </c:pt>
                <c:pt idx="9">
                  <c:v>1.785714285714286E-2</c:v>
                </c:pt>
                <c:pt idx="10">
                  <c:v>0.25</c:v>
                </c:pt>
                <c:pt idx="11">
                  <c:v>7.1428571428571425E-2</c:v>
                </c:pt>
                <c:pt idx="12">
                  <c:v>1.785714285714286E-2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0.2857142857142857</c:v>
                </c:pt>
                <c:pt idx="18">
                  <c:v>0.25</c:v>
                </c:pt>
                <c:pt idx="19">
                  <c:v>0.14285714285714279</c:v>
                </c:pt>
                <c:pt idx="20">
                  <c:v>0.2321428571428571</c:v>
                </c:pt>
                <c:pt idx="21">
                  <c:v>3.5714285714285712E-2</c:v>
                </c:pt>
                <c:pt idx="22">
                  <c:v>8.9285714285714274E-2</c:v>
                </c:pt>
                <c:pt idx="23">
                  <c:v>8.9285714285714274E-2</c:v>
                </c:pt>
                <c:pt idx="24">
                  <c:v>5.3571428571428568E-2</c:v>
                </c:pt>
                <c:pt idx="25">
                  <c:v>3.5714285714285712E-2</c:v>
                </c:pt>
                <c:pt idx="26">
                  <c:v>5.3571428571428568E-2</c:v>
                </c:pt>
                <c:pt idx="27">
                  <c:v>3.5714285714285712E-2</c:v>
                </c:pt>
                <c:pt idx="28">
                  <c:v>1.785714285714286E-2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3.5714285714285712E-2</c:v>
                </c:pt>
                <c:pt idx="32">
                  <c:v>1.785714285714286E-2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3.5714285714285712E-2</c:v>
                </c:pt>
                <c:pt idx="49">
                  <c:v>1.785714285714286E-2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</c:numCache>
            </c:numRef>
          </c:xVal>
          <c:yVal>
            <c:numRef>
              <c:f>Sheet7!$B$29:$B$81</c:f>
              <c:numCache>
                <c:formatCode>General</c:formatCode>
                <c:ptCount val="53"/>
                <c:pt idx="0">
                  <c:v>0.19125683060109278</c:v>
                </c:pt>
                <c:pt idx="1">
                  <c:v>0.19125683060109283</c:v>
                </c:pt>
                <c:pt idx="2">
                  <c:v>0.19125683060109283</c:v>
                </c:pt>
                <c:pt idx="3">
                  <c:v>0.16393442622950805</c:v>
                </c:pt>
                <c:pt idx="4">
                  <c:v>0.1639344262295081</c:v>
                </c:pt>
                <c:pt idx="5">
                  <c:v>0.1639344262295081</c:v>
                </c:pt>
                <c:pt idx="6">
                  <c:v>0.16393442622950805</c:v>
                </c:pt>
                <c:pt idx="7">
                  <c:v>0.1639344262295081</c:v>
                </c:pt>
                <c:pt idx="8">
                  <c:v>0.1639344262295081</c:v>
                </c:pt>
                <c:pt idx="9">
                  <c:v>0.16393442622950805</c:v>
                </c:pt>
                <c:pt idx="10">
                  <c:v>0.1366120218579234</c:v>
                </c:pt>
                <c:pt idx="11">
                  <c:v>0.1366120218579234</c:v>
                </c:pt>
                <c:pt idx="12">
                  <c:v>0.1366120218579234</c:v>
                </c:pt>
                <c:pt idx="13">
                  <c:v>0.1366120218579234</c:v>
                </c:pt>
                <c:pt idx="14">
                  <c:v>0.1366120218579234</c:v>
                </c:pt>
                <c:pt idx="15">
                  <c:v>0.1366120218579234</c:v>
                </c:pt>
                <c:pt idx="16">
                  <c:v>0.1366120218579234</c:v>
                </c:pt>
                <c:pt idx="17">
                  <c:v>0.1092896174863387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0.10928961748633864</c:v>
                </c:pt>
                <c:pt idx="25">
                  <c:v>0.1092896174863387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0.10928961748633875</c:v>
                </c:pt>
                <c:pt idx="29">
                  <c:v>5.4644808743169265E-2</c:v>
                </c:pt>
                <c:pt idx="30">
                  <c:v>5.4644808743169265E-2</c:v>
                </c:pt>
                <c:pt idx="31">
                  <c:v>5.4644808743169265E-2</c:v>
                </c:pt>
                <c:pt idx="32">
                  <c:v>5.4644808743169265E-2</c:v>
                </c:pt>
                <c:pt idx="33">
                  <c:v>5.4644808743169265E-2</c:v>
                </c:pt>
                <c:pt idx="34">
                  <c:v>5.4644808743169265E-2</c:v>
                </c:pt>
                <c:pt idx="35">
                  <c:v>5.4644808743169265E-2</c:v>
                </c:pt>
                <c:pt idx="36">
                  <c:v>5.4644808743169265E-2</c:v>
                </c:pt>
                <c:pt idx="37">
                  <c:v>5.4644808743169265E-2</c:v>
                </c:pt>
                <c:pt idx="38">
                  <c:v>5.4644808743169265E-2</c:v>
                </c:pt>
                <c:pt idx="39">
                  <c:v>5.4644808743169265E-2</c:v>
                </c:pt>
                <c:pt idx="40">
                  <c:v>5.4644808743169265E-2</c:v>
                </c:pt>
                <c:pt idx="41">
                  <c:v>5.4644808743169265E-2</c:v>
                </c:pt>
                <c:pt idx="42">
                  <c:v>5.4644808743169265E-2</c:v>
                </c:pt>
                <c:pt idx="43">
                  <c:v>5.4644808743169265E-2</c:v>
                </c:pt>
                <c:pt idx="44">
                  <c:v>5.4644808743169265E-2</c:v>
                </c:pt>
                <c:pt idx="45">
                  <c:v>5.4644808743169265E-2</c:v>
                </c:pt>
                <c:pt idx="46">
                  <c:v>5.4644808743169265E-2</c:v>
                </c:pt>
                <c:pt idx="47">
                  <c:v>5.4644808743169265E-2</c:v>
                </c:pt>
                <c:pt idx="48">
                  <c:v>-1.6653345369377348E-16</c:v>
                </c:pt>
                <c:pt idx="49">
                  <c:v>-1.6653345369377348E-16</c:v>
                </c:pt>
                <c:pt idx="50">
                  <c:v>-1.6653345369377348E-16</c:v>
                </c:pt>
                <c:pt idx="51">
                  <c:v>-1.6653345369377348E-16</c:v>
                </c:pt>
                <c:pt idx="52">
                  <c:v>-1.6653345369377348E-16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4-46C9-BB14-E86B6C45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21599"/>
        <c:axId val="2082118687"/>
      </c:scatterChart>
      <c:valAx>
        <c:axId val="208212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0.196428571428571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18687"/>
        <c:crosses val="autoZero"/>
        <c:crossBetween val="midCat"/>
      </c:valAx>
      <c:valAx>
        <c:axId val="208211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215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Sheet6!$C$3:$C$55</c:f>
              <c:numCache>
                <c:formatCode>General</c:formatCode>
                <c:ptCount val="5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1.9999999995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Sheet6!$G$3:$G$55</c:f>
              <c:numCache>
                <c:formatCode>General</c:formatCode>
                <c:ptCount val="53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0.16393442622950818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0.13661202185792348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0.10928961748633879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5.4644808743169383E-2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9-41FA-96C0-E0354AA54C41}"/>
            </c:ext>
          </c:extLst>
        </c:ser>
        <c:ser>
          <c:idx val="1"/>
          <c:order val="1"/>
          <c:tx>
            <c:v>Predicted 0.191256830601093</c:v>
          </c:tx>
          <c:spPr>
            <a:ln w="19050">
              <a:noFill/>
            </a:ln>
          </c:spPr>
          <c:xVal>
            <c:numRef>
              <c:f>Sheet6!$C$3:$C$55</c:f>
              <c:numCache>
                <c:formatCode>General</c:formatCode>
                <c:ptCount val="5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1.9999999995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Sheet7!$B$29:$B$81</c:f>
              <c:numCache>
                <c:formatCode>General</c:formatCode>
                <c:ptCount val="53"/>
                <c:pt idx="0">
                  <c:v>0.19125683060109278</c:v>
                </c:pt>
                <c:pt idx="1">
                  <c:v>0.19125683060109283</c:v>
                </c:pt>
                <c:pt idx="2">
                  <c:v>0.19125683060109283</c:v>
                </c:pt>
                <c:pt idx="3">
                  <c:v>0.16393442622950805</c:v>
                </c:pt>
                <c:pt idx="4">
                  <c:v>0.1639344262295081</c:v>
                </c:pt>
                <c:pt idx="5">
                  <c:v>0.1639344262295081</c:v>
                </c:pt>
                <c:pt idx="6">
                  <c:v>0.16393442622950805</c:v>
                </c:pt>
                <c:pt idx="7">
                  <c:v>0.1639344262295081</c:v>
                </c:pt>
                <c:pt idx="8">
                  <c:v>0.1639344262295081</c:v>
                </c:pt>
                <c:pt idx="9">
                  <c:v>0.16393442622950805</c:v>
                </c:pt>
                <c:pt idx="10">
                  <c:v>0.1366120218579234</c:v>
                </c:pt>
                <c:pt idx="11">
                  <c:v>0.1366120218579234</c:v>
                </c:pt>
                <c:pt idx="12">
                  <c:v>0.1366120218579234</c:v>
                </c:pt>
                <c:pt idx="13">
                  <c:v>0.1366120218579234</c:v>
                </c:pt>
                <c:pt idx="14">
                  <c:v>0.1366120218579234</c:v>
                </c:pt>
                <c:pt idx="15">
                  <c:v>0.1366120218579234</c:v>
                </c:pt>
                <c:pt idx="16">
                  <c:v>0.1366120218579234</c:v>
                </c:pt>
                <c:pt idx="17">
                  <c:v>0.1092896174863387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0.10928961748633864</c:v>
                </c:pt>
                <c:pt idx="25">
                  <c:v>0.1092896174863387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0.10928961748633875</c:v>
                </c:pt>
                <c:pt idx="29">
                  <c:v>5.4644808743169265E-2</c:v>
                </c:pt>
                <c:pt idx="30">
                  <c:v>5.4644808743169265E-2</c:v>
                </c:pt>
                <c:pt idx="31">
                  <c:v>5.4644808743169265E-2</c:v>
                </c:pt>
                <c:pt idx="32">
                  <c:v>5.4644808743169265E-2</c:v>
                </c:pt>
                <c:pt idx="33">
                  <c:v>5.4644808743169265E-2</c:v>
                </c:pt>
                <c:pt idx="34">
                  <c:v>5.4644808743169265E-2</c:v>
                </c:pt>
                <c:pt idx="35">
                  <c:v>5.4644808743169265E-2</c:v>
                </c:pt>
                <c:pt idx="36">
                  <c:v>5.4644808743169265E-2</c:v>
                </c:pt>
                <c:pt idx="37">
                  <c:v>5.4644808743169265E-2</c:v>
                </c:pt>
                <c:pt idx="38">
                  <c:v>5.4644808743169265E-2</c:v>
                </c:pt>
                <c:pt idx="39">
                  <c:v>5.4644808743169265E-2</c:v>
                </c:pt>
                <c:pt idx="40">
                  <c:v>5.4644808743169265E-2</c:v>
                </c:pt>
                <c:pt idx="41">
                  <c:v>5.4644808743169265E-2</c:v>
                </c:pt>
                <c:pt idx="42">
                  <c:v>5.4644808743169265E-2</c:v>
                </c:pt>
                <c:pt idx="43">
                  <c:v>5.4644808743169265E-2</c:v>
                </c:pt>
                <c:pt idx="44">
                  <c:v>5.4644808743169265E-2</c:v>
                </c:pt>
                <c:pt idx="45">
                  <c:v>5.4644808743169265E-2</c:v>
                </c:pt>
                <c:pt idx="46">
                  <c:v>5.4644808743169265E-2</c:v>
                </c:pt>
                <c:pt idx="47">
                  <c:v>5.4644808743169265E-2</c:v>
                </c:pt>
                <c:pt idx="48">
                  <c:v>-1.6653345369377348E-16</c:v>
                </c:pt>
                <c:pt idx="49">
                  <c:v>-1.6653345369377348E-16</c:v>
                </c:pt>
                <c:pt idx="50">
                  <c:v>-1.6653345369377348E-16</c:v>
                </c:pt>
                <c:pt idx="51">
                  <c:v>-1.6653345369377348E-16</c:v>
                </c:pt>
                <c:pt idx="52">
                  <c:v>-1.6653345369377348E-16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9-41FA-96C0-E0354AA5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77983"/>
        <c:axId val="2014181311"/>
      </c:scatterChart>
      <c:valAx>
        <c:axId val="201417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81311"/>
        <c:crosses val="autoZero"/>
        <c:crossBetween val="midCat"/>
      </c:valAx>
      <c:valAx>
        <c:axId val="201418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779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Sheet6!$D$3:$D$55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Sheet6!$G$3:$G$55</c:f>
              <c:numCache>
                <c:formatCode>General</c:formatCode>
                <c:ptCount val="53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0.16393442622950818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0.13661202185792348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0.10928961748633879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5.4644808743169383E-2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2-4FA0-AD33-5485A1591642}"/>
            </c:ext>
          </c:extLst>
        </c:ser>
        <c:ser>
          <c:idx val="1"/>
          <c:order val="1"/>
          <c:tx>
            <c:v>Predicted 0.191256830601093</c:v>
          </c:tx>
          <c:spPr>
            <a:ln w="19050">
              <a:noFill/>
            </a:ln>
          </c:spPr>
          <c:xVal>
            <c:numRef>
              <c:f>Sheet6!$D$3:$D$55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Sheet7!$B$29:$B$81</c:f>
              <c:numCache>
                <c:formatCode>General</c:formatCode>
                <c:ptCount val="53"/>
                <c:pt idx="0">
                  <c:v>0.19125683060109278</c:v>
                </c:pt>
                <c:pt idx="1">
                  <c:v>0.19125683060109283</c:v>
                </c:pt>
                <c:pt idx="2">
                  <c:v>0.19125683060109283</c:v>
                </c:pt>
                <c:pt idx="3">
                  <c:v>0.16393442622950805</c:v>
                </c:pt>
                <c:pt idx="4">
                  <c:v>0.1639344262295081</c:v>
                </c:pt>
                <c:pt idx="5">
                  <c:v>0.1639344262295081</c:v>
                </c:pt>
                <c:pt idx="6">
                  <c:v>0.16393442622950805</c:v>
                </c:pt>
                <c:pt idx="7">
                  <c:v>0.1639344262295081</c:v>
                </c:pt>
                <c:pt idx="8">
                  <c:v>0.1639344262295081</c:v>
                </c:pt>
                <c:pt idx="9">
                  <c:v>0.16393442622950805</c:v>
                </c:pt>
                <c:pt idx="10">
                  <c:v>0.1366120218579234</c:v>
                </c:pt>
                <c:pt idx="11">
                  <c:v>0.1366120218579234</c:v>
                </c:pt>
                <c:pt idx="12">
                  <c:v>0.1366120218579234</c:v>
                </c:pt>
                <c:pt idx="13">
                  <c:v>0.1366120218579234</c:v>
                </c:pt>
                <c:pt idx="14">
                  <c:v>0.1366120218579234</c:v>
                </c:pt>
                <c:pt idx="15">
                  <c:v>0.1366120218579234</c:v>
                </c:pt>
                <c:pt idx="16">
                  <c:v>0.1366120218579234</c:v>
                </c:pt>
                <c:pt idx="17">
                  <c:v>0.1092896174863387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0.10928961748633864</c:v>
                </c:pt>
                <c:pt idx="25">
                  <c:v>0.1092896174863387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0.10928961748633875</c:v>
                </c:pt>
                <c:pt idx="29">
                  <c:v>5.4644808743169265E-2</c:v>
                </c:pt>
                <c:pt idx="30">
                  <c:v>5.4644808743169265E-2</c:v>
                </c:pt>
                <c:pt idx="31">
                  <c:v>5.4644808743169265E-2</c:v>
                </c:pt>
                <c:pt idx="32">
                  <c:v>5.4644808743169265E-2</c:v>
                </c:pt>
                <c:pt idx="33">
                  <c:v>5.4644808743169265E-2</c:v>
                </c:pt>
                <c:pt idx="34">
                  <c:v>5.4644808743169265E-2</c:v>
                </c:pt>
                <c:pt idx="35">
                  <c:v>5.4644808743169265E-2</c:v>
                </c:pt>
                <c:pt idx="36">
                  <c:v>5.4644808743169265E-2</c:v>
                </c:pt>
                <c:pt idx="37">
                  <c:v>5.4644808743169265E-2</c:v>
                </c:pt>
                <c:pt idx="38">
                  <c:v>5.4644808743169265E-2</c:v>
                </c:pt>
                <c:pt idx="39">
                  <c:v>5.4644808743169265E-2</c:v>
                </c:pt>
                <c:pt idx="40">
                  <c:v>5.4644808743169265E-2</c:v>
                </c:pt>
                <c:pt idx="41">
                  <c:v>5.4644808743169265E-2</c:v>
                </c:pt>
                <c:pt idx="42">
                  <c:v>5.4644808743169265E-2</c:v>
                </c:pt>
                <c:pt idx="43">
                  <c:v>5.4644808743169265E-2</c:v>
                </c:pt>
                <c:pt idx="44">
                  <c:v>5.4644808743169265E-2</c:v>
                </c:pt>
                <c:pt idx="45">
                  <c:v>5.4644808743169265E-2</c:v>
                </c:pt>
                <c:pt idx="46">
                  <c:v>5.4644808743169265E-2</c:v>
                </c:pt>
                <c:pt idx="47">
                  <c:v>5.4644808743169265E-2</c:v>
                </c:pt>
                <c:pt idx="48">
                  <c:v>-1.6653345369377348E-16</c:v>
                </c:pt>
                <c:pt idx="49">
                  <c:v>-1.6653345369377348E-16</c:v>
                </c:pt>
                <c:pt idx="50">
                  <c:v>-1.6653345369377348E-16</c:v>
                </c:pt>
                <c:pt idx="51">
                  <c:v>-1.6653345369377348E-16</c:v>
                </c:pt>
                <c:pt idx="52">
                  <c:v>-1.6653345369377348E-16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2-4FA0-AD33-5485A159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75071"/>
        <c:axId val="2014164255"/>
      </c:scatterChart>
      <c:valAx>
        <c:axId val="201417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64255"/>
        <c:crosses val="autoZero"/>
        <c:crossBetween val="midCat"/>
      </c:valAx>
      <c:valAx>
        <c:axId val="201416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750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Sheet6!$E$3:$E$55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Sheet6!$G$3:$G$55</c:f>
              <c:numCache>
                <c:formatCode>General</c:formatCode>
                <c:ptCount val="53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0.16393442622950818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0.13661202185792348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0.10928961748633879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5.4644808743169383E-2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F-4393-B30C-12B5C0020BD4}"/>
            </c:ext>
          </c:extLst>
        </c:ser>
        <c:ser>
          <c:idx val="1"/>
          <c:order val="1"/>
          <c:tx>
            <c:v>Predicted 0.191256830601093</c:v>
          </c:tx>
          <c:spPr>
            <a:ln w="19050">
              <a:noFill/>
            </a:ln>
          </c:spPr>
          <c:xVal>
            <c:numRef>
              <c:f>Sheet6!$E$3:$E$55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Sheet7!$B$29:$B$81</c:f>
              <c:numCache>
                <c:formatCode>General</c:formatCode>
                <c:ptCount val="53"/>
                <c:pt idx="0">
                  <c:v>0.19125683060109278</c:v>
                </c:pt>
                <c:pt idx="1">
                  <c:v>0.19125683060109283</c:v>
                </c:pt>
                <c:pt idx="2">
                  <c:v>0.19125683060109283</c:v>
                </c:pt>
                <c:pt idx="3">
                  <c:v>0.16393442622950805</c:v>
                </c:pt>
                <c:pt idx="4">
                  <c:v>0.1639344262295081</c:v>
                </c:pt>
                <c:pt idx="5">
                  <c:v>0.1639344262295081</c:v>
                </c:pt>
                <c:pt idx="6">
                  <c:v>0.16393442622950805</c:v>
                </c:pt>
                <c:pt idx="7">
                  <c:v>0.1639344262295081</c:v>
                </c:pt>
                <c:pt idx="8">
                  <c:v>0.1639344262295081</c:v>
                </c:pt>
                <c:pt idx="9">
                  <c:v>0.16393442622950805</c:v>
                </c:pt>
                <c:pt idx="10">
                  <c:v>0.1366120218579234</c:v>
                </c:pt>
                <c:pt idx="11">
                  <c:v>0.1366120218579234</c:v>
                </c:pt>
                <c:pt idx="12">
                  <c:v>0.1366120218579234</c:v>
                </c:pt>
                <c:pt idx="13">
                  <c:v>0.1366120218579234</c:v>
                </c:pt>
                <c:pt idx="14">
                  <c:v>0.1366120218579234</c:v>
                </c:pt>
                <c:pt idx="15">
                  <c:v>0.1366120218579234</c:v>
                </c:pt>
                <c:pt idx="16">
                  <c:v>0.1366120218579234</c:v>
                </c:pt>
                <c:pt idx="17">
                  <c:v>0.1092896174863387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0.10928961748633864</c:v>
                </c:pt>
                <c:pt idx="25">
                  <c:v>0.1092896174863387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0.10928961748633875</c:v>
                </c:pt>
                <c:pt idx="29">
                  <c:v>5.4644808743169265E-2</c:v>
                </c:pt>
                <c:pt idx="30">
                  <c:v>5.4644808743169265E-2</c:v>
                </c:pt>
                <c:pt idx="31">
                  <c:v>5.4644808743169265E-2</c:v>
                </c:pt>
                <c:pt idx="32">
                  <c:v>5.4644808743169265E-2</c:v>
                </c:pt>
                <c:pt idx="33">
                  <c:v>5.4644808743169265E-2</c:v>
                </c:pt>
                <c:pt idx="34">
                  <c:v>5.4644808743169265E-2</c:v>
                </c:pt>
                <c:pt idx="35">
                  <c:v>5.4644808743169265E-2</c:v>
                </c:pt>
                <c:pt idx="36">
                  <c:v>5.4644808743169265E-2</c:v>
                </c:pt>
                <c:pt idx="37">
                  <c:v>5.4644808743169265E-2</c:v>
                </c:pt>
                <c:pt idx="38">
                  <c:v>5.4644808743169265E-2</c:v>
                </c:pt>
                <c:pt idx="39">
                  <c:v>5.4644808743169265E-2</c:v>
                </c:pt>
                <c:pt idx="40">
                  <c:v>5.4644808743169265E-2</c:v>
                </c:pt>
                <c:pt idx="41">
                  <c:v>5.4644808743169265E-2</c:v>
                </c:pt>
                <c:pt idx="42">
                  <c:v>5.4644808743169265E-2</c:v>
                </c:pt>
                <c:pt idx="43">
                  <c:v>5.4644808743169265E-2</c:v>
                </c:pt>
                <c:pt idx="44">
                  <c:v>5.4644808743169265E-2</c:v>
                </c:pt>
                <c:pt idx="45">
                  <c:v>5.4644808743169265E-2</c:v>
                </c:pt>
                <c:pt idx="46">
                  <c:v>5.4644808743169265E-2</c:v>
                </c:pt>
                <c:pt idx="47">
                  <c:v>5.4644808743169265E-2</c:v>
                </c:pt>
                <c:pt idx="48">
                  <c:v>-1.6653345369377348E-16</c:v>
                </c:pt>
                <c:pt idx="49">
                  <c:v>-1.6653345369377348E-16</c:v>
                </c:pt>
                <c:pt idx="50">
                  <c:v>-1.6653345369377348E-16</c:v>
                </c:pt>
                <c:pt idx="51">
                  <c:v>-1.6653345369377348E-16</c:v>
                </c:pt>
                <c:pt idx="52">
                  <c:v>-1.6653345369377348E-16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F-4393-B30C-12B5C002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67167"/>
        <c:axId val="2014187967"/>
      </c:scatterChart>
      <c:valAx>
        <c:axId val="201416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87967"/>
        <c:crosses val="autoZero"/>
        <c:crossBetween val="midCat"/>
      </c:valAx>
      <c:valAx>
        <c:axId val="201418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671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Sheet6!$F$3:$F$55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Sheet6!$G$3:$G$55</c:f>
              <c:numCache>
                <c:formatCode>General</c:formatCode>
                <c:ptCount val="53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0.16393442622950818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0.13661202185792348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0.10928961748633879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5.4644808743169383E-2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1-4F00-947B-0DAC5A860441}"/>
            </c:ext>
          </c:extLst>
        </c:ser>
        <c:ser>
          <c:idx val="1"/>
          <c:order val="1"/>
          <c:tx>
            <c:v>Predicted 0.191256830601093</c:v>
          </c:tx>
          <c:spPr>
            <a:ln w="19050">
              <a:noFill/>
            </a:ln>
          </c:spPr>
          <c:xVal>
            <c:numRef>
              <c:f>Sheet6!$F$3:$F$55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Sheet7!$B$29:$B$81</c:f>
              <c:numCache>
                <c:formatCode>General</c:formatCode>
                <c:ptCount val="53"/>
                <c:pt idx="0">
                  <c:v>0.19125683060109278</c:v>
                </c:pt>
                <c:pt idx="1">
                  <c:v>0.19125683060109283</c:v>
                </c:pt>
                <c:pt idx="2">
                  <c:v>0.19125683060109283</c:v>
                </c:pt>
                <c:pt idx="3">
                  <c:v>0.16393442622950805</c:v>
                </c:pt>
                <c:pt idx="4">
                  <c:v>0.1639344262295081</c:v>
                </c:pt>
                <c:pt idx="5">
                  <c:v>0.1639344262295081</c:v>
                </c:pt>
                <c:pt idx="6">
                  <c:v>0.16393442622950805</c:v>
                </c:pt>
                <c:pt idx="7">
                  <c:v>0.1639344262295081</c:v>
                </c:pt>
                <c:pt idx="8">
                  <c:v>0.1639344262295081</c:v>
                </c:pt>
                <c:pt idx="9">
                  <c:v>0.16393442622950805</c:v>
                </c:pt>
                <c:pt idx="10">
                  <c:v>0.1366120218579234</c:v>
                </c:pt>
                <c:pt idx="11">
                  <c:v>0.1366120218579234</c:v>
                </c:pt>
                <c:pt idx="12">
                  <c:v>0.1366120218579234</c:v>
                </c:pt>
                <c:pt idx="13">
                  <c:v>0.1366120218579234</c:v>
                </c:pt>
                <c:pt idx="14">
                  <c:v>0.1366120218579234</c:v>
                </c:pt>
                <c:pt idx="15">
                  <c:v>0.1366120218579234</c:v>
                </c:pt>
                <c:pt idx="16">
                  <c:v>0.1366120218579234</c:v>
                </c:pt>
                <c:pt idx="17">
                  <c:v>0.1092896174863387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0.10928961748633864</c:v>
                </c:pt>
                <c:pt idx="25">
                  <c:v>0.1092896174863387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0.10928961748633875</c:v>
                </c:pt>
                <c:pt idx="29">
                  <c:v>5.4644808743169265E-2</c:v>
                </c:pt>
                <c:pt idx="30">
                  <c:v>5.4644808743169265E-2</c:v>
                </c:pt>
                <c:pt idx="31">
                  <c:v>5.4644808743169265E-2</c:v>
                </c:pt>
                <c:pt idx="32">
                  <c:v>5.4644808743169265E-2</c:v>
                </c:pt>
                <c:pt idx="33">
                  <c:v>5.4644808743169265E-2</c:v>
                </c:pt>
                <c:pt idx="34">
                  <c:v>5.4644808743169265E-2</c:v>
                </c:pt>
                <c:pt idx="35">
                  <c:v>5.4644808743169265E-2</c:v>
                </c:pt>
                <c:pt idx="36">
                  <c:v>5.4644808743169265E-2</c:v>
                </c:pt>
                <c:pt idx="37">
                  <c:v>5.4644808743169265E-2</c:v>
                </c:pt>
                <c:pt idx="38">
                  <c:v>5.4644808743169265E-2</c:v>
                </c:pt>
                <c:pt idx="39">
                  <c:v>5.4644808743169265E-2</c:v>
                </c:pt>
                <c:pt idx="40">
                  <c:v>5.4644808743169265E-2</c:v>
                </c:pt>
                <c:pt idx="41">
                  <c:v>5.4644808743169265E-2</c:v>
                </c:pt>
                <c:pt idx="42">
                  <c:v>5.4644808743169265E-2</c:v>
                </c:pt>
                <c:pt idx="43">
                  <c:v>5.4644808743169265E-2</c:v>
                </c:pt>
                <c:pt idx="44">
                  <c:v>5.4644808743169265E-2</c:v>
                </c:pt>
                <c:pt idx="45">
                  <c:v>5.4644808743169265E-2</c:v>
                </c:pt>
                <c:pt idx="46">
                  <c:v>5.4644808743169265E-2</c:v>
                </c:pt>
                <c:pt idx="47">
                  <c:v>5.4644808743169265E-2</c:v>
                </c:pt>
                <c:pt idx="48">
                  <c:v>-1.6653345369377348E-16</c:v>
                </c:pt>
                <c:pt idx="49">
                  <c:v>-1.6653345369377348E-16</c:v>
                </c:pt>
                <c:pt idx="50">
                  <c:v>-1.6653345369377348E-16</c:v>
                </c:pt>
                <c:pt idx="51">
                  <c:v>-1.6653345369377348E-16</c:v>
                </c:pt>
                <c:pt idx="52">
                  <c:v>-1.6653345369377348E-16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1-4F00-947B-0DAC5A86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85887"/>
        <c:axId val="2014192959"/>
      </c:scatterChart>
      <c:valAx>
        <c:axId val="201418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2959"/>
        <c:crosses val="autoZero"/>
        <c:crossBetween val="midCat"/>
      </c:valAx>
      <c:valAx>
        <c:axId val="201419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858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Sheet7!$E$29:$E$81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Sheet7!$F$29:$F$81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5.4644808743169383E-2</c:v>
                </c:pt>
                <c:pt idx="6">
                  <c:v>5.4644808743169383E-2</c:v>
                </c:pt>
                <c:pt idx="7">
                  <c:v>5.4644808743169383E-2</c:v>
                </c:pt>
                <c:pt idx="8">
                  <c:v>5.4644808743169383E-2</c:v>
                </c:pt>
                <c:pt idx="9">
                  <c:v>5.4644808743169383E-2</c:v>
                </c:pt>
                <c:pt idx="10">
                  <c:v>5.4644808743169383E-2</c:v>
                </c:pt>
                <c:pt idx="11">
                  <c:v>5.4644808743169383E-2</c:v>
                </c:pt>
                <c:pt idx="12">
                  <c:v>5.4644808743169383E-2</c:v>
                </c:pt>
                <c:pt idx="13">
                  <c:v>5.4644808743169383E-2</c:v>
                </c:pt>
                <c:pt idx="14">
                  <c:v>5.4644808743169383E-2</c:v>
                </c:pt>
                <c:pt idx="15">
                  <c:v>5.4644808743169383E-2</c:v>
                </c:pt>
                <c:pt idx="16">
                  <c:v>5.4644808743169383E-2</c:v>
                </c:pt>
                <c:pt idx="17">
                  <c:v>5.4644808743169383E-2</c:v>
                </c:pt>
                <c:pt idx="18">
                  <c:v>5.4644808743169383E-2</c:v>
                </c:pt>
                <c:pt idx="19">
                  <c:v>5.4644808743169383E-2</c:v>
                </c:pt>
                <c:pt idx="20">
                  <c:v>5.4644808743169383E-2</c:v>
                </c:pt>
                <c:pt idx="21">
                  <c:v>5.4644808743169383E-2</c:v>
                </c:pt>
                <c:pt idx="22">
                  <c:v>5.4644808743169383E-2</c:v>
                </c:pt>
                <c:pt idx="23">
                  <c:v>5.4644808743169383E-2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0.10928961748633879</c:v>
                </c:pt>
                <c:pt idx="31">
                  <c:v>0.10928961748633879</c:v>
                </c:pt>
                <c:pt idx="32">
                  <c:v>0.10928961748633879</c:v>
                </c:pt>
                <c:pt idx="33">
                  <c:v>0.10928961748633879</c:v>
                </c:pt>
                <c:pt idx="34">
                  <c:v>0.10928961748633879</c:v>
                </c:pt>
                <c:pt idx="35">
                  <c:v>0.10928961748633879</c:v>
                </c:pt>
                <c:pt idx="36">
                  <c:v>0.13661202185792348</c:v>
                </c:pt>
                <c:pt idx="37">
                  <c:v>0.13661202185792348</c:v>
                </c:pt>
                <c:pt idx="38">
                  <c:v>0.13661202185792348</c:v>
                </c:pt>
                <c:pt idx="39">
                  <c:v>0.13661202185792348</c:v>
                </c:pt>
                <c:pt idx="40">
                  <c:v>0.13661202185792348</c:v>
                </c:pt>
                <c:pt idx="41">
                  <c:v>0.13661202185792348</c:v>
                </c:pt>
                <c:pt idx="42">
                  <c:v>0.13661202185792348</c:v>
                </c:pt>
                <c:pt idx="43">
                  <c:v>0.16393442622950818</c:v>
                </c:pt>
                <c:pt idx="44">
                  <c:v>0.16393442622950818</c:v>
                </c:pt>
                <c:pt idx="45">
                  <c:v>0.16393442622950818</c:v>
                </c:pt>
                <c:pt idx="46">
                  <c:v>0.16393442622950818</c:v>
                </c:pt>
                <c:pt idx="47">
                  <c:v>0.16393442622950818</c:v>
                </c:pt>
                <c:pt idx="48">
                  <c:v>0.16393442622950818</c:v>
                </c:pt>
                <c:pt idx="49">
                  <c:v>0.16393442622950818</c:v>
                </c:pt>
                <c:pt idx="50">
                  <c:v>0.19125683060109289</c:v>
                </c:pt>
                <c:pt idx="51">
                  <c:v>0.19125683060109289</c:v>
                </c:pt>
                <c:pt idx="52">
                  <c:v>0.19125683060109289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D-42BE-AB9C-BBDEE095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4207"/>
        <c:axId val="2014192543"/>
      </c:scatterChart>
      <c:valAx>
        <c:axId val="201419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2543"/>
        <c:crosses val="autoZero"/>
        <c:crossBetween val="midCat"/>
      </c:valAx>
      <c:valAx>
        <c:axId val="201419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0.191256830601093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42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D-4DFD-A2DA-3FE69A1B202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Sheet8!$B$29:$B$82</c:f>
              <c:numCache>
                <c:formatCode>General</c:formatCode>
                <c:ptCount val="54"/>
                <c:pt idx="0">
                  <c:v>0.19125683060109261</c:v>
                </c:pt>
                <c:pt idx="1">
                  <c:v>0.19125683060109244</c:v>
                </c:pt>
                <c:pt idx="2">
                  <c:v>0.19125683060109261</c:v>
                </c:pt>
                <c:pt idx="3">
                  <c:v>0.19125683060109261</c:v>
                </c:pt>
                <c:pt idx="4">
                  <c:v>0.16393442622950793</c:v>
                </c:pt>
                <c:pt idx="5">
                  <c:v>0.16393442622950805</c:v>
                </c:pt>
                <c:pt idx="6">
                  <c:v>0.16393442622950793</c:v>
                </c:pt>
                <c:pt idx="7">
                  <c:v>0.16393442622950788</c:v>
                </c:pt>
                <c:pt idx="8">
                  <c:v>0.16393442622950793</c:v>
                </c:pt>
                <c:pt idx="9">
                  <c:v>0.16393442622950805</c:v>
                </c:pt>
                <c:pt idx="10">
                  <c:v>0.16393442622950793</c:v>
                </c:pt>
                <c:pt idx="11">
                  <c:v>0.13661202185792337</c:v>
                </c:pt>
                <c:pt idx="12">
                  <c:v>0.13661202185792337</c:v>
                </c:pt>
                <c:pt idx="13">
                  <c:v>0.13661202185792337</c:v>
                </c:pt>
                <c:pt idx="14">
                  <c:v>0.13661202185792332</c:v>
                </c:pt>
                <c:pt idx="15">
                  <c:v>0.13661202185792337</c:v>
                </c:pt>
                <c:pt idx="16">
                  <c:v>0.13661202185792326</c:v>
                </c:pt>
                <c:pt idx="17">
                  <c:v>0.13661202185792326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0.1092896174863387</c:v>
                </c:pt>
                <c:pt idx="25">
                  <c:v>0.10928961748633859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</c:v>
                </c:pt>
                <c:pt idx="29">
                  <c:v>0.1092896174863387</c:v>
                </c:pt>
                <c:pt idx="30">
                  <c:v>5.4644808743169349E-2</c:v>
                </c:pt>
                <c:pt idx="31">
                  <c:v>5.4644808743169349E-2</c:v>
                </c:pt>
                <c:pt idx="32">
                  <c:v>5.4644808743169349E-2</c:v>
                </c:pt>
                <c:pt idx="33">
                  <c:v>5.4644808743169349E-2</c:v>
                </c:pt>
                <c:pt idx="34">
                  <c:v>5.4644808743169349E-2</c:v>
                </c:pt>
                <c:pt idx="35">
                  <c:v>5.4644808743169349E-2</c:v>
                </c:pt>
                <c:pt idx="36">
                  <c:v>5.4644808743169349E-2</c:v>
                </c:pt>
                <c:pt idx="37">
                  <c:v>5.4644808743169349E-2</c:v>
                </c:pt>
                <c:pt idx="38">
                  <c:v>5.4644808743169349E-2</c:v>
                </c:pt>
                <c:pt idx="39">
                  <c:v>5.4644808743169349E-2</c:v>
                </c:pt>
                <c:pt idx="40">
                  <c:v>5.4644808743169349E-2</c:v>
                </c:pt>
                <c:pt idx="41">
                  <c:v>5.4644808743169349E-2</c:v>
                </c:pt>
                <c:pt idx="42">
                  <c:v>5.4644808743169349E-2</c:v>
                </c:pt>
                <c:pt idx="43">
                  <c:v>5.4644808743169349E-2</c:v>
                </c:pt>
                <c:pt idx="44">
                  <c:v>5.4644808743169349E-2</c:v>
                </c:pt>
                <c:pt idx="45">
                  <c:v>5.4644808743169349E-2</c:v>
                </c:pt>
                <c:pt idx="46">
                  <c:v>5.4644808743169349E-2</c:v>
                </c:pt>
                <c:pt idx="47">
                  <c:v>5.4644808743169349E-2</c:v>
                </c:pt>
                <c:pt idx="48">
                  <c:v>5.4644808743169349E-2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D-4DFD-A2DA-3FE69A1B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1295"/>
        <c:axId val="2014190463"/>
      </c:scatterChart>
      <c:valAx>
        <c:axId val="20141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0463"/>
        <c:crosses val="autoZero"/>
        <c:crossBetween val="midCat"/>
      </c:valAx>
      <c:valAx>
        <c:axId val="201419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1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Sheet6!$C$2:$C$55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4-462E-9E30-BFEA1A1517C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Sheet6!$C$2:$C$55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Sheet8!$B$29:$B$82</c:f>
              <c:numCache>
                <c:formatCode>General</c:formatCode>
                <c:ptCount val="54"/>
                <c:pt idx="0">
                  <c:v>0.19125683060109261</c:v>
                </c:pt>
                <c:pt idx="1">
                  <c:v>0.19125683060109244</c:v>
                </c:pt>
                <c:pt idx="2">
                  <c:v>0.19125683060109261</c:v>
                </c:pt>
                <c:pt idx="3">
                  <c:v>0.19125683060109261</c:v>
                </c:pt>
                <c:pt idx="4">
                  <c:v>0.16393442622950793</c:v>
                </c:pt>
                <c:pt idx="5">
                  <c:v>0.16393442622950805</c:v>
                </c:pt>
                <c:pt idx="6">
                  <c:v>0.16393442622950793</c:v>
                </c:pt>
                <c:pt idx="7">
                  <c:v>0.16393442622950788</c:v>
                </c:pt>
                <c:pt idx="8">
                  <c:v>0.16393442622950793</c:v>
                </c:pt>
                <c:pt idx="9">
                  <c:v>0.16393442622950805</c:v>
                </c:pt>
                <c:pt idx="10">
                  <c:v>0.16393442622950793</c:v>
                </c:pt>
                <c:pt idx="11">
                  <c:v>0.13661202185792337</c:v>
                </c:pt>
                <c:pt idx="12">
                  <c:v>0.13661202185792337</c:v>
                </c:pt>
                <c:pt idx="13">
                  <c:v>0.13661202185792337</c:v>
                </c:pt>
                <c:pt idx="14">
                  <c:v>0.13661202185792332</c:v>
                </c:pt>
                <c:pt idx="15">
                  <c:v>0.13661202185792337</c:v>
                </c:pt>
                <c:pt idx="16">
                  <c:v>0.13661202185792326</c:v>
                </c:pt>
                <c:pt idx="17">
                  <c:v>0.13661202185792326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0.1092896174863387</c:v>
                </c:pt>
                <c:pt idx="25">
                  <c:v>0.10928961748633859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</c:v>
                </c:pt>
                <c:pt idx="29">
                  <c:v>0.1092896174863387</c:v>
                </c:pt>
                <c:pt idx="30">
                  <c:v>5.4644808743169349E-2</c:v>
                </c:pt>
                <c:pt idx="31">
                  <c:v>5.4644808743169349E-2</c:v>
                </c:pt>
                <c:pt idx="32">
                  <c:v>5.4644808743169349E-2</c:v>
                </c:pt>
                <c:pt idx="33">
                  <c:v>5.4644808743169349E-2</c:v>
                </c:pt>
                <c:pt idx="34">
                  <c:v>5.4644808743169349E-2</c:v>
                </c:pt>
                <c:pt idx="35">
                  <c:v>5.4644808743169349E-2</c:v>
                </c:pt>
                <c:pt idx="36">
                  <c:v>5.4644808743169349E-2</c:v>
                </c:pt>
                <c:pt idx="37">
                  <c:v>5.4644808743169349E-2</c:v>
                </c:pt>
                <c:pt idx="38">
                  <c:v>5.4644808743169349E-2</c:v>
                </c:pt>
                <c:pt idx="39">
                  <c:v>5.4644808743169349E-2</c:v>
                </c:pt>
                <c:pt idx="40">
                  <c:v>5.4644808743169349E-2</c:v>
                </c:pt>
                <c:pt idx="41">
                  <c:v>5.4644808743169349E-2</c:v>
                </c:pt>
                <c:pt idx="42">
                  <c:v>5.4644808743169349E-2</c:v>
                </c:pt>
                <c:pt idx="43">
                  <c:v>5.4644808743169349E-2</c:v>
                </c:pt>
                <c:pt idx="44">
                  <c:v>5.4644808743169349E-2</c:v>
                </c:pt>
                <c:pt idx="45">
                  <c:v>5.4644808743169349E-2</c:v>
                </c:pt>
                <c:pt idx="46">
                  <c:v>5.4644808743169349E-2</c:v>
                </c:pt>
                <c:pt idx="47">
                  <c:v>5.4644808743169349E-2</c:v>
                </c:pt>
                <c:pt idx="48">
                  <c:v>5.4644808743169349E-2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4-462E-9E30-BFEA1A15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5455"/>
        <c:axId val="2014193375"/>
      </c:scatterChart>
      <c:valAx>
        <c:axId val="201419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3375"/>
        <c:crosses val="autoZero"/>
        <c:crossBetween val="midCat"/>
      </c:valAx>
      <c:valAx>
        <c:axId val="2014193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5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7-4C8E-A1EA-B80BE7CC88D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Sheet8!$B$29:$B$82</c:f>
              <c:numCache>
                <c:formatCode>General</c:formatCode>
                <c:ptCount val="54"/>
                <c:pt idx="0">
                  <c:v>0.19125683060109261</c:v>
                </c:pt>
                <c:pt idx="1">
                  <c:v>0.19125683060109244</c:v>
                </c:pt>
                <c:pt idx="2">
                  <c:v>0.19125683060109261</c:v>
                </c:pt>
                <c:pt idx="3">
                  <c:v>0.19125683060109261</c:v>
                </c:pt>
                <c:pt idx="4">
                  <c:v>0.16393442622950793</c:v>
                </c:pt>
                <c:pt idx="5">
                  <c:v>0.16393442622950805</c:v>
                </c:pt>
                <c:pt idx="6">
                  <c:v>0.16393442622950793</c:v>
                </c:pt>
                <c:pt idx="7">
                  <c:v>0.16393442622950788</c:v>
                </c:pt>
                <c:pt idx="8">
                  <c:v>0.16393442622950793</c:v>
                </c:pt>
                <c:pt idx="9">
                  <c:v>0.16393442622950805</c:v>
                </c:pt>
                <c:pt idx="10">
                  <c:v>0.16393442622950793</c:v>
                </c:pt>
                <c:pt idx="11">
                  <c:v>0.13661202185792337</c:v>
                </c:pt>
                <c:pt idx="12">
                  <c:v>0.13661202185792337</c:v>
                </c:pt>
                <c:pt idx="13">
                  <c:v>0.13661202185792337</c:v>
                </c:pt>
                <c:pt idx="14">
                  <c:v>0.13661202185792332</c:v>
                </c:pt>
                <c:pt idx="15">
                  <c:v>0.13661202185792337</c:v>
                </c:pt>
                <c:pt idx="16">
                  <c:v>0.13661202185792326</c:v>
                </c:pt>
                <c:pt idx="17">
                  <c:v>0.13661202185792326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0.1092896174863387</c:v>
                </c:pt>
                <c:pt idx="25">
                  <c:v>0.10928961748633859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</c:v>
                </c:pt>
                <c:pt idx="29">
                  <c:v>0.1092896174863387</c:v>
                </c:pt>
                <c:pt idx="30">
                  <c:v>5.4644808743169349E-2</c:v>
                </c:pt>
                <c:pt idx="31">
                  <c:v>5.4644808743169349E-2</c:v>
                </c:pt>
                <c:pt idx="32">
                  <c:v>5.4644808743169349E-2</c:v>
                </c:pt>
                <c:pt idx="33">
                  <c:v>5.4644808743169349E-2</c:v>
                </c:pt>
                <c:pt idx="34">
                  <c:v>5.4644808743169349E-2</c:v>
                </c:pt>
                <c:pt idx="35">
                  <c:v>5.4644808743169349E-2</c:v>
                </c:pt>
                <c:pt idx="36">
                  <c:v>5.4644808743169349E-2</c:v>
                </c:pt>
                <c:pt idx="37">
                  <c:v>5.4644808743169349E-2</c:v>
                </c:pt>
                <c:pt idx="38">
                  <c:v>5.4644808743169349E-2</c:v>
                </c:pt>
                <c:pt idx="39">
                  <c:v>5.4644808743169349E-2</c:v>
                </c:pt>
                <c:pt idx="40">
                  <c:v>5.4644808743169349E-2</c:v>
                </c:pt>
                <c:pt idx="41">
                  <c:v>5.4644808743169349E-2</c:v>
                </c:pt>
                <c:pt idx="42">
                  <c:v>5.4644808743169349E-2</c:v>
                </c:pt>
                <c:pt idx="43">
                  <c:v>5.4644808743169349E-2</c:v>
                </c:pt>
                <c:pt idx="44">
                  <c:v>5.4644808743169349E-2</c:v>
                </c:pt>
                <c:pt idx="45">
                  <c:v>5.4644808743169349E-2</c:v>
                </c:pt>
                <c:pt idx="46">
                  <c:v>5.4644808743169349E-2</c:v>
                </c:pt>
                <c:pt idx="47">
                  <c:v>5.4644808743169349E-2</c:v>
                </c:pt>
                <c:pt idx="48">
                  <c:v>5.4644808743169349E-2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7-4C8E-A1EA-B80BE7CC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1295"/>
        <c:axId val="2082096639"/>
      </c:scatterChart>
      <c:valAx>
        <c:axId val="20141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096639"/>
        <c:crosses val="autoZero"/>
        <c:crossBetween val="midCat"/>
      </c:valAx>
      <c:valAx>
        <c:axId val="208209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1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Sheet!$E$2:$E$55</c:f>
              <c:numCache>
                <c:formatCode>General</c:formatCode>
                <c:ptCount val="54"/>
                <c:pt idx="0">
                  <c:v>0.1071428571428571</c:v>
                </c:pt>
                <c:pt idx="1">
                  <c:v>3.5714285714285712E-2</c:v>
                </c:pt>
                <c:pt idx="2">
                  <c:v>0.1964285714285714</c:v>
                </c:pt>
                <c:pt idx="3">
                  <c:v>0.17857142857142849</c:v>
                </c:pt>
                <c:pt idx="4">
                  <c:v>0.17857142857142849</c:v>
                </c:pt>
                <c:pt idx="5">
                  <c:v>3.5714285714285712E-2</c:v>
                </c:pt>
                <c:pt idx="6">
                  <c:v>0.26785714285714279</c:v>
                </c:pt>
                <c:pt idx="7">
                  <c:v>0.2321428571428571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0.1607142857142857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8.9285714285714274E-2</c:v>
                </c:pt>
                <c:pt idx="17">
                  <c:v>0</c:v>
                </c:pt>
                <c:pt idx="18">
                  <c:v>0.1607142857142857</c:v>
                </c:pt>
                <c:pt idx="19">
                  <c:v>8.9285714285714274E-2</c:v>
                </c:pt>
                <c:pt idx="20">
                  <c:v>0.25</c:v>
                </c:pt>
                <c:pt idx="21">
                  <c:v>0</c:v>
                </c:pt>
                <c:pt idx="22">
                  <c:v>1.785714285714286E-2</c:v>
                </c:pt>
                <c:pt idx="23">
                  <c:v>0.17857142857142849</c:v>
                </c:pt>
                <c:pt idx="24">
                  <c:v>0.4464285714285714</c:v>
                </c:pt>
                <c:pt idx="25">
                  <c:v>0.26785714285714279</c:v>
                </c:pt>
                <c:pt idx="26">
                  <c:v>0.14285714285714279</c:v>
                </c:pt>
                <c:pt idx="27">
                  <c:v>0.2321428571428571</c:v>
                </c:pt>
                <c:pt idx="28">
                  <c:v>0.17857142857142849</c:v>
                </c:pt>
                <c:pt idx="29">
                  <c:v>0</c:v>
                </c:pt>
                <c:pt idx="30">
                  <c:v>0</c:v>
                </c:pt>
                <c:pt idx="31">
                  <c:v>1.785714285714286E-2</c:v>
                </c:pt>
                <c:pt idx="32">
                  <c:v>0</c:v>
                </c:pt>
                <c:pt idx="33">
                  <c:v>0.1607142857142857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1-4BE3-8620-CED37004BFF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Sheet!$E$2:$E$55</c:f>
              <c:numCache>
                <c:formatCode>General</c:formatCode>
                <c:ptCount val="54"/>
                <c:pt idx="0">
                  <c:v>0.1071428571428571</c:v>
                </c:pt>
                <c:pt idx="1">
                  <c:v>3.5714285714285712E-2</c:v>
                </c:pt>
                <c:pt idx="2">
                  <c:v>0.1964285714285714</c:v>
                </c:pt>
                <c:pt idx="3">
                  <c:v>0.17857142857142849</c:v>
                </c:pt>
                <c:pt idx="4">
                  <c:v>0.17857142857142849</c:v>
                </c:pt>
                <c:pt idx="5">
                  <c:v>3.5714285714285712E-2</c:v>
                </c:pt>
                <c:pt idx="6">
                  <c:v>0.26785714285714279</c:v>
                </c:pt>
                <c:pt idx="7">
                  <c:v>0.2321428571428571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0.1607142857142857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8.9285714285714274E-2</c:v>
                </c:pt>
                <c:pt idx="17">
                  <c:v>0</c:v>
                </c:pt>
                <c:pt idx="18">
                  <c:v>0.1607142857142857</c:v>
                </c:pt>
                <c:pt idx="19">
                  <c:v>8.9285714285714274E-2</c:v>
                </c:pt>
                <c:pt idx="20">
                  <c:v>0.25</c:v>
                </c:pt>
                <c:pt idx="21">
                  <c:v>0</c:v>
                </c:pt>
                <c:pt idx="22">
                  <c:v>1.785714285714286E-2</c:v>
                </c:pt>
                <c:pt idx="23">
                  <c:v>0.17857142857142849</c:v>
                </c:pt>
                <c:pt idx="24">
                  <c:v>0.4464285714285714</c:v>
                </c:pt>
                <c:pt idx="25">
                  <c:v>0.26785714285714279</c:v>
                </c:pt>
                <c:pt idx="26">
                  <c:v>0.14285714285714279</c:v>
                </c:pt>
                <c:pt idx="27">
                  <c:v>0.2321428571428571</c:v>
                </c:pt>
                <c:pt idx="28">
                  <c:v>0.17857142857142849</c:v>
                </c:pt>
                <c:pt idx="29">
                  <c:v>0</c:v>
                </c:pt>
                <c:pt idx="30">
                  <c:v>0</c:v>
                </c:pt>
                <c:pt idx="31">
                  <c:v>1.785714285714286E-2</c:v>
                </c:pt>
                <c:pt idx="32">
                  <c:v>0</c:v>
                </c:pt>
                <c:pt idx="33">
                  <c:v>0.1607142857142857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51-4BE3-8620-CED37004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83343"/>
        <c:axId val="1786187919"/>
      </c:scatterChart>
      <c:valAx>
        <c:axId val="17861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87919"/>
        <c:crosses val="autoZero"/>
        <c:crossBetween val="midCat"/>
      </c:valAx>
      <c:valAx>
        <c:axId val="178618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833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6-4117-9CBC-9F77EAE94A8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Sheet8!$B$29:$B$82</c:f>
              <c:numCache>
                <c:formatCode>General</c:formatCode>
                <c:ptCount val="54"/>
                <c:pt idx="0">
                  <c:v>0.19125683060109261</c:v>
                </c:pt>
                <c:pt idx="1">
                  <c:v>0.19125683060109244</c:v>
                </c:pt>
                <c:pt idx="2">
                  <c:v>0.19125683060109261</c:v>
                </c:pt>
                <c:pt idx="3">
                  <c:v>0.19125683060109261</c:v>
                </c:pt>
                <c:pt idx="4">
                  <c:v>0.16393442622950793</c:v>
                </c:pt>
                <c:pt idx="5">
                  <c:v>0.16393442622950805</c:v>
                </c:pt>
                <c:pt idx="6">
                  <c:v>0.16393442622950793</c:v>
                </c:pt>
                <c:pt idx="7">
                  <c:v>0.16393442622950788</c:v>
                </c:pt>
                <c:pt idx="8">
                  <c:v>0.16393442622950793</c:v>
                </c:pt>
                <c:pt idx="9">
                  <c:v>0.16393442622950805</c:v>
                </c:pt>
                <c:pt idx="10">
                  <c:v>0.16393442622950793</c:v>
                </c:pt>
                <c:pt idx="11">
                  <c:v>0.13661202185792337</c:v>
                </c:pt>
                <c:pt idx="12">
                  <c:v>0.13661202185792337</c:v>
                </c:pt>
                <c:pt idx="13">
                  <c:v>0.13661202185792337</c:v>
                </c:pt>
                <c:pt idx="14">
                  <c:v>0.13661202185792332</c:v>
                </c:pt>
                <c:pt idx="15">
                  <c:v>0.13661202185792337</c:v>
                </c:pt>
                <c:pt idx="16">
                  <c:v>0.13661202185792326</c:v>
                </c:pt>
                <c:pt idx="17">
                  <c:v>0.13661202185792326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0.1092896174863387</c:v>
                </c:pt>
                <c:pt idx="25">
                  <c:v>0.10928961748633859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</c:v>
                </c:pt>
                <c:pt idx="29">
                  <c:v>0.1092896174863387</c:v>
                </c:pt>
                <c:pt idx="30">
                  <c:v>5.4644808743169349E-2</c:v>
                </c:pt>
                <c:pt idx="31">
                  <c:v>5.4644808743169349E-2</c:v>
                </c:pt>
                <c:pt idx="32">
                  <c:v>5.4644808743169349E-2</c:v>
                </c:pt>
                <c:pt idx="33">
                  <c:v>5.4644808743169349E-2</c:v>
                </c:pt>
                <c:pt idx="34">
                  <c:v>5.4644808743169349E-2</c:v>
                </c:pt>
                <c:pt idx="35">
                  <c:v>5.4644808743169349E-2</c:v>
                </c:pt>
                <c:pt idx="36">
                  <c:v>5.4644808743169349E-2</c:v>
                </c:pt>
                <c:pt idx="37">
                  <c:v>5.4644808743169349E-2</c:v>
                </c:pt>
                <c:pt idx="38">
                  <c:v>5.4644808743169349E-2</c:v>
                </c:pt>
                <c:pt idx="39">
                  <c:v>5.4644808743169349E-2</c:v>
                </c:pt>
                <c:pt idx="40">
                  <c:v>5.4644808743169349E-2</c:v>
                </c:pt>
                <c:pt idx="41">
                  <c:v>5.4644808743169349E-2</c:v>
                </c:pt>
                <c:pt idx="42">
                  <c:v>5.4644808743169349E-2</c:v>
                </c:pt>
                <c:pt idx="43">
                  <c:v>5.4644808743169349E-2</c:v>
                </c:pt>
                <c:pt idx="44">
                  <c:v>5.4644808743169349E-2</c:v>
                </c:pt>
                <c:pt idx="45">
                  <c:v>5.4644808743169349E-2</c:v>
                </c:pt>
                <c:pt idx="46">
                  <c:v>5.4644808743169349E-2</c:v>
                </c:pt>
                <c:pt idx="47">
                  <c:v>5.4644808743169349E-2</c:v>
                </c:pt>
                <c:pt idx="48">
                  <c:v>5.4644808743169349E-2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6-4117-9CBC-9F77EAE9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17023"/>
        <c:axId val="2082097887"/>
      </c:scatterChart>
      <c:valAx>
        <c:axId val="208211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097887"/>
        <c:crosses val="autoZero"/>
        <c:crossBetween val="midCat"/>
      </c:valAx>
      <c:valAx>
        <c:axId val="208209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170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Sheet6!$F$2:$F$55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4-4C76-9F0E-1AB4A3109BE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Sheet6!$F$2:$F$55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xVal>
          <c:yVal>
            <c:numRef>
              <c:f>Sheet8!$B$29:$B$82</c:f>
              <c:numCache>
                <c:formatCode>General</c:formatCode>
                <c:ptCount val="54"/>
                <c:pt idx="0">
                  <c:v>0.19125683060109261</c:v>
                </c:pt>
                <c:pt idx="1">
                  <c:v>0.19125683060109244</c:v>
                </c:pt>
                <c:pt idx="2">
                  <c:v>0.19125683060109261</c:v>
                </c:pt>
                <c:pt idx="3">
                  <c:v>0.19125683060109261</c:v>
                </c:pt>
                <c:pt idx="4">
                  <c:v>0.16393442622950793</c:v>
                </c:pt>
                <c:pt idx="5">
                  <c:v>0.16393442622950805</c:v>
                </c:pt>
                <c:pt idx="6">
                  <c:v>0.16393442622950793</c:v>
                </c:pt>
                <c:pt idx="7">
                  <c:v>0.16393442622950788</c:v>
                </c:pt>
                <c:pt idx="8">
                  <c:v>0.16393442622950793</c:v>
                </c:pt>
                <c:pt idx="9">
                  <c:v>0.16393442622950805</c:v>
                </c:pt>
                <c:pt idx="10">
                  <c:v>0.16393442622950793</c:v>
                </c:pt>
                <c:pt idx="11">
                  <c:v>0.13661202185792337</c:v>
                </c:pt>
                <c:pt idx="12">
                  <c:v>0.13661202185792337</c:v>
                </c:pt>
                <c:pt idx="13">
                  <c:v>0.13661202185792337</c:v>
                </c:pt>
                <c:pt idx="14">
                  <c:v>0.13661202185792332</c:v>
                </c:pt>
                <c:pt idx="15">
                  <c:v>0.13661202185792337</c:v>
                </c:pt>
                <c:pt idx="16">
                  <c:v>0.13661202185792326</c:v>
                </c:pt>
                <c:pt idx="17">
                  <c:v>0.13661202185792326</c:v>
                </c:pt>
                <c:pt idx="18">
                  <c:v>0.1092896174863387</c:v>
                </c:pt>
                <c:pt idx="19">
                  <c:v>0.1092896174863387</c:v>
                </c:pt>
                <c:pt idx="20">
                  <c:v>0.1092896174863387</c:v>
                </c:pt>
                <c:pt idx="21">
                  <c:v>0.1092896174863387</c:v>
                </c:pt>
                <c:pt idx="22">
                  <c:v>0.1092896174863387</c:v>
                </c:pt>
                <c:pt idx="23">
                  <c:v>0.1092896174863387</c:v>
                </c:pt>
                <c:pt idx="24">
                  <c:v>0.1092896174863387</c:v>
                </c:pt>
                <c:pt idx="25">
                  <c:v>0.10928961748633859</c:v>
                </c:pt>
                <c:pt idx="26">
                  <c:v>0.1092896174863387</c:v>
                </c:pt>
                <c:pt idx="27">
                  <c:v>0.1092896174863387</c:v>
                </c:pt>
                <c:pt idx="28">
                  <c:v>0.1092896174863387</c:v>
                </c:pt>
                <c:pt idx="29">
                  <c:v>0.1092896174863387</c:v>
                </c:pt>
                <c:pt idx="30">
                  <c:v>5.4644808743169349E-2</c:v>
                </c:pt>
                <c:pt idx="31">
                  <c:v>5.4644808743169349E-2</c:v>
                </c:pt>
                <c:pt idx="32">
                  <c:v>5.4644808743169349E-2</c:v>
                </c:pt>
                <c:pt idx="33">
                  <c:v>5.4644808743169349E-2</c:v>
                </c:pt>
                <c:pt idx="34">
                  <c:v>5.4644808743169349E-2</c:v>
                </c:pt>
                <c:pt idx="35">
                  <c:v>5.4644808743169349E-2</c:v>
                </c:pt>
                <c:pt idx="36">
                  <c:v>5.4644808743169349E-2</c:v>
                </c:pt>
                <c:pt idx="37">
                  <c:v>5.4644808743169349E-2</c:v>
                </c:pt>
                <c:pt idx="38">
                  <c:v>5.4644808743169349E-2</c:v>
                </c:pt>
                <c:pt idx="39">
                  <c:v>5.4644808743169349E-2</c:v>
                </c:pt>
                <c:pt idx="40">
                  <c:v>5.4644808743169349E-2</c:v>
                </c:pt>
                <c:pt idx="41">
                  <c:v>5.4644808743169349E-2</c:v>
                </c:pt>
                <c:pt idx="42">
                  <c:v>5.4644808743169349E-2</c:v>
                </c:pt>
                <c:pt idx="43">
                  <c:v>5.4644808743169349E-2</c:v>
                </c:pt>
                <c:pt idx="44">
                  <c:v>5.4644808743169349E-2</c:v>
                </c:pt>
                <c:pt idx="45">
                  <c:v>5.4644808743169349E-2</c:v>
                </c:pt>
                <c:pt idx="46">
                  <c:v>5.4644808743169349E-2</c:v>
                </c:pt>
                <c:pt idx="47">
                  <c:v>5.4644808743169349E-2</c:v>
                </c:pt>
                <c:pt idx="48">
                  <c:v>5.4644808743169349E-2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4-4C76-9F0E-1AB4A310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32879"/>
        <c:axId val="788936623"/>
      </c:scatterChart>
      <c:valAx>
        <c:axId val="7889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36623"/>
        <c:crosses val="autoZero"/>
        <c:crossBetween val="midCat"/>
      </c:valAx>
      <c:valAx>
        <c:axId val="78893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328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Sheet8!$E$29:$E$82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Sheet8!$F$29:$F$82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5.4644808743169383E-2</c:v>
                </c:pt>
                <c:pt idx="6">
                  <c:v>5.4644808743169383E-2</c:v>
                </c:pt>
                <c:pt idx="7">
                  <c:v>5.4644808743169383E-2</c:v>
                </c:pt>
                <c:pt idx="8">
                  <c:v>5.4644808743169383E-2</c:v>
                </c:pt>
                <c:pt idx="9">
                  <c:v>5.4644808743169383E-2</c:v>
                </c:pt>
                <c:pt idx="10">
                  <c:v>5.4644808743169383E-2</c:v>
                </c:pt>
                <c:pt idx="11">
                  <c:v>5.4644808743169383E-2</c:v>
                </c:pt>
                <c:pt idx="12">
                  <c:v>5.4644808743169383E-2</c:v>
                </c:pt>
                <c:pt idx="13">
                  <c:v>5.4644808743169383E-2</c:v>
                </c:pt>
                <c:pt idx="14">
                  <c:v>5.4644808743169383E-2</c:v>
                </c:pt>
                <c:pt idx="15">
                  <c:v>5.4644808743169383E-2</c:v>
                </c:pt>
                <c:pt idx="16">
                  <c:v>5.4644808743169383E-2</c:v>
                </c:pt>
                <c:pt idx="17">
                  <c:v>5.4644808743169383E-2</c:v>
                </c:pt>
                <c:pt idx="18">
                  <c:v>5.4644808743169383E-2</c:v>
                </c:pt>
                <c:pt idx="19">
                  <c:v>5.4644808743169383E-2</c:v>
                </c:pt>
                <c:pt idx="20">
                  <c:v>5.4644808743169383E-2</c:v>
                </c:pt>
                <c:pt idx="21">
                  <c:v>5.4644808743169383E-2</c:v>
                </c:pt>
                <c:pt idx="22">
                  <c:v>5.4644808743169383E-2</c:v>
                </c:pt>
                <c:pt idx="23">
                  <c:v>5.4644808743169383E-2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0.10928961748633879</c:v>
                </c:pt>
                <c:pt idx="31">
                  <c:v>0.10928961748633879</c:v>
                </c:pt>
                <c:pt idx="32">
                  <c:v>0.10928961748633879</c:v>
                </c:pt>
                <c:pt idx="33">
                  <c:v>0.10928961748633879</c:v>
                </c:pt>
                <c:pt idx="34">
                  <c:v>0.10928961748633879</c:v>
                </c:pt>
                <c:pt idx="35">
                  <c:v>0.10928961748633879</c:v>
                </c:pt>
                <c:pt idx="36">
                  <c:v>0.13661202185792348</c:v>
                </c:pt>
                <c:pt idx="37">
                  <c:v>0.13661202185792348</c:v>
                </c:pt>
                <c:pt idx="38">
                  <c:v>0.13661202185792348</c:v>
                </c:pt>
                <c:pt idx="39">
                  <c:v>0.13661202185792348</c:v>
                </c:pt>
                <c:pt idx="40">
                  <c:v>0.13661202185792348</c:v>
                </c:pt>
                <c:pt idx="41">
                  <c:v>0.13661202185792348</c:v>
                </c:pt>
                <c:pt idx="42">
                  <c:v>0.13661202185792348</c:v>
                </c:pt>
                <c:pt idx="43">
                  <c:v>0.16393442622950818</c:v>
                </c:pt>
                <c:pt idx="44">
                  <c:v>0.16393442622950818</c:v>
                </c:pt>
                <c:pt idx="45">
                  <c:v>0.16393442622950818</c:v>
                </c:pt>
                <c:pt idx="46">
                  <c:v>0.16393442622950818</c:v>
                </c:pt>
                <c:pt idx="47">
                  <c:v>0.16393442622950818</c:v>
                </c:pt>
                <c:pt idx="48">
                  <c:v>0.16393442622950818</c:v>
                </c:pt>
                <c:pt idx="49">
                  <c:v>0.16393442622950818</c:v>
                </c:pt>
                <c:pt idx="50">
                  <c:v>0.19125683060109289</c:v>
                </c:pt>
                <c:pt idx="51">
                  <c:v>0.19125683060109289</c:v>
                </c:pt>
                <c:pt idx="52">
                  <c:v>0.19125683060109289</c:v>
                </c:pt>
                <c:pt idx="53">
                  <c:v>0.19125683060109289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D-4E03-9173-1DA610C3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32879"/>
        <c:axId val="788939535"/>
      </c:scatterChart>
      <c:valAx>
        <c:axId val="7889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39535"/>
        <c:crosses val="autoZero"/>
        <c:crossBetween val="midCat"/>
      </c:valAx>
      <c:valAx>
        <c:axId val="788939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328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C-4172-8939-2C8494F9BC2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Sheet6!$B$2:$B$55</c:f>
              <c:numCache>
                <c:formatCode>General</c:formatCode>
                <c:ptCount val="54"/>
                <c:pt idx="0">
                  <c:v>0.1964285714285714</c:v>
                </c:pt>
                <c:pt idx="1">
                  <c:v>7.1428571428571425E-2</c:v>
                </c:pt>
                <c:pt idx="2">
                  <c:v>1.785714285714286E-2</c:v>
                </c:pt>
                <c:pt idx="3">
                  <c:v>1.785714285714286E-2</c:v>
                </c:pt>
                <c:pt idx="4">
                  <c:v>0.1071428571428571</c:v>
                </c:pt>
                <c:pt idx="5">
                  <c:v>0.26785714285714279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3.5714285714285712E-2</c:v>
                </c:pt>
                <c:pt idx="9">
                  <c:v>1.785714285714286E-2</c:v>
                </c:pt>
                <c:pt idx="10">
                  <c:v>1.785714285714286E-2</c:v>
                </c:pt>
                <c:pt idx="11">
                  <c:v>0.25</c:v>
                </c:pt>
                <c:pt idx="12">
                  <c:v>7.1428571428571425E-2</c:v>
                </c:pt>
                <c:pt idx="13">
                  <c:v>1.785714285714286E-2</c:v>
                </c:pt>
                <c:pt idx="14">
                  <c:v>1.785714285714286E-2</c:v>
                </c:pt>
                <c:pt idx="15">
                  <c:v>1.785714285714286E-2</c:v>
                </c:pt>
                <c:pt idx="16">
                  <c:v>1.785714285714286E-2</c:v>
                </c:pt>
                <c:pt idx="17">
                  <c:v>1.785714285714286E-2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0.14285714285714279</c:v>
                </c:pt>
                <c:pt idx="21">
                  <c:v>0.2321428571428571</c:v>
                </c:pt>
                <c:pt idx="22">
                  <c:v>3.5714285714285712E-2</c:v>
                </c:pt>
                <c:pt idx="23">
                  <c:v>8.9285714285714274E-2</c:v>
                </c:pt>
                <c:pt idx="24">
                  <c:v>8.9285714285714274E-2</c:v>
                </c:pt>
                <c:pt idx="25">
                  <c:v>5.3571428571428568E-2</c:v>
                </c:pt>
                <c:pt idx="26">
                  <c:v>3.5714285714285712E-2</c:v>
                </c:pt>
                <c:pt idx="27">
                  <c:v>5.3571428571428568E-2</c:v>
                </c:pt>
                <c:pt idx="28">
                  <c:v>3.5714285714285712E-2</c:v>
                </c:pt>
                <c:pt idx="29">
                  <c:v>1.785714285714286E-2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3.5714285714285712E-2</c:v>
                </c:pt>
                <c:pt idx="33">
                  <c:v>1.785714285714286E-2</c:v>
                </c:pt>
                <c:pt idx="34">
                  <c:v>1.785714285714286E-2</c:v>
                </c:pt>
                <c:pt idx="35">
                  <c:v>1.785714285714286E-2</c:v>
                </c:pt>
                <c:pt idx="36">
                  <c:v>1.785714285714286E-2</c:v>
                </c:pt>
                <c:pt idx="37">
                  <c:v>1.785714285714286E-2</c:v>
                </c:pt>
                <c:pt idx="38">
                  <c:v>1.785714285714286E-2</c:v>
                </c:pt>
                <c:pt idx="39">
                  <c:v>1.785714285714286E-2</c:v>
                </c:pt>
                <c:pt idx="40">
                  <c:v>1.785714285714286E-2</c:v>
                </c:pt>
                <c:pt idx="41">
                  <c:v>1.785714285714286E-2</c:v>
                </c:pt>
                <c:pt idx="42">
                  <c:v>1.785714285714286E-2</c:v>
                </c:pt>
                <c:pt idx="43">
                  <c:v>1.785714285714286E-2</c:v>
                </c:pt>
                <c:pt idx="44">
                  <c:v>1.785714285714286E-2</c:v>
                </c:pt>
                <c:pt idx="45">
                  <c:v>1.785714285714286E-2</c:v>
                </c:pt>
                <c:pt idx="46">
                  <c:v>1.785714285714286E-2</c:v>
                </c:pt>
                <c:pt idx="47">
                  <c:v>1.785714285714286E-2</c:v>
                </c:pt>
                <c:pt idx="48">
                  <c:v>1.785714285714286E-2</c:v>
                </c:pt>
                <c:pt idx="49">
                  <c:v>3.5714285714285712E-2</c:v>
                </c:pt>
                <c:pt idx="50">
                  <c:v>1.785714285714286E-2</c:v>
                </c:pt>
                <c:pt idx="51">
                  <c:v>1.785714285714286E-2</c:v>
                </c:pt>
                <c:pt idx="52">
                  <c:v>1.785714285714286E-2</c:v>
                </c:pt>
                <c:pt idx="53">
                  <c:v>1.785714285714286E-2</c:v>
                </c:pt>
              </c:numCache>
            </c:numRef>
          </c:xVal>
          <c:yVal>
            <c:numRef>
              <c:f>Sheet9!$B$28:$B$81</c:f>
              <c:numCache>
                <c:formatCode>General</c:formatCode>
                <c:ptCount val="54"/>
                <c:pt idx="0">
                  <c:v>0.14530433167650497</c:v>
                </c:pt>
                <c:pt idx="1">
                  <c:v>0.24481439863108539</c:v>
                </c:pt>
                <c:pt idx="2">
                  <c:v>0.14343717093841749</c:v>
                </c:pt>
                <c:pt idx="3">
                  <c:v>0.14343717093841749</c:v>
                </c:pt>
                <c:pt idx="4">
                  <c:v>0.12850422281112459</c:v>
                </c:pt>
                <c:pt idx="5">
                  <c:v>0.11309583758208944</c:v>
                </c:pt>
                <c:pt idx="6">
                  <c:v>0.16312371262110842</c:v>
                </c:pt>
                <c:pt idx="7">
                  <c:v>0.19580579564846518</c:v>
                </c:pt>
                <c:pt idx="8">
                  <c:v>0.14679719271149355</c:v>
                </c:pt>
                <c:pt idx="9">
                  <c:v>6.6055532759024399E-2</c:v>
                </c:pt>
                <c:pt idx="10">
                  <c:v>0.11170411394574423</c:v>
                </c:pt>
                <c:pt idx="11">
                  <c:v>0.10973581580901337</c:v>
                </c:pt>
                <c:pt idx="12">
                  <c:v>7.6135598078252625E-2</c:v>
                </c:pt>
                <c:pt idx="13">
                  <c:v>6.6055532759024399E-2</c:v>
                </c:pt>
                <c:pt idx="14">
                  <c:v>0.16262108043439152</c:v>
                </c:pt>
                <c:pt idx="15">
                  <c:v>7.9022030895563172E-2</c:v>
                </c:pt>
                <c:pt idx="16">
                  <c:v>0.14343717093841749</c:v>
                </c:pt>
                <c:pt idx="17">
                  <c:v>0.14343717093841749</c:v>
                </c:pt>
                <c:pt idx="18">
                  <c:v>0.11645585935516553</c:v>
                </c:pt>
                <c:pt idx="19">
                  <c:v>0.10973581580901337</c:v>
                </c:pt>
                <c:pt idx="20">
                  <c:v>8.9575685170556918E-2</c:v>
                </c:pt>
                <c:pt idx="21">
                  <c:v>0.11934229217247606</c:v>
                </c:pt>
                <c:pt idx="22">
                  <c:v>9.5348550805178012E-2</c:v>
                </c:pt>
                <c:pt idx="23">
                  <c:v>7.9495619851328692E-2</c:v>
                </c:pt>
                <c:pt idx="24">
                  <c:v>7.9495619851328692E-2</c:v>
                </c:pt>
                <c:pt idx="25">
                  <c:v>0.11842415749189639</c:v>
                </c:pt>
                <c:pt idx="26">
                  <c:v>8.2382052668639238E-2</c:v>
                </c:pt>
                <c:pt idx="27">
                  <c:v>7.2775576305176545E-2</c:v>
                </c:pt>
                <c:pt idx="28">
                  <c:v>8.2382052668639238E-2</c:v>
                </c:pt>
                <c:pt idx="29">
                  <c:v>9.7788589751697658E-2</c:v>
                </c:pt>
                <c:pt idx="30">
                  <c:v>0.11645585935516553</c:v>
                </c:pt>
                <c:pt idx="31">
                  <c:v>0.11645585935516553</c:v>
                </c:pt>
                <c:pt idx="32">
                  <c:v>6.9415554532100465E-2</c:v>
                </c:pt>
                <c:pt idx="33">
                  <c:v>6.6055532759024399E-2</c:v>
                </c:pt>
                <c:pt idx="34">
                  <c:v>6.6055532759024399E-2</c:v>
                </c:pt>
                <c:pt idx="35">
                  <c:v>6.6055532759024399E-2</c:v>
                </c:pt>
                <c:pt idx="36">
                  <c:v>6.6055532759024399E-2</c:v>
                </c:pt>
                <c:pt idx="37">
                  <c:v>6.6055532759024399E-2</c:v>
                </c:pt>
                <c:pt idx="38">
                  <c:v>6.6055532759024399E-2</c:v>
                </c:pt>
                <c:pt idx="39">
                  <c:v>6.6055532759024399E-2</c:v>
                </c:pt>
                <c:pt idx="40">
                  <c:v>6.6055532759024399E-2</c:v>
                </c:pt>
                <c:pt idx="41">
                  <c:v>6.6055532759024399E-2</c:v>
                </c:pt>
                <c:pt idx="42">
                  <c:v>6.6055532759024399E-2</c:v>
                </c:pt>
                <c:pt idx="43">
                  <c:v>6.6055532759024399E-2</c:v>
                </c:pt>
                <c:pt idx="44">
                  <c:v>6.6055532759024399E-2</c:v>
                </c:pt>
                <c:pt idx="45">
                  <c:v>6.6055532759024399E-2</c:v>
                </c:pt>
                <c:pt idx="46">
                  <c:v>6.6055532759024399E-2</c:v>
                </c:pt>
                <c:pt idx="47">
                  <c:v>6.6055532759024399E-2</c:v>
                </c:pt>
                <c:pt idx="48">
                  <c:v>6.6055532759024399E-2</c:v>
                </c:pt>
                <c:pt idx="49">
                  <c:v>6.9415554532100465E-2</c:v>
                </c:pt>
                <c:pt idx="50">
                  <c:v>6.6055532759024399E-2</c:v>
                </c:pt>
                <c:pt idx="51">
                  <c:v>6.6055532759024399E-2</c:v>
                </c:pt>
                <c:pt idx="52">
                  <c:v>6.6055532759024399E-2</c:v>
                </c:pt>
                <c:pt idx="53">
                  <c:v>6.6055532759024399E-2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5C-4172-8939-2C8494F9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84303"/>
        <c:axId val="783286799"/>
      </c:scatterChart>
      <c:valAx>
        <c:axId val="78328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86799"/>
        <c:crosses val="autoZero"/>
        <c:crossBetween val="midCat"/>
      </c:valAx>
      <c:valAx>
        <c:axId val="78328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843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Sheet6!$C$2:$C$55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A-45D4-A4B9-33F6DDB8A0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Sheet6!$C$2:$C$55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Sheet9!$B$28:$B$81</c:f>
              <c:numCache>
                <c:formatCode>General</c:formatCode>
                <c:ptCount val="54"/>
                <c:pt idx="0">
                  <c:v>0.14530433167650497</c:v>
                </c:pt>
                <c:pt idx="1">
                  <c:v>0.24481439863108539</c:v>
                </c:pt>
                <c:pt idx="2">
                  <c:v>0.14343717093841749</c:v>
                </c:pt>
                <c:pt idx="3">
                  <c:v>0.14343717093841749</c:v>
                </c:pt>
                <c:pt idx="4">
                  <c:v>0.12850422281112459</c:v>
                </c:pt>
                <c:pt idx="5">
                  <c:v>0.11309583758208944</c:v>
                </c:pt>
                <c:pt idx="6">
                  <c:v>0.16312371262110842</c:v>
                </c:pt>
                <c:pt idx="7">
                  <c:v>0.19580579564846518</c:v>
                </c:pt>
                <c:pt idx="8">
                  <c:v>0.14679719271149355</c:v>
                </c:pt>
                <c:pt idx="9">
                  <c:v>6.6055532759024399E-2</c:v>
                </c:pt>
                <c:pt idx="10">
                  <c:v>0.11170411394574423</c:v>
                </c:pt>
                <c:pt idx="11">
                  <c:v>0.10973581580901337</c:v>
                </c:pt>
                <c:pt idx="12">
                  <c:v>7.6135598078252625E-2</c:v>
                </c:pt>
                <c:pt idx="13">
                  <c:v>6.6055532759024399E-2</c:v>
                </c:pt>
                <c:pt idx="14">
                  <c:v>0.16262108043439152</c:v>
                </c:pt>
                <c:pt idx="15">
                  <c:v>7.9022030895563172E-2</c:v>
                </c:pt>
                <c:pt idx="16">
                  <c:v>0.14343717093841749</c:v>
                </c:pt>
                <c:pt idx="17">
                  <c:v>0.14343717093841749</c:v>
                </c:pt>
                <c:pt idx="18">
                  <c:v>0.11645585935516553</c:v>
                </c:pt>
                <c:pt idx="19">
                  <c:v>0.10973581580901337</c:v>
                </c:pt>
                <c:pt idx="20">
                  <c:v>8.9575685170556918E-2</c:v>
                </c:pt>
                <c:pt idx="21">
                  <c:v>0.11934229217247606</c:v>
                </c:pt>
                <c:pt idx="22">
                  <c:v>9.5348550805178012E-2</c:v>
                </c:pt>
                <c:pt idx="23">
                  <c:v>7.9495619851328692E-2</c:v>
                </c:pt>
                <c:pt idx="24">
                  <c:v>7.9495619851328692E-2</c:v>
                </c:pt>
                <c:pt idx="25">
                  <c:v>0.11842415749189639</c:v>
                </c:pt>
                <c:pt idx="26">
                  <c:v>8.2382052668639238E-2</c:v>
                </c:pt>
                <c:pt idx="27">
                  <c:v>7.2775576305176545E-2</c:v>
                </c:pt>
                <c:pt idx="28">
                  <c:v>8.2382052668639238E-2</c:v>
                </c:pt>
                <c:pt idx="29">
                  <c:v>9.7788589751697658E-2</c:v>
                </c:pt>
                <c:pt idx="30">
                  <c:v>0.11645585935516553</c:v>
                </c:pt>
                <c:pt idx="31">
                  <c:v>0.11645585935516553</c:v>
                </c:pt>
                <c:pt idx="32">
                  <c:v>6.9415554532100465E-2</c:v>
                </c:pt>
                <c:pt idx="33">
                  <c:v>6.6055532759024399E-2</c:v>
                </c:pt>
                <c:pt idx="34">
                  <c:v>6.6055532759024399E-2</c:v>
                </c:pt>
                <c:pt idx="35">
                  <c:v>6.6055532759024399E-2</c:v>
                </c:pt>
                <c:pt idx="36">
                  <c:v>6.6055532759024399E-2</c:v>
                </c:pt>
                <c:pt idx="37">
                  <c:v>6.6055532759024399E-2</c:v>
                </c:pt>
                <c:pt idx="38">
                  <c:v>6.6055532759024399E-2</c:v>
                </c:pt>
                <c:pt idx="39">
                  <c:v>6.6055532759024399E-2</c:v>
                </c:pt>
                <c:pt idx="40">
                  <c:v>6.6055532759024399E-2</c:v>
                </c:pt>
                <c:pt idx="41">
                  <c:v>6.6055532759024399E-2</c:v>
                </c:pt>
                <c:pt idx="42">
                  <c:v>6.6055532759024399E-2</c:v>
                </c:pt>
                <c:pt idx="43">
                  <c:v>6.6055532759024399E-2</c:v>
                </c:pt>
                <c:pt idx="44">
                  <c:v>6.6055532759024399E-2</c:v>
                </c:pt>
                <c:pt idx="45">
                  <c:v>6.6055532759024399E-2</c:v>
                </c:pt>
                <c:pt idx="46">
                  <c:v>6.6055532759024399E-2</c:v>
                </c:pt>
                <c:pt idx="47">
                  <c:v>6.6055532759024399E-2</c:v>
                </c:pt>
                <c:pt idx="48">
                  <c:v>6.6055532759024399E-2</c:v>
                </c:pt>
                <c:pt idx="49">
                  <c:v>6.9415554532100465E-2</c:v>
                </c:pt>
                <c:pt idx="50">
                  <c:v>6.6055532759024399E-2</c:v>
                </c:pt>
                <c:pt idx="51">
                  <c:v>6.6055532759024399E-2</c:v>
                </c:pt>
                <c:pt idx="52">
                  <c:v>6.6055532759024399E-2</c:v>
                </c:pt>
                <c:pt idx="53">
                  <c:v>6.6055532759024399E-2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A-45D4-A4B9-33F6DDB8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99279"/>
        <c:axId val="1679488559"/>
      </c:scatterChart>
      <c:valAx>
        <c:axId val="78329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88559"/>
        <c:crosses val="autoZero"/>
        <c:crossBetween val="midCat"/>
      </c:valAx>
      <c:valAx>
        <c:axId val="167948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992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3-4B29-858C-AF25979D00A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Sheet9!$B$28:$B$81</c:f>
              <c:numCache>
                <c:formatCode>General</c:formatCode>
                <c:ptCount val="54"/>
                <c:pt idx="0">
                  <c:v>0.14530433167650497</c:v>
                </c:pt>
                <c:pt idx="1">
                  <c:v>0.24481439863108539</c:v>
                </c:pt>
                <c:pt idx="2">
                  <c:v>0.14343717093841749</c:v>
                </c:pt>
                <c:pt idx="3">
                  <c:v>0.14343717093841749</c:v>
                </c:pt>
                <c:pt idx="4">
                  <c:v>0.12850422281112459</c:v>
                </c:pt>
                <c:pt idx="5">
                  <c:v>0.11309583758208944</c:v>
                </c:pt>
                <c:pt idx="6">
                  <c:v>0.16312371262110842</c:v>
                </c:pt>
                <c:pt idx="7">
                  <c:v>0.19580579564846518</c:v>
                </c:pt>
                <c:pt idx="8">
                  <c:v>0.14679719271149355</c:v>
                </c:pt>
                <c:pt idx="9">
                  <c:v>6.6055532759024399E-2</c:v>
                </c:pt>
                <c:pt idx="10">
                  <c:v>0.11170411394574423</c:v>
                </c:pt>
                <c:pt idx="11">
                  <c:v>0.10973581580901337</c:v>
                </c:pt>
                <c:pt idx="12">
                  <c:v>7.6135598078252625E-2</c:v>
                </c:pt>
                <c:pt idx="13">
                  <c:v>6.6055532759024399E-2</c:v>
                </c:pt>
                <c:pt idx="14">
                  <c:v>0.16262108043439152</c:v>
                </c:pt>
                <c:pt idx="15">
                  <c:v>7.9022030895563172E-2</c:v>
                </c:pt>
                <c:pt idx="16">
                  <c:v>0.14343717093841749</c:v>
                </c:pt>
                <c:pt idx="17">
                  <c:v>0.14343717093841749</c:v>
                </c:pt>
                <c:pt idx="18">
                  <c:v>0.11645585935516553</c:v>
                </c:pt>
                <c:pt idx="19">
                  <c:v>0.10973581580901337</c:v>
                </c:pt>
                <c:pt idx="20">
                  <c:v>8.9575685170556918E-2</c:v>
                </c:pt>
                <c:pt idx="21">
                  <c:v>0.11934229217247606</c:v>
                </c:pt>
                <c:pt idx="22">
                  <c:v>9.5348550805178012E-2</c:v>
                </c:pt>
                <c:pt idx="23">
                  <c:v>7.9495619851328692E-2</c:v>
                </c:pt>
                <c:pt idx="24">
                  <c:v>7.9495619851328692E-2</c:v>
                </c:pt>
                <c:pt idx="25">
                  <c:v>0.11842415749189639</c:v>
                </c:pt>
                <c:pt idx="26">
                  <c:v>8.2382052668639238E-2</c:v>
                </c:pt>
                <c:pt idx="27">
                  <c:v>7.2775576305176545E-2</c:v>
                </c:pt>
                <c:pt idx="28">
                  <c:v>8.2382052668639238E-2</c:v>
                </c:pt>
                <c:pt idx="29">
                  <c:v>9.7788589751697658E-2</c:v>
                </c:pt>
                <c:pt idx="30">
                  <c:v>0.11645585935516553</c:v>
                </c:pt>
                <c:pt idx="31">
                  <c:v>0.11645585935516553</c:v>
                </c:pt>
                <c:pt idx="32">
                  <c:v>6.9415554532100465E-2</c:v>
                </c:pt>
                <c:pt idx="33">
                  <c:v>6.6055532759024399E-2</c:v>
                </c:pt>
                <c:pt idx="34">
                  <c:v>6.6055532759024399E-2</c:v>
                </c:pt>
                <c:pt idx="35">
                  <c:v>6.6055532759024399E-2</c:v>
                </c:pt>
                <c:pt idx="36">
                  <c:v>6.6055532759024399E-2</c:v>
                </c:pt>
                <c:pt idx="37">
                  <c:v>6.6055532759024399E-2</c:v>
                </c:pt>
                <c:pt idx="38">
                  <c:v>6.6055532759024399E-2</c:v>
                </c:pt>
                <c:pt idx="39">
                  <c:v>6.6055532759024399E-2</c:v>
                </c:pt>
                <c:pt idx="40">
                  <c:v>6.6055532759024399E-2</c:v>
                </c:pt>
                <c:pt idx="41">
                  <c:v>6.6055532759024399E-2</c:v>
                </c:pt>
                <c:pt idx="42">
                  <c:v>6.6055532759024399E-2</c:v>
                </c:pt>
                <c:pt idx="43">
                  <c:v>6.6055532759024399E-2</c:v>
                </c:pt>
                <c:pt idx="44">
                  <c:v>6.6055532759024399E-2</c:v>
                </c:pt>
                <c:pt idx="45">
                  <c:v>6.6055532759024399E-2</c:v>
                </c:pt>
                <c:pt idx="46">
                  <c:v>6.6055532759024399E-2</c:v>
                </c:pt>
                <c:pt idx="47">
                  <c:v>6.6055532759024399E-2</c:v>
                </c:pt>
                <c:pt idx="48">
                  <c:v>6.6055532759024399E-2</c:v>
                </c:pt>
                <c:pt idx="49">
                  <c:v>6.9415554532100465E-2</c:v>
                </c:pt>
                <c:pt idx="50">
                  <c:v>6.6055532759024399E-2</c:v>
                </c:pt>
                <c:pt idx="51">
                  <c:v>6.6055532759024399E-2</c:v>
                </c:pt>
                <c:pt idx="52">
                  <c:v>6.6055532759024399E-2</c:v>
                </c:pt>
                <c:pt idx="53">
                  <c:v>6.6055532759024399E-2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23-4B29-858C-AF25979D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92303"/>
        <c:axId val="1679494383"/>
      </c:scatterChart>
      <c:valAx>
        <c:axId val="167949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94383"/>
        <c:crosses val="autoZero"/>
        <c:crossBetween val="midCat"/>
      </c:valAx>
      <c:valAx>
        <c:axId val="167949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923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Sheet6!$G$2:$G$55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9-4F38-873B-599C0C612AA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Sheet6!$E$2:$E$55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Sheet9!$B$28:$B$81</c:f>
              <c:numCache>
                <c:formatCode>General</c:formatCode>
                <c:ptCount val="54"/>
                <c:pt idx="0">
                  <c:v>0.14530433167650497</c:v>
                </c:pt>
                <c:pt idx="1">
                  <c:v>0.24481439863108539</c:v>
                </c:pt>
                <c:pt idx="2">
                  <c:v>0.14343717093841749</c:v>
                </c:pt>
                <c:pt idx="3">
                  <c:v>0.14343717093841749</c:v>
                </c:pt>
                <c:pt idx="4">
                  <c:v>0.12850422281112459</c:v>
                </c:pt>
                <c:pt idx="5">
                  <c:v>0.11309583758208944</c:v>
                </c:pt>
                <c:pt idx="6">
                  <c:v>0.16312371262110842</c:v>
                </c:pt>
                <c:pt idx="7">
                  <c:v>0.19580579564846518</c:v>
                </c:pt>
                <c:pt idx="8">
                  <c:v>0.14679719271149355</c:v>
                </c:pt>
                <c:pt idx="9">
                  <c:v>6.6055532759024399E-2</c:v>
                </c:pt>
                <c:pt idx="10">
                  <c:v>0.11170411394574423</c:v>
                </c:pt>
                <c:pt idx="11">
                  <c:v>0.10973581580901337</c:v>
                </c:pt>
                <c:pt idx="12">
                  <c:v>7.6135598078252625E-2</c:v>
                </c:pt>
                <c:pt idx="13">
                  <c:v>6.6055532759024399E-2</c:v>
                </c:pt>
                <c:pt idx="14">
                  <c:v>0.16262108043439152</c:v>
                </c:pt>
                <c:pt idx="15">
                  <c:v>7.9022030895563172E-2</c:v>
                </c:pt>
                <c:pt idx="16">
                  <c:v>0.14343717093841749</c:v>
                </c:pt>
                <c:pt idx="17">
                  <c:v>0.14343717093841749</c:v>
                </c:pt>
                <c:pt idx="18">
                  <c:v>0.11645585935516553</c:v>
                </c:pt>
                <c:pt idx="19">
                  <c:v>0.10973581580901337</c:v>
                </c:pt>
                <c:pt idx="20">
                  <c:v>8.9575685170556918E-2</c:v>
                </c:pt>
                <c:pt idx="21">
                  <c:v>0.11934229217247606</c:v>
                </c:pt>
                <c:pt idx="22">
                  <c:v>9.5348550805178012E-2</c:v>
                </c:pt>
                <c:pt idx="23">
                  <c:v>7.9495619851328692E-2</c:v>
                </c:pt>
                <c:pt idx="24">
                  <c:v>7.9495619851328692E-2</c:v>
                </c:pt>
                <c:pt idx="25">
                  <c:v>0.11842415749189639</c:v>
                </c:pt>
                <c:pt idx="26">
                  <c:v>8.2382052668639238E-2</c:v>
                </c:pt>
                <c:pt idx="27">
                  <c:v>7.2775576305176545E-2</c:v>
                </c:pt>
                <c:pt idx="28">
                  <c:v>8.2382052668639238E-2</c:v>
                </c:pt>
                <c:pt idx="29">
                  <c:v>9.7788589751697658E-2</c:v>
                </c:pt>
                <c:pt idx="30">
                  <c:v>0.11645585935516553</c:v>
                </c:pt>
                <c:pt idx="31">
                  <c:v>0.11645585935516553</c:v>
                </c:pt>
                <c:pt idx="32">
                  <c:v>6.9415554532100465E-2</c:v>
                </c:pt>
                <c:pt idx="33">
                  <c:v>6.6055532759024399E-2</c:v>
                </c:pt>
                <c:pt idx="34">
                  <c:v>6.6055532759024399E-2</c:v>
                </c:pt>
                <c:pt idx="35">
                  <c:v>6.6055532759024399E-2</c:v>
                </c:pt>
                <c:pt idx="36">
                  <c:v>6.6055532759024399E-2</c:v>
                </c:pt>
                <c:pt idx="37">
                  <c:v>6.6055532759024399E-2</c:v>
                </c:pt>
                <c:pt idx="38">
                  <c:v>6.6055532759024399E-2</c:v>
                </c:pt>
                <c:pt idx="39">
                  <c:v>6.6055532759024399E-2</c:v>
                </c:pt>
                <c:pt idx="40">
                  <c:v>6.6055532759024399E-2</c:v>
                </c:pt>
                <c:pt idx="41">
                  <c:v>6.6055532759024399E-2</c:v>
                </c:pt>
                <c:pt idx="42">
                  <c:v>6.6055532759024399E-2</c:v>
                </c:pt>
                <c:pt idx="43">
                  <c:v>6.6055532759024399E-2</c:v>
                </c:pt>
                <c:pt idx="44">
                  <c:v>6.6055532759024399E-2</c:v>
                </c:pt>
                <c:pt idx="45">
                  <c:v>6.6055532759024399E-2</c:v>
                </c:pt>
                <c:pt idx="46">
                  <c:v>6.6055532759024399E-2</c:v>
                </c:pt>
                <c:pt idx="47">
                  <c:v>6.6055532759024399E-2</c:v>
                </c:pt>
                <c:pt idx="48">
                  <c:v>6.6055532759024399E-2</c:v>
                </c:pt>
                <c:pt idx="49">
                  <c:v>6.9415554532100465E-2</c:v>
                </c:pt>
                <c:pt idx="50">
                  <c:v>6.6055532759024399E-2</c:v>
                </c:pt>
                <c:pt idx="51">
                  <c:v>6.6055532759024399E-2</c:v>
                </c:pt>
                <c:pt idx="52">
                  <c:v>6.6055532759024399E-2</c:v>
                </c:pt>
                <c:pt idx="53">
                  <c:v>6.6055532759024399E-2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E9-4F38-873B-599C0C61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0799"/>
        <c:axId val="787392463"/>
      </c:scatterChart>
      <c:valAx>
        <c:axId val="78739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2463"/>
        <c:crosses val="autoZero"/>
        <c:crossBetween val="midCat"/>
      </c:valAx>
      <c:valAx>
        <c:axId val="78739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07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Sheet9!$E$28:$E$81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Sheet9!$F$28:$F$81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5.4644808743169383E-2</c:v>
                </c:pt>
                <c:pt idx="6">
                  <c:v>5.4644808743169383E-2</c:v>
                </c:pt>
                <c:pt idx="7">
                  <c:v>5.4644808743169383E-2</c:v>
                </c:pt>
                <c:pt idx="8">
                  <c:v>5.4644808743169383E-2</c:v>
                </c:pt>
                <c:pt idx="9">
                  <c:v>5.4644808743169383E-2</c:v>
                </c:pt>
                <c:pt idx="10">
                  <c:v>5.4644808743169383E-2</c:v>
                </c:pt>
                <c:pt idx="11">
                  <c:v>5.4644808743169383E-2</c:v>
                </c:pt>
                <c:pt idx="12">
                  <c:v>5.4644808743169383E-2</c:v>
                </c:pt>
                <c:pt idx="13">
                  <c:v>5.4644808743169383E-2</c:v>
                </c:pt>
                <c:pt idx="14">
                  <c:v>5.4644808743169383E-2</c:v>
                </c:pt>
                <c:pt idx="15">
                  <c:v>5.4644808743169383E-2</c:v>
                </c:pt>
                <c:pt idx="16">
                  <c:v>5.4644808743169383E-2</c:v>
                </c:pt>
                <c:pt idx="17">
                  <c:v>5.4644808743169383E-2</c:v>
                </c:pt>
                <c:pt idx="18">
                  <c:v>5.4644808743169383E-2</c:v>
                </c:pt>
                <c:pt idx="19">
                  <c:v>5.4644808743169383E-2</c:v>
                </c:pt>
                <c:pt idx="20">
                  <c:v>5.4644808743169383E-2</c:v>
                </c:pt>
                <c:pt idx="21">
                  <c:v>5.4644808743169383E-2</c:v>
                </c:pt>
                <c:pt idx="22">
                  <c:v>5.4644808743169383E-2</c:v>
                </c:pt>
                <c:pt idx="23">
                  <c:v>5.4644808743169383E-2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0.10928961748633879</c:v>
                </c:pt>
                <c:pt idx="31">
                  <c:v>0.10928961748633879</c:v>
                </c:pt>
                <c:pt idx="32">
                  <c:v>0.10928961748633879</c:v>
                </c:pt>
                <c:pt idx="33">
                  <c:v>0.10928961748633879</c:v>
                </c:pt>
                <c:pt idx="34">
                  <c:v>0.10928961748633879</c:v>
                </c:pt>
                <c:pt idx="35">
                  <c:v>0.10928961748633879</c:v>
                </c:pt>
                <c:pt idx="36">
                  <c:v>0.13661202185792348</c:v>
                </c:pt>
                <c:pt idx="37">
                  <c:v>0.13661202185792348</c:v>
                </c:pt>
                <c:pt idx="38">
                  <c:v>0.13661202185792348</c:v>
                </c:pt>
                <c:pt idx="39">
                  <c:v>0.13661202185792348</c:v>
                </c:pt>
                <c:pt idx="40">
                  <c:v>0.13661202185792348</c:v>
                </c:pt>
                <c:pt idx="41">
                  <c:v>0.13661202185792348</c:v>
                </c:pt>
                <c:pt idx="42">
                  <c:v>0.13661202185792348</c:v>
                </c:pt>
                <c:pt idx="43">
                  <c:v>0.16393442622950818</c:v>
                </c:pt>
                <c:pt idx="44">
                  <c:v>0.16393442622950818</c:v>
                </c:pt>
                <c:pt idx="45">
                  <c:v>0.16393442622950818</c:v>
                </c:pt>
                <c:pt idx="46">
                  <c:v>0.16393442622950818</c:v>
                </c:pt>
                <c:pt idx="47">
                  <c:v>0.16393442622950818</c:v>
                </c:pt>
                <c:pt idx="48">
                  <c:v>0.16393442622950818</c:v>
                </c:pt>
                <c:pt idx="49">
                  <c:v>0.16393442622950818</c:v>
                </c:pt>
                <c:pt idx="50">
                  <c:v>0.19125683060109289</c:v>
                </c:pt>
                <c:pt idx="51">
                  <c:v>0.19125683060109289</c:v>
                </c:pt>
                <c:pt idx="52">
                  <c:v>0.19125683060109289</c:v>
                </c:pt>
                <c:pt idx="53">
                  <c:v>0.19125683060109289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D-4D7E-9DE8-B5149D41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5455"/>
        <c:axId val="2014191295"/>
      </c:scatterChart>
      <c:valAx>
        <c:axId val="201419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1295"/>
        <c:crosses val="autoZero"/>
        <c:crossBetween val="midCat"/>
      </c:valAx>
      <c:valAx>
        <c:axId val="201419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954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Sheet!$F$2:$F$55</c:f>
              <c:numCache>
                <c:formatCode>General</c:formatCode>
                <c:ptCount val="54"/>
                <c:pt idx="0">
                  <c:v>0.21080139372822301</c:v>
                </c:pt>
                <c:pt idx="1">
                  <c:v>0.12710084033613439</c:v>
                </c:pt>
                <c:pt idx="2">
                  <c:v>0.1137218045112782</c:v>
                </c:pt>
                <c:pt idx="3">
                  <c:v>9.0029761904761904E-2</c:v>
                </c:pt>
                <c:pt idx="4">
                  <c:v>0.19206349206349199</c:v>
                </c:pt>
                <c:pt idx="5">
                  <c:v>0.26240079365079361</c:v>
                </c:pt>
                <c:pt idx="6">
                  <c:v>0.1252587991718426</c:v>
                </c:pt>
                <c:pt idx="7">
                  <c:v>0.1252587991718426</c:v>
                </c:pt>
                <c:pt idx="8">
                  <c:v>0.13304828973843061</c:v>
                </c:pt>
                <c:pt idx="9">
                  <c:v>0.12110805860805859</c:v>
                </c:pt>
                <c:pt idx="10">
                  <c:v>0.1312003968253968</c:v>
                </c:pt>
                <c:pt idx="11">
                  <c:v>0.25530888030888033</c:v>
                </c:pt>
                <c:pt idx="12">
                  <c:v>0.15485948477751749</c:v>
                </c:pt>
                <c:pt idx="13">
                  <c:v>0.15714285714285711</c:v>
                </c:pt>
                <c:pt idx="14">
                  <c:v>0.1041308089500861</c:v>
                </c:pt>
                <c:pt idx="15">
                  <c:v>0.1073457792207792</c:v>
                </c:pt>
                <c:pt idx="16">
                  <c:v>0.1137218045112782</c:v>
                </c:pt>
                <c:pt idx="17">
                  <c:v>0.1312003968253968</c:v>
                </c:pt>
                <c:pt idx="18">
                  <c:v>0.25420168067226889</c:v>
                </c:pt>
                <c:pt idx="19">
                  <c:v>0.24007936507936509</c:v>
                </c:pt>
                <c:pt idx="20">
                  <c:v>0.17285714285714279</c:v>
                </c:pt>
                <c:pt idx="21">
                  <c:v>0.24859022556390981</c:v>
                </c:pt>
                <c:pt idx="22">
                  <c:v>0.1137218045112782</c:v>
                </c:pt>
                <c:pt idx="23">
                  <c:v>0.15714285714285711</c:v>
                </c:pt>
                <c:pt idx="24">
                  <c:v>0.15714285714285711</c:v>
                </c:pt>
                <c:pt idx="25">
                  <c:v>0.17638483965014581</c:v>
                </c:pt>
                <c:pt idx="26">
                  <c:v>0.1167953667953668</c:v>
                </c:pt>
                <c:pt idx="27">
                  <c:v>0.15162907268170431</c:v>
                </c:pt>
                <c:pt idx="28">
                  <c:v>0.13296703296703299</c:v>
                </c:pt>
                <c:pt idx="29">
                  <c:v>0.12110805860805859</c:v>
                </c:pt>
                <c:pt idx="30">
                  <c:v>0.26989795918367337</c:v>
                </c:pt>
                <c:pt idx="31">
                  <c:v>0.26989795918367337</c:v>
                </c:pt>
                <c:pt idx="32">
                  <c:v>0.18601190476190479</c:v>
                </c:pt>
                <c:pt idx="33">
                  <c:v>0</c:v>
                </c:pt>
                <c:pt idx="34">
                  <c:v>0.12110805860805859</c:v>
                </c:pt>
                <c:pt idx="35">
                  <c:v>0.12110805860805859</c:v>
                </c:pt>
                <c:pt idx="36">
                  <c:v>0.12110805860805859</c:v>
                </c:pt>
                <c:pt idx="37">
                  <c:v>0.12110805860805859</c:v>
                </c:pt>
                <c:pt idx="38">
                  <c:v>0.12110805860805859</c:v>
                </c:pt>
                <c:pt idx="39">
                  <c:v>0.12110805860805859</c:v>
                </c:pt>
                <c:pt idx="40">
                  <c:v>0.12110805860805859</c:v>
                </c:pt>
                <c:pt idx="41">
                  <c:v>0.12110805860805859</c:v>
                </c:pt>
                <c:pt idx="42">
                  <c:v>0.12110805860805859</c:v>
                </c:pt>
                <c:pt idx="43">
                  <c:v>0.12110805860805859</c:v>
                </c:pt>
                <c:pt idx="44">
                  <c:v>0.12110805860805859</c:v>
                </c:pt>
                <c:pt idx="45">
                  <c:v>0.12110805860805859</c:v>
                </c:pt>
                <c:pt idx="46">
                  <c:v>0.12110805860805859</c:v>
                </c:pt>
                <c:pt idx="47">
                  <c:v>0.12110805860805859</c:v>
                </c:pt>
                <c:pt idx="48">
                  <c:v>0.12110805860805859</c:v>
                </c:pt>
                <c:pt idx="49">
                  <c:v>0.16868622448979589</c:v>
                </c:pt>
                <c:pt idx="50">
                  <c:v>9.5418470418470416E-2</c:v>
                </c:pt>
                <c:pt idx="51">
                  <c:v>9.5418470418470416E-2</c:v>
                </c:pt>
                <c:pt idx="52">
                  <c:v>9.5418470418470416E-2</c:v>
                </c:pt>
                <c:pt idx="53">
                  <c:v>9.5418470418470416E-2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9-4BDE-9218-F23B2A739AA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Sheet!$F$2:$F$55</c:f>
              <c:numCache>
                <c:formatCode>General</c:formatCode>
                <c:ptCount val="54"/>
                <c:pt idx="0">
                  <c:v>0.21080139372822301</c:v>
                </c:pt>
                <c:pt idx="1">
                  <c:v>0.12710084033613439</c:v>
                </c:pt>
                <c:pt idx="2">
                  <c:v>0.1137218045112782</c:v>
                </c:pt>
                <c:pt idx="3">
                  <c:v>9.0029761904761904E-2</c:v>
                </c:pt>
                <c:pt idx="4">
                  <c:v>0.19206349206349199</c:v>
                </c:pt>
                <c:pt idx="5">
                  <c:v>0.26240079365079361</c:v>
                </c:pt>
                <c:pt idx="6">
                  <c:v>0.1252587991718426</c:v>
                </c:pt>
                <c:pt idx="7">
                  <c:v>0.1252587991718426</c:v>
                </c:pt>
                <c:pt idx="8">
                  <c:v>0.13304828973843061</c:v>
                </c:pt>
                <c:pt idx="9">
                  <c:v>0.12110805860805859</c:v>
                </c:pt>
                <c:pt idx="10">
                  <c:v>0.1312003968253968</c:v>
                </c:pt>
                <c:pt idx="11">
                  <c:v>0.25530888030888033</c:v>
                </c:pt>
                <c:pt idx="12">
                  <c:v>0.15485948477751749</c:v>
                </c:pt>
                <c:pt idx="13">
                  <c:v>0.15714285714285711</c:v>
                </c:pt>
                <c:pt idx="14">
                  <c:v>0.1041308089500861</c:v>
                </c:pt>
                <c:pt idx="15">
                  <c:v>0.1073457792207792</c:v>
                </c:pt>
                <c:pt idx="16">
                  <c:v>0.1137218045112782</c:v>
                </c:pt>
                <c:pt idx="17">
                  <c:v>0.1312003968253968</c:v>
                </c:pt>
                <c:pt idx="18">
                  <c:v>0.25420168067226889</c:v>
                </c:pt>
                <c:pt idx="19">
                  <c:v>0.24007936507936509</c:v>
                </c:pt>
                <c:pt idx="20">
                  <c:v>0.17285714285714279</c:v>
                </c:pt>
                <c:pt idx="21">
                  <c:v>0.24859022556390981</c:v>
                </c:pt>
                <c:pt idx="22">
                  <c:v>0.1137218045112782</c:v>
                </c:pt>
                <c:pt idx="23">
                  <c:v>0.15714285714285711</c:v>
                </c:pt>
                <c:pt idx="24">
                  <c:v>0.15714285714285711</c:v>
                </c:pt>
                <c:pt idx="25">
                  <c:v>0.17638483965014581</c:v>
                </c:pt>
                <c:pt idx="26">
                  <c:v>0.1167953667953668</c:v>
                </c:pt>
                <c:pt idx="27">
                  <c:v>0.15162907268170431</c:v>
                </c:pt>
                <c:pt idx="28">
                  <c:v>0.13296703296703299</c:v>
                </c:pt>
                <c:pt idx="29">
                  <c:v>0.12110805860805859</c:v>
                </c:pt>
                <c:pt idx="30">
                  <c:v>0.26989795918367337</c:v>
                </c:pt>
                <c:pt idx="31">
                  <c:v>0.26989795918367337</c:v>
                </c:pt>
                <c:pt idx="32">
                  <c:v>0.18601190476190479</c:v>
                </c:pt>
                <c:pt idx="33">
                  <c:v>0</c:v>
                </c:pt>
                <c:pt idx="34">
                  <c:v>0.12110805860805859</c:v>
                </c:pt>
                <c:pt idx="35">
                  <c:v>0.12110805860805859</c:v>
                </c:pt>
                <c:pt idx="36">
                  <c:v>0.12110805860805859</c:v>
                </c:pt>
                <c:pt idx="37">
                  <c:v>0.12110805860805859</c:v>
                </c:pt>
                <c:pt idx="38">
                  <c:v>0.12110805860805859</c:v>
                </c:pt>
                <c:pt idx="39">
                  <c:v>0.12110805860805859</c:v>
                </c:pt>
                <c:pt idx="40">
                  <c:v>0.12110805860805859</c:v>
                </c:pt>
                <c:pt idx="41">
                  <c:v>0.12110805860805859</c:v>
                </c:pt>
                <c:pt idx="42">
                  <c:v>0.12110805860805859</c:v>
                </c:pt>
                <c:pt idx="43">
                  <c:v>0.12110805860805859</c:v>
                </c:pt>
                <c:pt idx="44">
                  <c:v>0.12110805860805859</c:v>
                </c:pt>
                <c:pt idx="45">
                  <c:v>0.12110805860805859</c:v>
                </c:pt>
                <c:pt idx="46">
                  <c:v>0.12110805860805859</c:v>
                </c:pt>
                <c:pt idx="47">
                  <c:v>0.12110805860805859</c:v>
                </c:pt>
                <c:pt idx="48">
                  <c:v>0.12110805860805859</c:v>
                </c:pt>
                <c:pt idx="49">
                  <c:v>0.16868622448979589</c:v>
                </c:pt>
                <c:pt idx="50">
                  <c:v>9.5418470418470416E-2</c:v>
                </c:pt>
                <c:pt idx="51">
                  <c:v>9.5418470418470416E-2</c:v>
                </c:pt>
                <c:pt idx="52">
                  <c:v>9.5418470418470416E-2</c:v>
                </c:pt>
                <c:pt idx="53">
                  <c:v>9.5418470418470416E-2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9-4BDE-9218-F23B2A73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83343"/>
        <c:axId val="1786189167"/>
      </c:scatterChart>
      <c:valAx>
        <c:axId val="17861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89167"/>
        <c:crosses val="autoZero"/>
        <c:crossBetween val="midCat"/>
      </c:valAx>
      <c:valAx>
        <c:axId val="178618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1833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Sheet!$G$2:$G$55</c:f>
              <c:numCache>
                <c:formatCode>General</c:formatCode>
                <c:ptCount val="54"/>
                <c:pt idx="0">
                  <c:v>0.133495670995671</c:v>
                </c:pt>
                <c:pt idx="1">
                  <c:v>1.082251082251082E-4</c:v>
                </c:pt>
                <c:pt idx="2">
                  <c:v>6.8181818181818179E-3</c:v>
                </c:pt>
                <c:pt idx="3">
                  <c:v>0</c:v>
                </c:pt>
                <c:pt idx="4">
                  <c:v>0.12378246753246749</c:v>
                </c:pt>
                <c:pt idx="5">
                  <c:v>1.1038961038961039E-2</c:v>
                </c:pt>
                <c:pt idx="6">
                  <c:v>4.1125541125541128E-3</c:v>
                </c:pt>
                <c:pt idx="7">
                  <c:v>3.6796536796536799E-3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3.7337662337662343E-2</c:v>
                </c:pt>
                <c:pt idx="14">
                  <c:v>0</c:v>
                </c:pt>
                <c:pt idx="15">
                  <c:v>0</c:v>
                </c:pt>
                <c:pt idx="16">
                  <c:v>2.8571428571428571E-2</c:v>
                </c:pt>
                <c:pt idx="17">
                  <c:v>0</c:v>
                </c:pt>
                <c:pt idx="18">
                  <c:v>3.7987012987012993E-2</c:v>
                </c:pt>
                <c:pt idx="19">
                  <c:v>1.6233766233766231E-4</c:v>
                </c:pt>
                <c:pt idx="20">
                  <c:v>4.5779220779220781E-2</c:v>
                </c:pt>
                <c:pt idx="21">
                  <c:v>0</c:v>
                </c:pt>
                <c:pt idx="22">
                  <c:v>5.1623376623376627E-2</c:v>
                </c:pt>
                <c:pt idx="23">
                  <c:v>1.566558441558441E-2</c:v>
                </c:pt>
                <c:pt idx="24">
                  <c:v>0.11720779220779221</c:v>
                </c:pt>
                <c:pt idx="25">
                  <c:v>8.2954545454545461E-2</c:v>
                </c:pt>
                <c:pt idx="26">
                  <c:v>1.6233766233766229E-2</c:v>
                </c:pt>
                <c:pt idx="27">
                  <c:v>4.2857142857142858E-2</c:v>
                </c:pt>
                <c:pt idx="28">
                  <c:v>3.2467532467532458E-2</c:v>
                </c:pt>
                <c:pt idx="29">
                  <c:v>0</c:v>
                </c:pt>
                <c:pt idx="30">
                  <c:v>0</c:v>
                </c:pt>
                <c:pt idx="31">
                  <c:v>3.8961038961038961E-3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5-439A-8296-8EE6E243E00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Sheet!$G$2:$G$55</c:f>
              <c:numCache>
                <c:formatCode>General</c:formatCode>
                <c:ptCount val="54"/>
                <c:pt idx="0">
                  <c:v>0.133495670995671</c:v>
                </c:pt>
                <c:pt idx="1">
                  <c:v>1.082251082251082E-4</c:v>
                </c:pt>
                <c:pt idx="2">
                  <c:v>6.8181818181818179E-3</c:v>
                </c:pt>
                <c:pt idx="3">
                  <c:v>0</c:v>
                </c:pt>
                <c:pt idx="4">
                  <c:v>0.12378246753246749</c:v>
                </c:pt>
                <c:pt idx="5">
                  <c:v>1.1038961038961039E-2</c:v>
                </c:pt>
                <c:pt idx="6">
                  <c:v>4.1125541125541128E-3</c:v>
                </c:pt>
                <c:pt idx="7">
                  <c:v>3.6796536796536799E-3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3.7337662337662343E-2</c:v>
                </c:pt>
                <c:pt idx="14">
                  <c:v>0</c:v>
                </c:pt>
                <c:pt idx="15">
                  <c:v>0</c:v>
                </c:pt>
                <c:pt idx="16">
                  <c:v>2.8571428571428571E-2</c:v>
                </c:pt>
                <c:pt idx="17">
                  <c:v>0</c:v>
                </c:pt>
                <c:pt idx="18">
                  <c:v>3.7987012987012993E-2</c:v>
                </c:pt>
                <c:pt idx="19">
                  <c:v>1.6233766233766231E-4</c:v>
                </c:pt>
                <c:pt idx="20">
                  <c:v>4.5779220779220781E-2</c:v>
                </c:pt>
                <c:pt idx="21">
                  <c:v>0</c:v>
                </c:pt>
                <c:pt idx="22">
                  <c:v>5.1623376623376627E-2</c:v>
                </c:pt>
                <c:pt idx="23">
                  <c:v>1.566558441558441E-2</c:v>
                </c:pt>
                <c:pt idx="24">
                  <c:v>0.11720779220779221</c:v>
                </c:pt>
                <c:pt idx="25">
                  <c:v>8.2954545454545461E-2</c:v>
                </c:pt>
                <c:pt idx="26">
                  <c:v>1.6233766233766229E-2</c:v>
                </c:pt>
                <c:pt idx="27">
                  <c:v>4.2857142857142858E-2</c:v>
                </c:pt>
                <c:pt idx="28">
                  <c:v>3.2467532467532458E-2</c:v>
                </c:pt>
                <c:pt idx="29">
                  <c:v>0</c:v>
                </c:pt>
                <c:pt idx="30">
                  <c:v>0</c:v>
                </c:pt>
                <c:pt idx="31">
                  <c:v>3.8961038961038961E-3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C5-439A-8296-8EE6E243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2463"/>
        <c:axId val="787389135"/>
      </c:scatterChart>
      <c:valAx>
        <c:axId val="78739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89135"/>
        <c:crosses val="autoZero"/>
        <c:crossBetween val="midCat"/>
      </c:valAx>
      <c:valAx>
        <c:axId val="78738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24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Sheet!$H$2:$H$55</c:f>
              <c:numCache>
                <c:formatCode>General</c:formatCode>
                <c:ptCount val="54"/>
                <c:pt idx="0">
                  <c:v>0.1766750060003274</c:v>
                </c:pt>
                <c:pt idx="1">
                  <c:v>8.5003648920241814E-2</c:v>
                </c:pt>
                <c:pt idx="2">
                  <c:v>1.9104234309025029E-2</c:v>
                </c:pt>
                <c:pt idx="3">
                  <c:v>4.3839706542127656E-3</c:v>
                </c:pt>
                <c:pt idx="4">
                  <c:v>8.3647153906720492E-2</c:v>
                </c:pt>
                <c:pt idx="5">
                  <c:v>0.34928530614366499</c:v>
                </c:pt>
                <c:pt idx="6">
                  <c:v>6.5497318735037266E-2</c:v>
                </c:pt>
                <c:pt idx="7">
                  <c:v>6.549731873503728E-2</c:v>
                </c:pt>
                <c:pt idx="8">
                  <c:v>5.0467230712698527E-2</c:v>
                </c:pt>
                <c:pt idx="9">
                  <c:v>1.9415571383546229E-2</c:v>
                </c:pt>
                <c:pt idx="10">
                  <c:v>1.8163827010469941E-2</c:v>
                </c:pt>
                <c:pt idx="11">
                  <c:v>0.28069872242207689</c:v>
                </c:pt>
                <c:pt idx="12">
                  <c:v>8.3661145745507176E-2</c:v>
                </c:pt>
                <c:pt idx="13">
                  <c:v>8.4608145038203311E-2</c:v>
                </c:pt>
                <c:pt idx="14">
                  <c:v>4.4048099331861559E-3</c:v>
                </c:pt>
                <c:pt idx="15">
                  <c:v>4.4048099331861507E-3</c:v>
                </c:pt>
                <c:pt idx="16">
                  <c:v>1.9154859529396839E-2</c:v>
                </c:pt>
                <c:pt idx="17">
                  <c:v>1.8163827010469941E-2</c:v>
                </c:pt>
                <c:pt idx="18">
                  <c:v>0.36870087752721142</c:v>
                </c:pt>
                <c:pt idx="19">
                  <c:v>0.36429606759402511</c:v>
                </c:pt>
                <c:pt idx="20">
                  <c:v>0.15442609693302059</c:v>
                </c:pt>
                <c:pt idx="21">
                  <c:v>0.28069872242207689</c:v>
                </c:pt>
                <c:pt idx="22">
                  <c:v>6.0176801230250546E-3</c:v>
                </c:pt>
                <c:pt idx="23">
                  <c:v>8.3251416882413332E-2</c:v>
                </c:pt>
                <c:pt idx="24">
                  <c:v>0.10792160452905671</c:v>
                </c:pt>
                <c:pt idx="25">
                  <c:v>7.9153359939387283E-2</c:v>
                </c:pt>
                <c:pt idx="26">
                  <c:v>2.355044747624124E-2</c:v>
                </c:pt>
                <c:pt idx="27">
                  <c:v>8.3472028777019605E-2</c:v>
                </c:pt>
                <c:pt idx="28">
                  <c:v>1.9195046611328599E-2</c:v>
                </c:pt>
                <c:pt idx="29">
                  <c:v>2.4765459822037161E-2</c:v>
                </c:pt>
                <c:pt idx="30">
                  <c:v>0.36870087752721098</c:v>
                </c:pt>
                <c:pt idx="31">
                  <c:v>0.36870087752721109</c:v>
                </c:pt>
                <c:pt idx="32">
                  <c:v>0.16476087491537969</c:v>
                </c:pt>
                <c:pt idx="33">
                  <c:v>-3.769296615281638E-18</c:v>
                </c:pt>
                <c:pt idx="34">
                  <c:v>2.4765459822037181E-2</c:v>
                </c:pt>
                <c:pt idx="35">
                  <c:v>2.4765459822037188E-2</c:v>
                </c:pt>
                <c:pt idx="36">
                  <c:v>2.4765459822037171E-2</c:v>
                </c:pt>
                <c:pt idx="37">
                  <c:v>2.4765459822037161E-2</c:v>
                </c:pt>
                <c:pt idx="38">
                  <c:v>2.4765459822037161E-2</c:v>
                </c:pt>
                <c:pt idx="39">
                  <c:v>2.4765459822037171E-2</c:v>
                </c:pt>
                <c:pt idx="40">
                  <c:v>2.4765459822037161E-2</c:v>
                </c:pt>
                <c:pt idx="41">
                  <c:v>2.4765459822037171E-2</c:v>
                </c:pt>
                <c:pt idx="42">
                  <c:v>2.4765459822037171E-2</c:v>
                </c:pt>
                <c:pt idx="43">
                  <c:v>2.476545982203715E-2</c:v>
                </c:pt>
                <c:pt idx="44">
                  <c:v>2.4765459822037171E-2</c:v>
                </c:pt>
                <c:pt idx="45">
                  <c:v>2.4765459822037171E-2</c:v>
                </c:pt>
                <c:pt idx="46">
                  <c:v>2.4765459822037171E-2</c:v>
                </c:pt>
                <c:pt idx="47">
                  <c:v>2.4765459822037161E-2</c:v>
                </c:pt>
                <c:pt idx="48">
                  <c:v>2.4765459822037171E-2</c:v>
                </c:pt>
                <c:pt idx="49">
                  <c:v>8.4608145038203367E-2</c:v>
                </c:pt>
                <c:pt idx="50">
                  <c:v>4.3955879468444174E-3</c:v>
                </c:pt>
                <c:pt idx="51">
                  <c:v>4.3955879468444044E-3</c:v>
                </c:pt>
                <c:pt idx="52">
                  <c:v>4.39558794684442E-3</c:v>
                </c:pt>
                <c:pt idx="53">
                  <c:v>4.3955879468443862E-3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A-4CAE-84A9-1031AE7F96F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Sheet!$H$2:$H$55</c:f>
              <c:numCache>
                <c:formatCode>General</c:formatCode>
                <c:ptCount val="54"/>
                <c:pt idx="0">
                  <c:v>0.1766750060003274</c:v>
                </c:pt>
                <c:pt idx="1">
                  <c:v>8.5003648920241814E-2</c:v>
                </c:pt>
                <c:pt idx="2">
                  <c:v>1.9104234309025029E-2</c:v>
                </c:pt>
                <c:pt idx="3">
                  <c:v>4.3839706542127656E-3</c:v>
                </c:pt>
                <c:pt idx="4">
                  <c:v>8.3647153906720492E-2</c:v>
                </c:pt>
                <c:pt idx="5">
                  <c:v>0.34928530614366499</c:v>
                </c:pt>
                <c:pt idx="6">
                  <c:v>6.5497318735037266E-2</c:v>
                </c:pt>
                <c:pt idx="7">
                  <c:v>6.549731873503728E-2</c:v>
                </c:pt>
                <c:pt idx="8">
                  <c:v>5.0467230712698527E-2</c:v>
                </c:pt>
                <c:pt idx="9">
                  <c:v>1.9415571383546229E-2</c:v>
                </c:pt>
                <c:pt idx="10">
                  <c:v>1.8163827010469941E-2</c:v>
                </c:pt>
                <c:pt idx="11">
                  <c:v>0.28069872242207689</c:v>
                </c:pt>
                <c:pt idx="12">
                  <c:v>8.3661145745507176E-2</c:v>
                </c:pt>
                <c:pt idx="13">
                  <c:v>8.4608145038203311E-2</c:v>
                </c:pt>
                <c:pt idx="14">
                  <c:v>4.4048099331861559E-3</c:v>
                </c:pt>
                <c:pt idx="15">
                  <c:v>4.4048099331861507E-3</c:v>
                </c:pt>
                <c:pt idx="16">
                  <c:v>1.9154859529396839E-2</c:v>
                </c:pt>
                <c:pt idx="17">
                  <c:v>1.8163827010469941E-2</c:v>
                </c:pt>
                <c:pt idx="18">
                  <c:v>0.36870087752721142</c:v>
                </c:pt>
                <c:pt idx="19">
                  <c:v>0.36429606759402511</c:v>
                </c:pt>
                <c:pt idx="20">
                  <c:v>0.15442609693302059</c:v>
                </c:pt>
                <c:pt idx="21">
                  <c:v>0.28069872242207689</c:v>
                </c:pt>
                <c:pt idx="22">
                  <c:v>6.0176801230250546E-3</c:v>
                </c:pt>
                <c:pt idx="23">
                  <c:v>8.3251416882413332E-2</c:v>
                </c:pt>
                <c:pt idx="24">
                  <c:v>0.10792160452905671</c:v>
                </c:pt>
                <c:pt idx="25">
                  <c:v>7.9153359939387283E-2</c:v>
                </c:pt>
                <c:pt idx="26">
                  <c:v>2.355044747624124E-2</c:v>
                </c:pt>
                <c:pt idx="27">
                  <c:v>8.3472028777019605E-2</c:v>
                </c:pt>
                <c:pt idx="28">
                  <c:v>1.9195046611328599E-2</c:v>
                </c:pt>
                <c:pt idx="29">
                  <c:v>2.4765459822037161E-2</c:v>
                </c:pt>
                <c:pt idx="30">
                  <c:v>0.36870087752721098</c:v>
                </c:pt>
                <c:pt idx="31">
                  <c:v>0.36870087752721109</c:v>
                </c:pt>
                <c:pt idx="32">
                  <c:v>0.16476087491537969</c:v>
                </c:pt>
                <c:pt idx="33">
                  <c:v>-3.769296615281638E-18</c:v>
                </c:pt>
                <c:pt idx="34">
                  <c:v>2.4765459822037181E-2</c:v>
                </c:pt>
                <c:pt idx="35">
                  <c:v>2.4765459822037188E-2</c:v>
                </c:pt>
                <c:pt idx="36">
                  <c:v>2.4765459822037171E-2</c:v>
                </c:pt>
                <c:pt idx="37">
                  <c:v>2.4765459822037161E-2</c:v>
                </c:pt>
                <c:pt idx="38">
                  <c:v>2.4765459822037161E-2</c:v>
                </c:pt>
                <c:pt idx="39">
                  <c:v>2.4765459822037171E-2</c:v>
                </c:pt>
                <c:pt idx="40">
                  <c:v>2.4765459822037161E-2</c:v>
                </c:pt>
                <c:pt idx="41">
                  <c:v>2.4765459822037171E-2</c:v>
                </c:pt>
                <c:pt idx="42">
                  <c:v>2.4765459822037171E-2</c:v>
                </c:pt>
                <c:pt idx="43">
                  <c:v>2.476545982203715E-2</c:v>
                </c:pt>
                <c:pt idx="44">
                  <c:v>2.4765459822037171E-2</c:v>
                </c:pt>
                <c:pt idx="45">
                  <c:v>2.4765459822037171E-2</c:v>
                </c:pt>
                <c:pt idx="46">
                  <c:v>2.4765459822037171E-2</c:v>
                </c:pt>
                <c:pt idx="47">
                  <c:v>2.4765459822037161E-2</c:v>
                </c:pt>
                <c:pt idx="48">
                  <c:v>2.4765459822037171E-2</c:v>
                </c:pt>
                <c:pt idx="49">
                  <c:v>8.4608145038203367E-2</c:v>
                </c:pt>
                <c:pt idx="50">
                  <c:v>4.3955879468444174E-3</c:v>
                </c:pt>
                <c:pt idx="51">
                  <c:v>4.3955879468444044E-3</c:v>
                </c:pt>
                <c:pt idx="52">
                  <c:v>4.39558794684442E-3</c:v>
                </c:pt>
                <c:pt idx="53">
                  <c:v>4.3955879468443862E-3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A-4CAE-84A9-1031AE7F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3295"/>
        <c:axId val="787396207"/>
      </c:scatterChart>
      <c:valAx>
        <c:axId val="78739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6207"/>
        <c:crosses val="autoZero"/>
        <c:crossBetween val="midCat"/>
      </c:valAx>
      <c:valAx>
        <c:axId val="78739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Sheet!$I$2:$I$55</c:f>
              <c:numCache>
                <c:formatCode>General</c:formatCode>
                <c:ptCount val="54"/>
                <c:pt idx="0">
                  <c:v>2.4640922097293291E-2</c:v>
                </c:pt>
                <c:pt idx="1">
                  <c:v>2.166593947757383E-2</c:v>
                </c:pt>
                <c:pt idx="2">
                  <c:v>1.2494613727300709E-2</c:v>
                </c:pt>
                <c:pt idx="3">
                  <c:v>1.2359047539102941E-2</c:v>
                </c:pt>
                <c:pt idx="4">
                  <c:v>3.3690445186290073E-2</c:v>
                </c:pt>
                <c:pt idx="5">
                  <c:v>3.2428446463765033E-2</c:v>
                </c:pt>
                <c:pt idx="6">
                  <c:v>1.420979912669664E-2</c:v>
                </c:pt>
                <c:pt idx="7">
                  <c:v>1.420979912669664E-2</c:v>
                </c:pt>
                <c:pt idx="8">
                  <c:v>1.3062700611177071E-2</c:v>
                </c:pt>
                <c:pt idx="9">
                  <c:v>1.2660305735097979E-2</c:v>
                </c:pt>
                <c:pt idx="10">
                  <c:v>1.1997537703908901E-2</c:v>
                </c:pt>
                <c:pt idx="11">
                  <c:v>2.961168233121142E-2</c:v>
                </c:pt>
                <c:pt idx="12">
                  <c:v>1.520395117348026E-2</c:v>
                </c:pt>
                <c:pt idx="13">
                  <c:v>1.2660305735097979E-2</c:v>
                </c:pt>
                <c:pt idx="14">
                  <c:v>1.2494613727300709E-2</c:v>
                </c:pt>
                <c:pt idx="15">
                  <c:v>1.2494613727300709E-2</c:v>
                </c:pt>
                <c:pt idx="16">
                  <c:v>1.2150484172644841E-2</c:v>
                </c:pt>
                <c:pt idx="17">
                  <c:v>1.1997537703908901E-2</c:v>
                </c:pt>
                <c:pt idx="18">
                  <c:v>3.4085366541737737E-2</c:v>
                </c:pt>
                <c:pt idx="19">
                  <c:v>3.093721839358959E-2</c:v>
                </c:pt>
                <c:pt idx="20">
                  <c:v>2.899925917931458E-2</c:v>
                </c:pt>
                <c:pt idx="21">
                  <c:v>2.7954762253238709E-2</c:v>
                </c:pt>
                <c:pt idx="22">
                  <c:v>2.7406894429055091E-2</c:v>
                </c:pt>
                <c:pt idx="23">
                  <c:v>1.8476906288540641E-2</c:v>
                </c:pt>
                <c:pt idx="24">
                  <c:v>1.777126689869072E-2</c:v>
                </c:pt>
                <c:pt idx="25">
                  <c:v>1.6636913922232481E-2</c:v>
                </c:pt>
                <c:pt idx="26">
                  <c:v>1.5132940312995721E-2</c:v>
                </c:pt>
                <c:pt idx="27">
                  <c:v>1.507940904893814E-2</c:v>
                </c:pt>
                <c:pt idx="28">
                  <c:v>1.415153380527342E-2</c:v>
                </c:pt>
                <c:pt idx="29">
                  <c:v>1.159987688519545E-2</c:v>
                </c:pt>
                <c:pt idx="30">
                  <c:v>3.4085366541737737E-2</c:v>
                </c:pt>
                <c:pt idx="31">
                  <c:v>3.4085366541737737E-2</c:v>
                </c:pt>
                <c:pt idx="32">
                  <c:v>3.3371806709756847E-2</c:v>
                </c:pt>
                <c:pt idx="33">
                  <c:v>1.2660305735097979E-2</c:v>
                </c:pt>
                <c:pt idx="34">
                  <c:v>1.159987688519545E-2</c:v>
                </c:pt>
                <c:pt idx="35">
                  <c:v>1.159987688519545E-2</c:v>
                </c:pt>
                <c:pt idx="36">
                  <c:v>1.159987688519545E-2</c:v>
                </c:pt>
                <c:pt idx="37">
                  <c:v>1.159987688519545E-2</c:v>
                </c:pt>
                <c:pt idx="38">
                  <c:v>1.159987688519545E-2</c:v>
                </c:pt>
                <c:pt idx="39">
                  <c:v>1.159987688519545E-2</c:v>
                </c:pt>
                <c:pt idx="40">
                  <c:v>1.159987688519545E-2</c:v>
                </c:pt>
                <c:pt idx="41">
                  <c:v>1.159987688519545E-2</c:v>
                </c:pt>
                <c:pt idx="42">
                  <c:v>1.159987688519545E-2</c:v>
                </c:pt>
                <c:pt idx="43">
                  <c:v>1.159987688519545E-2</c:v>
                </c:pt>
                <c:pt idx="44">
                  <c:v>1.159987688519545E-2</c:v>
                </c:pt>
                <c:pt idx="45">
                  <c:v>1.159987688519545E-2</c:v>
                </c:pt>
                <c:pt idx="46">
                  <c:v>1.159987688519545E-2</c:v>
                </c:pt>
                <c:pt idx="47">
                  <c:v>1.159987688519545E-2</c:v>
                </c:pt>
                <c:pt idx="48">
                  <c:v>1.159987688519545E-2</c:v>
                </c:pt>
                <c:pt idx="49">
                  <c:v>1.431722581307069E-2</c:v>
                </c:pt>
                <c:pt idx="50">
                  <c:v>1.398584179747615E-2</c:v>
                </c:pt>
                <c:pt idx="51">
                  <c:v>1.398584179747615E-2</c:v>
                </c:pt>
                <c:pt idx="52">
                  <c:v>1.398584179747615E-2</c:v>
                </c:pt>
                <c:pt idx="53">
                  <c:v>1.398584179747615E-2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4-4802-93ED-F0DFCE68BBA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Sheet!$I$2:$I$55</c:f>
              <c:numCache>
                <c:formatCode>General</c:formatCode>
                <c:ptCount val="54"/>
                <c:pt idx="0">
                  <c:v>2.4640922097293291E-2</c:v>
                </c:pt>
                <c:pt idx="1">
                  <c:v>2.166593947757383E-2</c:v>
                </c:pt>
                <c:pt idx="2">
                  <c:v>1.2494613727300709E-2</c:v>
                </c:pt>
                <c:pt idx="3">
                  <c:v>1.2359047539102941E-2</c:v>
                </c:pt>
                <c:pt idx="4">
                  <c:v>3.3690445186290073E-2</c:v>
                </c:pt>
                <c:pt idx="5">
                  <c:v>3.2428446463765033E-2</c:v>
                </c:pt>
                <c:pt idx="6">
                  <c:v>1.420979912669664E-2</c:v>
                </c:pt>
                <c:pt idx="7">
                  <c:v>1.420979912669664E-2</c:v>
                </c:pt>
                <c:pt idx="8">
                  <c:v>1.3062700611177071E-2</c:v>
                </c:pt>
                <c:pt idx="9">
                  <c:v>1.2660305735097979E-2</c:v>
                </c:pt>
                <c:pt idx="10">
                  <c:v>1.1997537703908901E-2</c:v>
                </c:pt>
                <c:pt idx="11">
                  <c:v>2.961168233121142E-2</c:v>
                </c:pt>
                <c:pt idx="12">
                  <c:v>1.520395117348026E-2</c:v>
                </c:pt>
                <c:pt idx="13">
                  <c:v>1.2660305735097979E-2</c:v>
                </c:pt>
                <c:pt idx="14">
                  <c:v>1.2494613727300709E-2</c:v>
                </c:pt>
                <c:pt idx="15">
                  <c:v>1.2494613727300709E-2</c:v>
                </c:pt>
                <c:pt idx="16">
                  <c:v>1.2150484172644841E-2</c:v>
                </c:pt>
                <c:pt idx="17">
                  <c:v>1.1997537703908901E-2</c:v>
                </c:pt>
                <c:pt idx="18">
                  <c:v>3.4085366541737737E-2</c:v>
                </c:pt>
                <c:pt idx="19">
                  <c:v>3.093721839358959E-2</c:v>
                </c:pt>
                <c:pt idx="20">
                  <c:v>2.899925917931458E-2</c:v>
                </c:pt>
                <c:pt idx="21">
                  <c:v>2.7954762253238709E-2</c:v>
                </c:pt>
                <c:pt idx="22">
                  <c:v>2.7406894429055091E-2</c:v>
                </c:pt>
                <c:pt idx="23">
                  <c:v>1.8476906288540641E-2</c:v>
                </c:pt>
                <c:pt idx="24">
                  <c:v>1.777126689869072E-2</c:v>
                </c:pt>
                <c:pt idx="25">
                  <c:v>1.6636913922232481E-2</c:v>
                </c:pt>
                <c:pt idx="26">
                  <c:v>1.5132940312995721E-2</c:v>
                </c:pt>
                <c:pt idx="27">
                  <c:v>1.507940904893814E-2</c:v>
                </c:pt>
                <c:pt idx="28">
                  <c:v>1.415153380527342E-2</c:v>
                </c:pt>
                <c:pt idx="29">
                  <c:v>1.159987688519545E-2</c:v>
                </c:pt>
                <c:pt idx="30">
                  <c:v>3.4085366541737737E-2</c:v>
                </c:pt>
                <c:pt idx="31">
                  <c:v>3.4085366541737737E-2</c:v>
                </c:pt>
                <c:pt idx="32">
                  <c:v>3.3371806709756847E-2</c:v>
                </c:pt>
                <c:pt idx="33">
                  <c:v>1.2660305735097979E-2</c:v>
                </c:pt>
                <c:pt idx="34">
                  <c:v>1.159987688519545E-2</c:v>
                </c:pt>
                <c:pt idx="35">
                  <c:v>1.159987688519545E-2</c:v>
                </c:pt>
                <c:pt idx="36">
                  <c:v>1.159987688519545E-2</c:v>
                </c:pt>
                <c:pt idx="37">
                  <c:v>1.159987688519545E-2</c:v>
                </c:pt>
                <c:pt idx="38">
                  <c:v>1.159987688519545E-2</c:v>
                </c:pt>
                <c:pt idx="39">
                  <c:v>1.159987688519545E-2</c:v>
                </c:pt>
                <c:pt idx="40">
                  <c:v>1.159987688519545E-2</c:v>
                </c:pt>
                <c:pt idx="41">
                  <c:v>1.159987688519545E-2</c:v>
                </c:pt>
                <c:pt idx="42">
                  <c:v>1.159987688519545E-2</c:v>
                </c:pt>
                <c:pt idx="43">
                  <c:v>1.159987688519545E-2</c:v>
                </c:pt>
                <c:pt idx="44">
                  <c:v>1.159987688519545E-2</c:v>
                </c:pt>
                <c:pt idx="45">
                  <c:v>1.159987688519545E-2</c:v>
                </c:pt>
                <c:pt idx="46">
                  <c:v>1.159987688519545E-2</c:v>
                </c:pt>
                <c:pt idx="47">
                  <c:v>1.159987688519545E-2</c:v>
                </c:pt>
                <c:pt idx="48">
                  <c:v>1.159987688519545E-2</c:v>
                </c:pt>
                <c:pt idx="49">
                  <c:v>1.431722581307069E-2</c:v>
                </c:pt>
                <c:pt idx="50">
                  <c:v>1.398584179747615E-2</c:v>
                </c:pt>
                <c:pt idx="51">
                  <c:v>1.398584179747615E-2</c:v>
                </c:pt>
                <c:pt idx="52">
                  <c:v>1.398584179747615E-2</c:v>
                </c:pt>
                <c:pt idx="53">
                  <c:v>1.398584179747615E-2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4-4802-93ED-F0DFCE68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9951"/>
        <c:axId val="787400367"/>
      </c:scatterChart>
      <c:valAx>
        <c:axId val="78739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400367"/>
        <c:crosses val="autoZero"/>
        <c:crossBetween val="midCat"/>
      </c:valAx>
      <c:valAx>
        <c:axId val="78740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99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Sheet!$J$2:$J$55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2-4319-B6B1-11D781B6317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Sheet!$J$2:$J$55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1.9999999995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2-4319-B6B1-11D781B6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0383"/>
        <c:axId val="787387887"/>
      </c:scatterChart>
      <c:valAx>
        <c:axId val="78739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87887"/>
        <c:crosses val="autoZero"/>
        <c:crossBetween val="midCat"/>
      </c:valAx>
      <c:valAx>
        <c:axId val="78738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03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Sheet!$K$2:$K$55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Sheet!$T$2:$T$55</c:f>
              <c:numCache>
                <c:formatCode>General</c:formatCode>
                <c:ptCount val="54"/>
                <c:pt idx="0">
                  <c:v>0.19125683060109289</c:v>
                </c:pt>
                <c:pt idx="1">
                  <c:v>0.19125683060109289</c:v>
                </c:pt>
                <c:pt idx="2">
                  <c:v>0.19125683060109289</c:v>
                </c:pt>
                <c:pt idx="3">
                  <c:v>0.19125683060109289</c:v>
                </c:pt>
                <c:pt idx="4">
                  <c:v>0.16393442622950818</c:v>
                </c:pt>
                <c:pt idx="5">
                  <c:v>0.16393442622950818</c:v>
                </c:pt>
                <c:pt idx="6">
                  <c:v>0.16393442622950818</c:v>
                </c:pt>
                <c:pt idx="7">
                  <c:v>0.16393442622950818</c:v>
                </c:pt>
                <c:pt idx="8">
                  <c:v>0.16393442622950818</c:v>
                </c:pt>
                <c:pt idx="9">
                  <c:v>0.16393442622950818</c:v>
                </c:pt>
                <c:pt idx="10">
                  <c:v>0.16393442622950818</c:v>
                </c:pt>
                <c:pt idx="11">
                  <c:v>0.13661202185792348</c:v>
                </c:pt>
                <c:pt idx="12">
                  <c:v>0.13661202185792348</c:v>
                </c:pt>
                <c:pt idx="13">
                  <c:v>0.13661202185792348</c:v>
                </c:pt>
                <c:pt idx="14">
                  <c:v>0.13661202185792348</c:v>
                </c:pt>
                <c:pt idx="15">
                  <c:v>0.13661202185792348</c:v>
                </c:pt>
                <c:pt idx="16">
                  <c:v>0.13661202185792348</c:v>
                </c:pt>
                <c:pt idx="17">
                  <c:v>0.13661202185792348</c:v>
                </c:pt>
                <c:pt idx="18">
                  <c:v>0.10928961748633879</c:v>
                </c:pt>
                <c:pt idx="19">
                  <c:v>0.10928961748633879</c:v>
                </c:pt>
                <c:pt idx="20">
                  <c:v>0.10928961748633879</c:v>
                </c:pt>
                <c:pt idx="21">
                  <c:v>0.10928961748633879</c:v>
                </c:pt>
                <c:pt idx="22">
                  <c:v>0.10928961748633879</c:v>
                </c:pt>
                <c:pt idx="23">
                  <c:v>0.10928961748633879</c:v>
                </c:pt>
                <c:pt idx="24">
                  <c:v>0.10928961748633879</c:v>
                </c:pt>
                <c:pt idx="25">
                  <c:v>0.10928961748633879</c:v>
                </c:pt>
                <c:pt idx="26">
                  <c:v>0.10928961748633879</c:v>
                </c:pt>
                <c:pt idx="27">
                  <c:v>0.10928961748633879</c:v>
                </c:pt>
                <c:pt idx="28">
                  <c:v>0.10928961748633879</c:v>
                </c:pt>
                <c:pt idx="29">
                  <c:v>0.10928961748633879</c:v>
                </c:pt>
                <c:pt idx="30">
                  <c:v>5.4644808743169383E-2</c:v>
                </c:pt>
                <c:pt idx="31">
                  <c:v>5.4644808743169383E-2</c:v>
                </c:pt>
                <c:pt idx="32">
                  <c:v>5.4644808743169383E-2</c:v>
                </c:pt>
                <c:pt idx="33">
                  <c:v>5.4644808743169383E-2</c:v>
                </c:pt>
                <c:pt idx="34">
                  <c:v>5.4644808743169383E-2</c:v>
                </c:pt>
                <c:pt idx="35">
                  <c:v>5.4644808743169383E-2</c:v>
                </c:pt>
                <c:pt idx="36">
                  <c:v>5.4644808743169383E-2</c:v>
                </c:pt>
                <c:pt idx="37">
                  <c:v>5.4644808743169383E-2</c:v>
                </c:pt>
                <c:pt idx="38">
                  <c:v>5.4644808743169383E-2</c:v>
                </c:pt>
                <c:pt idx="39">
                  <c:v>5.4644808743169383E-2</c:v>
                </c:pt>
                <c:pt idx="40">
                  <c:v>5.4644808743169383E-2</c:v>
                </c:pt>
                <c:pt idx="41">
                  <c:v>5.4644808743169383E-2</c:v>
                </c:pt>
                <c:pt idx="42">
                  <c:v>5.4644808743169383E-2</c:v>
                </c:pt>
                <c:pt idx="43">
                  <c:v>5.4644808743169383E-2</c:v>
                </c:pt>
                <c:pt idx="44">
                  <c:v>5.4644808743169383E-2</c:v>
                </c:pt>
                <c:pt idx="45">
                  <c:v>5.4644808743169383E-2</c:v>
                </c:pt>
                <c:pt idx="46">
                  <c:v>5.4644808743169383E-2</c:v>
                </c:pt>
                <c:pt idx="47">
                  <c:v>5.4644808743169383E-2</c:v>
                </c:pt>
                <c:pt idx="48">
                  <c:v>5.4644808743169383E-2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F-46D6-987B-9C5B14B4594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Sheet!$K$2:$K$55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Sheet2!$B$35:$B$88</c:f>
              <c:numCache>
                <c:formatCode>General</c:formatCode>
                <c:ptCount val="54"/>
                <c:pt idx="0">
                  <c:v>0.16857726343765833</c:v>
                </c:pt>
                <c:pt idx="1">
                  <c:v>0.19307226479980821</c:v>
                </c:pt>
                <c:pt idx="2">
                  <c:v>0.1651577550287868</c:v>
                </c:pt>
                <c:pt idx="3">
                  <c:v>0.16048289873272872</c:v>
                </c:pt>
                <c:pt idx="4">
                  <c:v>0.18491749193527082</c:v>
                </c:pt>
                <c:pt idx="5">
                  <c:v>9.2365487739064334E-2</c:v>
                </c:pt>
                <c:pt idx="6">
                  <c:v>0.16863307681652259</c:v>
                </c:pt>
                <c:pt idx="7">
                  <c:v>0.19605703552954118</c:v>
                </c:pt>
                <c:pt idx="8">
                  <c:v>0.14608119874264108</c:v>
                </c:pt>
                <c:pt idx="9">
                  <c:v>6.1096436535160267E-2</c:v>
                </c:pt>
                <c:pt idx="10">
                  <c:v>0.1020537501667698</c:v>
                </c:pt>
                <c:pt idx="11">
                  <c:v>0.10873289350029948</c:v>
                </c:pt>
                <c:pt idx="12">
                  <c:v>7.3785614118147741E-2</c:v>
                </c:pt>
                <c:pt idx="13">
                  <c:v>9.9772670505072963E-2</c:v>
                </c:pt>
                <c:pt idx="14">
                  <c:v>0.15574977434875387</c:v>
                </c:pt>
                <c:pt idx="15">
                  <c:v>6.9620903956755742E-2</c:v>
                </c:pt>
                <c:pt idx="16">
                  <c:v>0.1395586393973906</c:v>
                </c:pt>
                <c:pt idx="17">
                  <c:v>0.15073117308549072</c:v>
                </c:pt>
                <c:pt idx="18">
                  <c:v>0.12759035220194964</c:v>
                </c:pt>
                <c:pt idx="19">
                  <c:v>0.1153285759596826</c:v>
                </c:pt>
                <c:pt idx="20">
                  <c:v>0.10319917785253491</c:v>
                </c:pt>
                <c:pt idx="21">
                  <c:v>0.1115387981109096</c:v>
                </c:pt>
                <c:pt idx="22">
                  <c:v>8.6538431804100716E-2</c:v>
                </c:pt>
                <c:pt idx="23">
                  <c:v>0.10701448172085509</c:v>
                </c:pt>
                <c:pt idx="24">
                  <c:v>0.10361489714769101</c:v>
                </c:pt>
                <c:pt idx="25">
                  <c:v>0.1561370887663823</c:v>
                </c:pt>
                <c:pt idx="26">
                  <c:v>0.10815858797535857</c:v>
                </c:pt>
                <c:pt idx="27">
                  <c:v>0.10068270708562954</c:v>
                </c:pt>
                <c:pt idx="28">
                  <c:v>0.12027754259722509</c:v>
                </c:pt>
                <c:pt idx="29">
                  <c:v>0.10917563707024902</c:v>
                </c:pt>
                <c:pt idx="30">
                  <c:v>9.4983417939306342E-2</c:v>
                </c:pt>
                <c:pt idx="31">
                  <c:v>9.4181042442422785E-2</c:v>
                </c:pt>
                <c:pt idx="32">
                  <c:v>3.138257981646158E-2</c:v>
                </c:pt>
                <c:pt idx="33">
                  <c:v>3.2155988013619491E-2</c:v>
                </c:pt>
                <c:pt idx="34">
                  <c:v>6.049821415152809E-2</c:v>
                </c:pt>
                <c:pt idx="35">
                  <c:v>6.049821415152809E-2</c:v>
                </c:pt>
                <c:pt idx="36">
                  <c:v>6.049821415152809E-2</c:v>
                </c:pt>
                <c:pt idx="37">
                  <c:v>6.0498214151528104E-2</c:v>
                </c:pt>
                <c:pt idx="38">
                  <c:v>6.0498214151528104E-2</c:v>
                </c:pt>
                <c:pt idx="39">
                  <c:v>6.049821415152809E-2</c:v>
                </c:pt>
                <c:pt idx="40">
                  <c:v>6.0498214151528104E-2</c:v>
                </c:pt>
                <c:pt idx="41">
                  <c:v>6.049821415152809E-2</c:v>
                </c:pt>
                <c:pt idx="42">
                  <c:v>6.049821415152809E-2</c:v>
                </c:pt>
                <c:pt idx="43">
                  <c:v>6.0498214151528104E-2</c:v>
                </c:pt>
                <c:pt idx="44">
                  <c:v>6.049821415152809E-2</c:v>
                </c:pt>
                <c:pt idx="45">
                  <c:v>6.049821415152809E-2</c:v>
                </c:pt>
                <c:pt idx="46">
                  <c:v>6.049821415152809E-2</c:v>
                </c:pt>
                <c:pt idx="47">
                  <c:v>6.0498214151528104E-2</c:v>
                </c:pt>
                <c:pt idx="48">
                  <c:v>6.049821415152809E-2</c:v>
                </c:pt>
                <c:pt idx="49">
                  <c:v>6.9495386246981442E-2</c:v>
                </c:pt>
                <c:pt idx="50">
                  <c:v>5.0801250393132075E-2</c:v>
                </c:pt>
                <c:pt idx="51">
                  <c:v>5.0801250393132075E-2</c:v>
                </c:pt>
                <c:pt idx="52">
                  <c:v>5.0801250393132075E-2</c:v>
                </c:pt>
                <c:pt idx="53">
                  <c:v>5.0801250393132075E-2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F-46D6-987B-9C5B14B4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4959"/>
        <c:axId val="787388303"/>
      </c:scatterChart>
      <c:valAx>
        <c:axId val="78739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88303"/>
        <c:crosses val="autoZero"/>
        <c:crossBetween val="midCat"/>
      </c:valAx>
      <c:valAx>
        <c:axId val="78738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949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1657350</xdr:colOff>
      <xdr:row>5</xdr:row>
      <xdr:rowOff>147637</xdr:rowOff>
    </xdr:from>
    <xdr:to>
      <xdr:col>4</xdr:col>
      <xdr:colOff>0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966787</xdr:colOff>
      <xdr:row>45</xdr:row>
      <xdr:rowOff>161925</xdr:rowOff>
    </xdr:from>
    <xdr:to>
      <xdr:col>20</xdr:col>
      <xdr:colOff>2595562</xdr:colOff>
      <xdr:row>61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Incoming:" dataDxfId="3"/>
    <tableColumn id="2" name="Have Third-party connection"/>
    <tableColumn id="3" name="Forecast(Have Third-party connection)" dataDxfId="2">
      <calculatedColumnFormula>_xlfn.FORECAST.ETS(A2,$B$2:$B$17,$A$2:$A$17,1,1)</calculatedColumnFormula>
    </tableColumn>
    <tableColumn id="4" name="Lower Confidence Bound(Have Third-party connection)" dataDxfId="1">
      <calculatedColumnFormula>C2-_xlfn.FORECAST.ETS.CONFINT(A2,$B$2:$B$17,$A$2:$A$17,0.95,1,1)</calculatedColumnFormula>
    </tableColumn>
    <tableColumn id="5" name="Upper Confidence Bound(Have Third-party connection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DD68EED-86EE-49A7-82BE-9929A63D1206}">
  <we:reference id="wa104379638" version="1.0.0.0" store="en-US" storeType="OMEX"/>
  <we:alternateReferences>
    <we:reference id="WA104379638" version="1.0.0.0" store="WA10437963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/>
  <cols>
    <col min="1" max="1" width="11.85546875" customWidth="1"/>
    <col min="2" max="2" width="28.140625" customWidth="1"/>
    <col min="3" max="3" width="37" customWidth="1"/>
    <col min="4" max="4" width="51.7109375" customWidth="1"/>
    <col min="5" max="5" width="51.85546875" customWidth="1"/>
  </cols>
  <sheetData>
    <row r="1" spans="1:5">
      <c r="A1" t="s">
        <v>2</v>
      </c>
      <c r="B1" t="s">
        <v>13</v>
      </c>
      <c r="C1" t="s">
        <v>75</v>
      </c>
      <c r="D1" t="s">
        <v>76</v>
      </c>
      <c r="E1" t="s">
        <v>77</v>
      </c>
    </row>
    <row r="2" spans="1:5">
      <c r="A2" s="5">
        <v>1</v>
      </c>
      <c r="B2" s="5">
        <v>8.3333333333333332E-3</v>
      </c>
    </row>
    <row r="3" spans="1:5">
      <c r="A3" s="5">
        <v>2</v>
      </c>
      <c r="B3" s="5">
        <v>2.0833333333333332E-2</v>
      </c>
    </row>
    <row r="4" spans="1:5">
      <c r="A4" s="5">
        <v>3</v>
      </c>
      <c r="B4" s="5">
        <v>6.25E-2</v>
      </c>
    </row>
    <row r="5" spans="1:5">
      <c r="A5" s="5">
        <v>4</v>
      </c>
      <c r="B5" s="5">
        <v>0</v>
      </c>
    </row>
    <row r="6" spans="1:5">
      <c r="A6" s="5">
        <v>5</v>
      </c>
      <c r="B6" s="5">
        <v>6.25E-2</v>
      </c>
    </row>
    <row r="7" spans="1:5">
      <c r="A7" s="5">
        <v>6</v>
      </c>
      <c r="B7" s="5">
        <v>6.25E-2</v>
      </c>
    </row>
    <row r="8" spans="1:5">
      <c r="A8" s="5">
        <v>7</v>
      </c>
      <c r="B8" s="5">
        <v>6.25E-2</v>
      </c>
    </row>
    <row r="9" spans="1:5">
      <c r="A9" s="5">
        <v>8</v>
      </c>
      <c r="B9" s="5">
        <v>6.25E-2</v>
      </c>
    </row>
    <row r="10" spans="1:5">
      <c r="A10" s="5">
        <v>9</v>
      </c>
      <c r="B10" s="5">
        <v>4.1666666666666671E-2</v>
      </c>
    </row>
    <row r="11" spans="1:5">
      <c r="A11" s="5">
        <v>10</v>
      </c>
      <c r="B11" s="5">
        <v>2.0833333333333336E-2</v>
      </c>
    </row>
    <row r="12" spans="1:5">
      <c r="A12" s="5">
        <v>11</v>
      </c>
      <c r="B12" s="5">
        <v>0</v>
      </c>
    </row>
    <row r="13" spans="1:5">
      <c r="A13" s="5">
        <v>12</v>
      </c>
      <c r="B13" s="5">
        <v>0</v>
      </c>
    </row>
    <row r="14" spans="1:5">
      <c r="A14" s="5">
        <v>13</v>
      </c>
      <c r="B14" s="5">
        <v>0</v>
      </c>
    </row>
    <row r="15" spans="1:5">
      <c r="A15" s="5">
        <v>14</v>
      </c>
      <c r="B15" s="5">
        <v>3.125E-2</v>
      </c>
    </row>
    <row r="16" spans="1:5">
      <c r="A16" s="5">
        <v>15</v>
      </c>
      <c r="B16" s="5">
        <v>0</v>
      </c>
    </row>
    <row r="17" spans="1:5">
      <c r="A17" s="5">
        <v>16</v>
      </c>
      <c r="B17" s="5">
        <v>2.0833333333333332E-2</v>
      </c>
      <c r="C17" s="5">
        <v>2.0833333333333332E-2</v>
      </c>
      <c r="D17" s="6">
        <v>2.0833333333333332E-2</v>
      </c>
      <c r="E17" s="6">
        <v>2.0833333333333332E-2</v>
      </c>
    </row>
    <row r="18" spans="1:5">
      <c r="A18" s="5">
        <v>17</v>
      </c>
      <c r="C18" s="5">
        <f>_xlfn.FORECAST.ETS(A18,$B$2:$B$17,$A$2:$A$17,1,1)</f>
        <v>1.4562932361958896E-2</v>
      </c>
      <c r="D18" s="6">
        <f>C18-_xlfn.FORECAST.ETS.CONFINT(A18,$B$2:$B$17,$A$2:$A$17,0.95,1,1)</f>
        <v>-3.7274813694056975E-2</v>
      </c>
      <c r="E18" s="6">
        <f>C18+_xlfn.FORECAST.ETS.CONFINT(A18,$B$2:$B$17,$A$2:$A$17,0.95,1,1)</f>
        <v>6.6400678417974771E-2</v>
      </c>
    </row>
    <row r="19" spans="1:5">
      <c r="A19" s="5">
        <v>18</v>
      </c>
      <c r="C19" s="5">
        <f>_xlfn.FORECAST.ETS(A19,$B$2:$B$17,$A$2:$A$17,1,1)</f>
        <v>1.2666318121965614E-2</v>
      </c>
      <c r="D19" s="6">
        <f>C19-_xlfn.FORECAST.ETS.CONFINT(A19,$B$2:$B$17,$A$2:$A$17,0.95,1,1)</f>
        <v>-5.2161980359782714E-2</v>
      </c>
      <c r="E19" s="6">
        <f>C19+_xlfn.FORECAST.ETS.CONFINT(A19,$B$2:$B$17,$A$2:$A$17,0.95,1,1)</f>
        <v>7.7494616603713942E-2</v>
      </c>
    </row>
    <row r="20" spans="1:5">
      <c r="A20" s="5">
        <v>19</v>
      </c>
      <c r="C20" s="5">
        <f>_xlfn.FORECAST.ETS(A20,$B$2:$B$17,$A$2:$A$17,1,1)</f>
        <v>1.0769703881972348E-2</v>
      </c>
      <c r="D20" s="6">
        <f>C20-_xlfn.FORECAST.ETS.CONFINT(A20,$B$2:$B$17,$A$2:$A$17,0.95,1,1)</f>
        <v>-6.4876204409483273E-2</v>
      </c>
      <c r="E20" s="6">
        <f>C20+_xlfn.FORECAST.ETS.CONFINT(A20,$B$2:$B$17,$A$2:$A$17,0.95,1,1)</f>
        <v>8.6415612173427969E-2</v>
      </c>
    </row>
    <row r="21" spans="1:5">
      <c r="A21" s="5">
        <v>20</v>
      </c>
      <c r="C21" s="5">
        <f>_xlfn.FORECAST.ETS(A21,$B$2:$B$17,$A$2:$A$17,1,1)</f>
        <v>8.8730896419790661E-3</v>
      </c>
      <c r="D21" s="6">
        <f>C21-_xlfn.FORECAST.ETS.CONFINT(A21,$B$2:$B$17,$A$2:$A$17,0.95,1,1)</f>
        <v>-7.6250013932043725E-2</v>
      </c>
      <c r="E21" s="6">
        <f>C21+_xlfn.FORECAST.ETS.CONFINT(A21,$B$2:$B$17,$A$2:$A$17,0.95,1,1)</f>
        <v>9.3996193216001861E-2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" workbookViewId="0">
      <selection activeCell="E2" sqref="E2:E55"/>
    </sheetView>
  </sheetViews>
  <sheetFormatPr defaultRowHeight="15"/>
  <cols>
    <col min="1" max="1" width="48.5703125" customWidth="1"/>
    <col min="2" max="2" width="21.42578125" customWidth="1"/>
    <col min="3" max="3" width="22.5703125" customWidth="1"/>
    <col min="4" max="4" width="19.140625" customWidth="1"/>
    <col min="5" max="5" width="17.42578125" customWidth="1"/>
    <col min="6" max="6" width="18.140625" customWidth="1"/>
    <col min="7" max="7" width="29.85546875" customWidth="1"/>
  </cols>
  <sheetData>
    <row r="1" spans="1:7">
      <c r="A1" s="13" t="s">
        <v>0</v>
      </c>
      <c r="B1" s="13" t="s">
        <v>3</v>
      </c>
      <c r="C1" s="13" t="s">
        <v>9</v>
      </c>
      <c r="D1" s="13" t="s">
        <v>10</v>
      </c>
      <c r="E1" s="13" t="s">
        <v>12</v>
      </c>
      <c r="F1" s="13" t="s">
        <v>123</v>
      </c>
      <c r="G1" s="13" t="s">
        <v>118</v>
      </c>
    </row>
    <row r="2" spans="1:7">
      <c r="A2" t="s">
        <v>15</v>
      </c>
      <c r="B2">
        <v>0.1964285714285714</v>
      </c>
      <c r="C2" s="12">
        <v>1</v>
      </c>
      <c r="D2">
        <v>0</v>
      </c>
      <c r="E2">
        <v>0</v>
      </c>
      <c r="F2">
        <v>3</v>
      </c>
      <c r="G2">
        <f>(1-F2/10)/3.66</f>
        <v>0.19125683060109289</v>
      </c>
    </row>
    <row r="3" spans="1:7">
      <c r="A3" t="s">
        <v>16</v>
      </c>
      <c r="B3">
        <v>7.1428571428571425E-2</v>
      </c>
      <c r="C3" s="1">
        <f>(0.2*15)</f>
        <v>3</v>
      </c>
      <c r="D3">
        <v>0</v>
      </c>
      <c r="E3" s="1">
        <v>1</v>
      </c>
      <c r="F3">
        <v>3</v>
      </c>
      <c r="G3">
        <f t="shared" ref="G3:G55" si="0">(1-F3/10)/3.66</f>
        <v>0.19125683060109289</v>
      </c>
    </row>
    <row r="4" spans="1:7">
      <c r="A4" t="s">
        <v>17</v>
      </c>
      <c r="B4">
        <v>1.785714285714286E-2</v>
      </c>
      <c r="C4" s="1">
        <v>1</v>
      </c>
      <c r="D4">
        <v>0</v>
      </c>
      <c r="E4" s="1">
        <v>1</v>
      </c>
      <c r="F4">
        <v>3</v>
      </c>
      <c r="G4">
        <f t="shared" si="0"/>
        <v>0.19125683060109289</v>
      </c>
    </row>
    <row r="5" spans="1:7">
      <c r="A5" t="s">
        <v>18</v>
      </c>
      <c r="B5">
        <v>1.785714285714286E-2</v>
      </c>
      <c r="C5" s="1">
        <v>1</v>
      </c>
      <c r="D5">
        <v>0</v>
      </c>
      <c r="E5" s="1">
        <v>1</v>
      </c>
      <c r="F5">
        <v>3</v>
      </c>
      <c r="G5">
        <f t="shared" si="0"/>
        <v>0.19125683060109289</v>
      </c>
    </row>
    <row r="6" spans="1:7">
      <c r="A6" t="s">
        <v>19</v>
      </c>
      <c r="B6">
        <v>0.1071428571428571</v>
      </c>
      <c r="C6" s="1">
        <v>1</v>
      </c>
      <c r="D6">
        <v>0</v>
      </c>
      <c r="E6">
        <v>0</v>
      </c>
      <c r="F6">
        <v>4</v>
      </c>
      <c r="G6">
        <f t="shared" si="0"/>
        <v>0.16393442622950818</v>
      </c>
    </row>
    <row r="7" spans="1:7">
      <c r="A7" t="s">
        <v>20</v>
      </c>
      <c r="B7">
        <v>0.26785714285714279</v>
      </c>
      <c r="C7">
        <v>0</v>
      </c>
      <c r="D7">
        <v>0</v>
      </c>
      <c r="E7">
        <v>0</v>
      </c>
      <c r="F7">
        <v>4</v>
      </c>
      <c r="G7">
        <f t="shared" si="0"/>
        <v>0.16393442622950818</v>
      </c>
    </row>
    <row r="8" spans="1:7">
      <c r="A8" t="s">
        <v>21</v>
      </c>
      <c r="B8">
        <v>5.3571428571428568E-2</v>
      </c>
      <c r="C8" s="1">
        <v>1</v>
      </c>
      <c r="D8">
        <f>1</f>
        <v>1</v>
      </c>
      <c r="E8" s="1">
        <v>1</v>
      </c>
      <c r="F8">
        <v>4</v>
      </c>
      <c r="G8">
        <f t="shared" si="0"/>
        <v>0.16393442622950818</v>
      </c>
    </row>
    <row r="9" spans="1:7">
      <c r="A9" t="s">
        <v>22</v>
      </c>
      <c r="B9">
        <v>5.3571428571428568E-2</v>
      </c>
      <c r="C9" s="1">
        <f>(0.1333333333*15)</f>
        <v>1.9999999995</v>
      </c>
      <c r="D9">
        <v>0</v>
      </c>
      <c r="E9" s="1">
        <v>1</v>
      </c>
      <c r="F9">
        <v>4</v>
      </c>
      <c r="G9">
        <f t="shared" si="0"/>
        <v>0.16393442622950818</v>
      </c>
    </row>
    <row r="10" spans="1:7">
      <c r="A10" t="s">
        <v>23</v>
      </c>
      <c r="B10">
        <v>3.5714285714285712E-2</v>
      </c>
      <c r="C10" s="1">
        <v>1</v>
      </c>
      <c r="D10">
        <v>0</v>
      </c>
      <c r="E10" s="1">
        <v>1</v>
      </c>
      <c r="F10">
        <v>4</v>
      </c>
      <c r="G10">
        <f t="shared" si="0"/>
        <v>0.16393442622950818</v>
      </c>
    </row>
    <row r="11" spans="1:7">
      <c r="A11" t="s">
        <v>24</v>
      </c>
      <c r="B11">
        <v>1.785714285714286E-2</v>
      </c>
      <c r="C11">
        <v>0</v>
      </c>
      <c r="D11">
        <v>0</v>
      </c>
      <c r="E11">
        <v>0</v>
      </c>
      <c r="F11">
        <v>4</v>
      </c>
      <c r="G11">
        <f t="shared" si="0"/>
        <v>0.16393442622950818</v>
      </c>
    </row>
    <row r="12" spans="1:7">
      <c r="A12" t="s">
        <v>25</v>
      </c>
      <c r="B12">
        <v>1.785714285714286E-2</v>
      </c>
      <c r="C12" s="1">
        <v>1</v>
      </c>
      <c r="D12">
        <v>0</v>
      </c>
      <c r="E12">
        <v>0</v>
      </c>
      <c r="F12">
        <v>4</v>
      </c>
      <c r="G12">
        <f t="shared" si="0"/>
        <v>0.16393442622950818</v>
      </c>
    </row>
    <row r="13" spans="1:7">
      <c r="A13" t="s">
        <v>26</v>
      </c>
      <c r="B13">
        <v>0.25</v>
      </c>
      <c r="C13">
        <v>0</v>
      </c>
      <c r="D13">
        <v>0</v>
      </c>
      <c r="E13">
        <v>0</v>
      </c>
      <c r="F13">
        <v>5</v>
      </c>
      <c r="G13">
        <f t="shared" si="0"/>
        <v>0.13661202185792348</v>
      </c>
    </row>
    <row r="14" spans="1:7">
      <c r="A14" t="s">
        <v>27</v>
      </c>
      <c r="B14">
        <v>7.1428571428571425E-2</v>
      </c>
      <c r="C14">
        <v>0</v>
      </c>
      <c r="D14">
        <v>0</v>
      </c>
      <c r="E14">
        <v>0</v>
      </c>
      <c r="F14">
        <v>5</v>
      </c>
      <c r="G14">
        <f t="shared" si="0"/>
        <v>0.13661202185792348</v>
      </c>
    </row>
    <row r="15" spans="1:7">
      <c r="A15" t="s">
        <v>28</v>
      </c>
      <c r="B15">
        <v>1.785714285714286E-2</v>
      </c>
      <c r="C15">
        <v>0</v>
      </c>
      <c r="D15">
        <v>0</v>
      </c>
      <c r="E15">
        <v>0</v>
      </c>
      <c r="F15">
        <v>5</v>
      </c>
      <c r="G15">
        <f t="shared" si="0"/>
        <v>0.13661202185792348</v>
      </c>
    </row>
    <row r="16" spans="1:7">
      <c r="A16" t="s">
        <v>29</v>
      </c>
      <c r="B16">
        <v>1.785714285714286E-2</v>
      </c>
      <c r="C16">
        <v>0</v>
      </c>
      <c r="D16">
        <f>5</f>
        <v>5</v>
      </c>
      <c r="E16" s="1">
        <v>1</v>
      </c>
      <c r="F16">
        <v>5</v>
      </c>
      <c r="G16">
        <f t="shared" si="0"/>
        <v>0.13661202185792348</v>
      </c>
    </row>
    <row r="17" spans="1:7">
      <c r="A17" t="s">
        <v>30</v>
      </c>
      <c r="B17">
        <v>1.785714285714286E-2</v>
      </c>
      <c r="C17">
        <v>0</v>
      </c>
      <c r="D17">
        <f>1</f>
        <v>1</v>
      </c>
      <c r="E17">
        <v>0</v>
      </c>
      <c r="F17">
        <v>5</v>
      </c>
      <c r="G17">
        <f t="shared" si="0"/>
        <v>0.13661202185792348</v>
      </c>
    </row>
    <row r="18" spans="1:7">
      <c r="A18" t="s">
        <v>31</v>
      </c>
      <c r="B18">
        <v>1.785714285714286E-2</v>
      </c>
      <c r="C18" s="1">
        <v>1</v>
      </c>
      <c r="D18">
        <v>0</v>
      </c>
      <c r="E18" s="1">
        <v>1</v>
      </c>
      <c r="F18">
        <v>5</v>
      </c>
      <c r="G18">
        <f t="shared" si="0"/>
        <v>0.13661202185792348</v>
      </c>
    </row>
    <row r="19" spans="1:7">
      <c r="A19" t="s">
        <v>32</v>
      </c>
      <c r="B19">
        <v>1.785714285714286E-2</v>
      </c>
      <c r="C19" s="1">
        <v>1</v>
      </c>
      <c r="D19">
        <v>0</v>
      </c>
      <c r="E19" s="1">
        <v>1</v>
      </c>
      <c r="F19">
        <v>5</v>
      </c>
      <c r="G19">
        <f t="shared" si="0"/>
        <v>0.13661202185792348</v>
      </c>
    </row>
    <row r="20" spans="1:7">
      <c r="A20" t="s">
        <v>33</v>
      </c>
      <c r="B20">
        <v>0.2857142857142857</v>
      </c>
      <c r="C20">
        <v>0</v>
      </c>
      <c r="D20">
        <v>0</v>
      </c>
      <c r="E20">
        <v>0</v>
      </c>
      <c r="F20">
        <v>6</v>
      </c>
      <c r="G20">
        <f t="shared" si="0"/>
        <v>0.10928961748633879</v>
      </c>
    </row>
    <row r="21" spans="1:7">
      <c r="A21" t="s">
        <v>34</v>
      </c>
      <c r="B21">
        <v>0.25</v>
      </c>
      <c r="C21">
        <v>0</v>
      </c>
      <c r="D21">
        <v>0</v>
      </c>
      <c r="E21">
        <v>0</v>
      </c>
      <c r="F21">
        <v>6</v>
      </c>
      <c r="G21">
        <f t="shared" si="0"/>
        <v>0.10928961748633879</v>
      </c>
    </row>
    <row r="22" spans="1:7">
      <c r="A22" t="s">
        <v>35</v>
      </c>
      <c r="B22">
        <v>0.14285714285714279</v>
      </c>
      <c r="C22">
        <v>0</v>
      </c>
      <c r="D22">
        <v>0</v>
      </c>
      <c r="E22">
        <v>0</v>
      </c>
      <c r="F22">
        <v>6</v>
      </c>
      <c r="G22">
        <f t="shared" si="0"/>
        <v>0.10928961748633879</v>
      </c>
    </row>
    <row r="23" spans="1:7">
      <c r="A23" t="s">
        <v>36</v>
      </c>
      <c r="B23">
        <v>0.2321428571428571</v>
      </c>
      <c r="C23">
        <v>0</v>
      </c>
      <c r="D23">
        <f>1</f>
        <v>1</v>
      </c>
      <c r="E23">
        <v>0</v>
      </c>
      <c r="F23">
        <v>6</v>
      </c>
      <c r="G23">
        <f t="shared" si="0"/>
        <v>0.10928961748633879</v>
      </c>
    </row>
    <row r="24" spans="1:7">
      <c r="A24" t="s">
        <v>37</v>
      </c>
      <c r="B24">
        <v>3.5714285714285712E-2</v>
      </c>
      <c r="C24">
        <v>0</v>
      </c>
      <c r="D24">
        <f>2</f>
        <v>2</v>
      </c>
      <c r="E24">
        <v>0</v>
      </c>
      <c r="F24">
        <v>6</v>
      </c>
      <c r="G24">
        <f t="shared" si="0"/>
        <v>0.10928961748633879</v>
      </c>
    </row>
    <row r="25" spans="1:7">
      <c r="A25" t="s">
        <v>38</v>
      </c>
      <c r="B25">
        <v>8.9285714285714274E-2</v>
      </c>
      <c r="C25">
        <v>0</v>
      </c>
      <c r="D25">
        <v>0</v>
      </c>
      <c r="E25">
        <v>0</v>
      </c>
      <c r="F25">
        <v>6</v>
      </c>
      <c r="G25">
        <f t="shared" si="0"/>
        <v>0.10928961748633879</v>
      </c>
    </row>
    <row r="26" spans="1:7">
      <c r="A26" t="s">
        <v>39</v>
      </c>
      <c r="B26">
        <v>8.9285714285714274E-2</v>
      </c>
      <c r="C26">
        <v>0</v>
      </c>
      <c r="D26">
        <v>0</v>
      </c>
      <c r="E26">
        <v>0</v>
      </c>
      <c r="F26">
        <v>6</v>
      </c>
      <c r="G26">
        <f t="shared" si="0"/>
        <v>0.10928961748633879</v>
      </c>
    </row>
    <row r="27" spans="1:7">
      <c r="A27" t="s">
        <v>40</v>
      </c>
      <c r="B27">
        <v>5.3571428571428568E-2</v>
      </c>
      <c r="C27" s="1">
        <v>1</v>
      </c>
      <c r="D27">
        <v>0</v>
      </c>
      <c r="E27">
        <v>0</v>
      </c>
      <c r="F27">
        <v>6</v>
      </c>
      <c r="G27">
        <f t="shared" si="0"/>
        <v>0.10928961748633879</v>
      </c>
    </row>
    <row r="28" spans="1:7">
      <c r="A28" t="s">
        <v>41</v>
      </c>
      <c r="B28">
        <v>3.5714285714285712E-2</v>
      </c>
      <c r="C28">
        <v>0</v>
      </c>
      <c r="D28">
        <f>1</f>
        <v>1</v>
      </c>
      <c r="E28">
        <v>0</v>
      </c>
      <c r="F28">
        <v>6</v>
      </c>
      <c r="G28">
        <f t="shared" si="0"/>
        <v>0.10928961748633879</v>
      </c>
    </row>
    <row r="29" spans="1:7">
      <c r="A29" t="s">
        <v>42</v>
      </c>
      <c r="B29">
        <v>5.3571428571428568E-2</v>
      </c>
      <c r="C29">
        <v>0</v>
      </c>
      <c r="D29">
        <v>0</v>
      </c>
      <c r="E29">
        <v>0</v>
      </c>
      <c r="F29">
        <v>6</v>
      </c>
      <c r="G29">
        <f t="shared" si="0"/>
        <v>0.10928961748633879</v>
      </c>
    </row>
    <row r="30" spans="1:7">
      <c r="A30" t="s">
        <v>43</v>
      </c>
      <c r="B30">
        <v>3.5714285714285712E-2</v>
      </c>
      <c r="C30">
        <v>0</v>
      </c>
      <c r="D30">
        <f>1</f>
        <v>1</v>
      </c>
      <c r="E30">
        <v>0</v>
      </c>
      <c r="F30">
        <v>6</v>
      </c>
      <c r="G30">
        <f t="shared" si="0"/>
        <v>0.10928961748633879</v>
      </c>
    </row>
    <row r="31" spans="1:7">
      <c r="A31" t="s">
        <v>44</v>
      </c>
      <c r="B31">
        <v>1.785714285714286E-2</v>
      </c>
      <c r="C31">
        <v>0</v>
      </c>
      <c r="D31">
        <v>0</v>
      </c>
      <c r="E31" s="1">
        <v>1</v>
      </c>
      <c r="F31">
        <v>6</v>
      </c>
      <c r="G31">
        <f t="shared" si="0"/>
        <v>0.10928961748633879</v>
      </c>
    </row>
    <row r="32" spans="1:7">
      <c r="A32" t="s">
        <v>45</v>
      </c>
      <c r="B32">
        <v>0.2857142857142857</v>
      </c>
      <c r="C32">
        <v>0</v>
      </c>
      <c r="D32">
        <v>0</v>
      </c>
      <c r="E32">
        <v>0</v>
      </c>
      <c r="F32">
        <v>8</v>
      </c>
      <c r="G32">
        <f t="shared" si="0"/>
        <v>5.4644808743169383E-2</v>
      </c>
    </row>
    <row r="33" spans="1:7">
      <c r="A33" t="s">
        <v>46</v>
      </c>
      <c r="B33">
        <v>0.2857142857142857</v>
      </c>
      <c r="C33">
        <v>0</v>
      </c>
      <c r="D33">
        <v>0</v>
      </c>
      <c r="E33">
        <v>0</v>
      </c>
      <c r="F33">
        <v>8</v>
      </c>
      <c r="G33">
        <f t="shared" si="0"/>
        <v>5.4644808743169383E-2</v>
      </c>
    </row>
    <row r="34" spans="1:7">
      <c r="A34" t="s">
        <v>47</v>
      </c>
      <c r="B34">
        <v>3.5714285714285712E-2</v>
      </c>
      <c r="C34">
        <v>0</v>
      </c>
      <c r="D34">
        <v>0</v>
      </c>
      <c r="E34">
        <v>0</v>
      </c>
      <c r="F34">
        <v>8</v>
      </c>
      <c r="G34">
        <f t="shared" si="0"/>
        <v>5.4644808743169383E-2</v>
      </c>
    </row>
    <row r="35" spans="1:7">
      <c r="A35" t="s">
        <v>48</v>
      </c>
      <c r="B35">
        <v>1.785714285714286E-2</v>
      </c>
      <c r="C35">
        <v>0</v>
      </c>
      <c r="D35">
        <v>0</v>
      </c>
      <c r="E35">
        <v>0</v>
      </c>
      <c r="F35">
        <v>8</v>
      </c>
      <c r="G35">
        <f t="shared" si="0"/>
        <v>5.4644808743169383E-2</v>
      </c>
    </row>
    <row r="36" spans="1:7">
      <c r="A36" t="s">
        <v>49</v>
      </c>
      <c r="B36">
        <v>1.785714285714286E-2</v>
      </c>
      <c r="C36">
        <v>0</v>
      </c>
      <c r="D36">
        <v>0</v>
      </c>
      <c r="E36">
        <v>0</v>
      </c>
      <c r="F36">
        <v>8</v>
      </c>
      <c r="G36">
        <f t="shared" si="0"/>
        <v>5.4644808743169383E-2</v>
      </c>
    </row>
    <row r="37" spans="1:7">
      <c r="A37" t="s">
        <v>50</v>
      </c>
      <c r="B37">
        <v>1.785714285714286E-2</v>
      </c>
      <c r="C37">
        <v>0</v>
      </c>
      <c r="D37">
        <v>0</v>
      </c>
      <c r="E37">
        <v>0</v>
      </c>
      <c r="F37">
        <v>8</v>
      </c>
      <c r="G37">
        <f t="shared" si="0"/>
        <v>5.4644808743169383E-2</v>
      </c>
    </row>
    <row r="38" spans="1:7">
      <c r="A38" t="s">
        <v>51</v>
      </c>
      <c r="B38">
        <v>1.785714285714286E-2</v>
      </c>
      <c r="C38">
        <v>0</v>
      </c>
      <c r="D38">
        <v>0</v>
      </c>
      <c r="E38">
        <v>0</v>
      </c>
      <c r="F38">
        <v>8</v>
      </c>
      <c r="G38">
        <f t="shared" si="0"/>
        <v>5.4644808743169383E-2</v>
      </c>
    </row>
    <row r="39" spans="1:7">
      <c r="A39" t="s">
        <v>52</v>
      </c>
      <c r="B39">
        <v>1.785714285714286E-2</v>
      </c>
      <c r="C39">
        <v>0</v>
      </c>
      <c r="D39">
        <v>0</v>
      </c>
      <c r="E39">
        <v>0</v>
      </c>
      <c r="F39">
        <v>8</v>
      </c>
      <c r="G39">
        <f t="shared" si="0"/>
        <v>5.4644808743169383E-2</v>
      </c>
    </row>
    <row r="40" spans="1:7">
      <c r="A40" t="s">
        <v>53</v>
      </c>
      <c r="B40">
        <v>1.785714285714286E-2</v>
      </c>
      <c r="C40">
        <v>0</v>
      </c>
      <c r="D40">
        <v>0</v>
      </c>
      <c r="E40">
        <v>0</v>
      </c>
      <c r="F40">
        <v>8</v>
      </c>
      <c r="G40">
        <f t="shared" si="0"/>
        <v>5.4644808743169383E-2</v>
      </c>
    </row>
    <row r="41" spans="1:7">
      <c r="A41" t="s">
        <v>54</v>
      </c>
      <c r="B41">
        <v>1.785714285714286E-2</v>
      </c>
      <c r="C41">
        <v>0</v>
      </c>
      <c r="D41">
        <v>0</v>
      </c>
      <c r="E41">
        <v>0</v>
      </c>
      <c r="F41">
        <v>8</v>
      </c>
      <c r="G41">
        <f t="shared" si="0"/>
        <v>5.4644808743169383E-2</v>
      </c>
    </row>
    <row r="42" spans="1:7">
      <c r="A42" t="s">
        <v>55</v>
      </c>
      <c r="B42">
        <v>1.785714285714286E-2</v>
      </c>
      <c r="C42">
        <v>0</v>
      </c>
      <c r="D42">
        <v>0</v>
      </c>
      <c r="E42">
        <v>0</v>
      </c>
      <c r="F42">
        <v>8</v>
      </c>
      <c r="G42">
        <f t="shared" si="0"/>
        <v>5.4644808743169383E-2</v>
      </c>
    </row>
    <row r="43" spans="1:7">
      <c r="A43" t="s">
        <v>56</v>
      </c>
      <c r="B43">
        <v>1.785714285714286E-2</v>
      </c>
      <c r="C43">
        <v>0</v>
      </c>
      <c r="D43">
        <v>0</v>
      </c>
      <c r="E43">
        <v>0</v>
      </c>
      <c r="F43">
        <v>8</v>
      </c>
      <c r="G43">
        <f t="shared" si="0"/>
        <v>5.4644808743169383E-2</v>
      </c>
    </row>
    <row r="44" spans="1:7">
      <c r="A44" t="s">
        <v>57</v>
      </c>
      <c r="B44">
        <v>1.785714285714286E-2</v>
      </c>
      <c r="C44">
        <v>0</v>
      </c>
      <c r="D44">
        <v>0</v>
      </c>
      <c r="E44">
        <v>0</v>
      </c>
      <c r="F44">
        <v>8</v>
      </c>
      <c r="G44">
        <f t="shared" si="0"/>
        <v>5.4644808743169383E-2</v>
      </c>
    </row>
    <row r="45" spans="1:7">
      <c r="A45" t="s">
        <v>58</v>
      </c>
      <c r="B45">
        <v>1.785714285714286E-2</v>
      </c>
      <c r="C45">
        <v>0</v>
      </c>
      <c r="D45">
        <v>0</v>
      </c>
      <c r="E45">
        <v>0</v>
      </c>
      <c r="F45">
        <v>8</v>
      </c>
      <c r="G45">
        <f t="shared" si="0"/>
        <v>5.4644808743169383E-2</v>
      </c>
    </row>
    <row r="46" spans="1:7">
      <c r="A46" t="s">
        <v>59</v>
      </c>
      <c r="B46">
        <v>1.785714285714286E-2</v>
      </c>
      <c r="C46">
        <v>0</v>
      </c>
      <c r="D46">
        <v>0</v>
      </c>
      <c r="E46">
        <v>0</v>
      </c>
      <c r="F46">
        <v>8</v>
      </c>
      <c r="G46">
        <f t="shared" si="0"/>
        <v>5.4644808743169383E-2</v>
      </c>
    </row>
    <row r="47" spans="1:7">
      <c r="A47" t="s">
        <v>60</v>
      </c>
      <c r="B47">
        <v>1.785714285714286E-2</v>
      </c>
      <c r="C47">
        <v>0</v>
      </c>
      <c r="D47">
        <v>0</v>
      </c>
      <c r="E47">
        <v>0</v>
      </c>
      <c r="F47">
        <v>8</v>
      </c>
      <c r="G47">
        <f t="shared" si="0"/>
        <v>5.4644808743169383E-2</v>
      </c>
    </row>
    <row r="48" spans="1:7">
      <c r="A48" t="s">
        <v>61</v>
      </c>
      <c r="B48">
        <v>1.785714285714286E-2</v>
      </c>
      <c r="C48">
        <v>0</v>
      </c>
      <c r="D48">
        <v>0</v>
      </c>
      <c r="E48">
        <v>0</v>
      </c>
      <c r="F48">
        <v>8</v>
      </c>
      <c r="G48">
        <f t="shared" si="0"/>
        <v>5.4644808743169383E-2</v>
      </c>
    </row>
    <row r="49" spans="1:7">
      <c r="A49" t="s">
        <v>62</v>
      </c>
      <c r="B49">
        <v>1.785714285714286E-2</v>
      </c>
      <c r="C49">
        <v>0</v>
      </c>
      <c r="D49">
        <v>0</v>
      </c>
      <c r="E49">
        <v>0</v>
      </c>
      <c r="F49">
        <v>8</v>
      </c>
      <c r="G49">
        <f t="shared" si="0"/>
        <v>5.4644808743169383E-2</v>
      </c>
    </row>
    <row r="50" spans="1:7">
      <c r="A50" t="s">
        <v>63</v>
      </c>
      <c r="B50">
        <v>1.785714285714286E-2</v>
      </c>
      <c r="C50">
        <v>0</v>
      </c>
      <c r="D50">
        <v>0</v>
      </c>
      <c r="E50">
        <v>0</v>
      </c>
      <c r="F50">
        <v>8</v>
      </c>
      <c r="G50">
        <f t="shared" si="0"/>
        <v>5.4644808743169383E-2</v>
      </c>
    </row>
    <row r="51" spans="1:7">
      <c r="A51" t="s">
        <v>64</v>
      </c>
      <c r="B51">
        <v>3.5714285714285712E-2</v>
      </c>
      <c r="C51">
        <v>0</v>
      </c>
      <c r="D51">
        <v>0</v>
      </c>
      <c r="E51">
        <v>0</v>
      </c>
      <c r="F51">
        <v>10</v>
      </c>
      <c r="G51">
        <f t="shared" si="0"/>
        <v>0</v>
      </c>
    </row>
    <row r="52" spans="1:7">
      <c r="A52" t="s">
        <v>65</v>
      </c>
      <c r="B52">
        <v>1.785714285714286E-2</v>
      </c>
      <c r="C52">
        <v>0</v>
      </c>
      <c r="D52">
        <v>0</v>
      </c>
      <c r="E52">
        <v>0</v>
      </c>
      <c r="F52">
        <v>10</v>
      </c>
      <c r="G52">
        <f t="shared" si="0"/>
        <v>0</v>
      </c>
    </row>
    <row r="53" spans="1:7">
      <c r="A53" t="s">
        <v>66</v>
      </c>
      <c r="B53">
        <v>1.785714285714286E-2</v>
      </c>
      <c r="C53">
        <v>0</v>
      </c>
      <c r="D53">
        <v>0</v>
      </c>
      <c r="E53">
        <v>0</v>
      </c>
      <c r="F53">
        <v>10</v>
      </c>
      <c r="G53">
        <f t="shared" si="0"/>
        <v>0</v>
      </c>
    </row>
    <row r="54" spans="1:7">
      <c r="A54" t="s">
        <v>67</v>
      </c>
      <c r="B54">
        <v>1.785714285714286E-2</v>
      </c>
      <c r="C54">
        <v>0</v>
      </c>
      <c r="D54">
        <v>0</v>
      </c>
      <c r="E54">
        <v>0</v>
      </c>
      <c r="F54">
        <v>10</v>
      </c>
      <c r="G54">
        <f t="shared" si="0"/>
        <v>0</v>
      </c>
    </row>
    <row r="55" spans="1:7">
      <c r="A55" t="s">
        <v>68</v>
      </c>
      <c r="B55">
        <v>1.785714285714286E-2</v>
      </c>
      <c r="C55">
        <v>0</v>
      </c>
      <c r="D55">
        <v>0</v>
      </c>
      <c r="E55">
        <v>0</v>
      </c>
      <c r="F55">
        <v>10</v>
      </c>
      <c r="G55">
        <f t="shared" si="0"/>
        <v>0</v>
      </c>
    </row>
    <row r="57" spans="1:7">
      <c r="B57" s="2"/>
    </row>
    <row r="58" spans="1:7">
      <c r="B58" s="3"/>
    </row>
    <row r="59" spans="1:7">
      <c r="F5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A5" sqref="A5"/>
    </sheetView>
  </sheetViews>
  <sheetFormatPr defaultRowHeight="15"/>
  <cols>
    <col min="1" max="1" width="15.7109375" customWidth="1"/>
    <col min="2" max="2" width="20.140625" customWidth="1"/>
    <col min="3" max="3" width="23.4257812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0.80000799739917661</v>
      </c>
    </row>
    <row r="5" spans="1:9">
      <c r="A5" s="7" t="s">
        <v>81</v>
      </c>
      <c r="B5" s="7">
        <v>0.64001279590264093</v>
      </c>
    </row>
    <row r="6" spans="1:9">
      <c r="A6" s="7" t="s">
        <v>82</v>
      </c>
      <c r="B6" s="7">
        <v>0.5457304329247612</v>
      </c>
    </row>
    <row r="7" spans="1:9">
      <c r="A7" s="7" t="s">
        <v>83</v>
      </c>
      <c r="B7" s="7">
        <v>3.7126737333524291E-2</v>
      </c>
    </row>
    <row r="8" spans="1:9" ht="15.75" thickBot="1">
      <c r="A8" s="8" t="s">
        <v>84</v>
      </c>
      <c r="B8" s="8">
        <v>54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11</v>
      </c>
      <c r="C12" s="7">
        <v>0.10292584816041614</v>
      </c>
      <c r="D12" s="7">
        <v>9.3568952873105578E-3</v>
      </c>
      <c r="E12" s="7">
        <v>6.788255784942498</v>
      </c>
      <c r="F12" s="7">
        <v>2.1382799408360592E-6</v>
      </c>
    </row>
    <row r="13" spans="1:9">
      <c r="A13" s="7" t="s">
        <v>87</v>
      </c>
      <c r="B13" s="7">
        <v>42</v>
      </c>
      <c r="C13" s="7">
        <v>5.7892574251365271E-2</v>
      </c>
      <c r="D13" s="7">
        <v>1.3783946250325065E-3</v>
      </c>
      <c r="E13" s="7"/>
      <c r="F13" s="7"/>
    </row>
    <row r="14" spans="1:9" ht="15.75" thickBot="1">
      <c r="A14" s="8" t="s">
        <v>88</v>
      </c>
      <c r="B14" s="8">
        <v>53</v>
      </c>
      <c r="C14" s="8">
        <v>0.1608184224117814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1.0225379554610708E-2</v>
      </c>
      <c r="C17" s="7">
        <v>4.3073365173529769E-2</v>
      </c>
      <c r="D17" s="7">
        <v>0.23739448992238468</v>
      </c>
      <c r="E17" s="7">
        <v>0.81350498270282134</v>
      </c>
      <c r="F17" s="7">
        <v>-7.6700190580907004E-2</v>
      </c>
      <c r="G17" s="7">
        <v>9.7150949690128427E-2</v>
      </c>
      <c r="H17" s="7">
        <v>-7.6700190580907004E-2</v>
      </c>
      <c r="I17" s="7">
        <v>9.7150949690128427E-2</v>
      </c>
    </row>
    <row r="18" spans="1:9">
      <c r="A18" s="7" t="s">
        <v>102</v>
      </c>
      <c r="B18" s="7">
        <v>0.34655301782335401</v>
      </c>
      <c r="C18" s="7">
        <v>0.28625008076420866</v>
      </c>
      <c r="D18" s="7">
        <v>1.2106652228644039</v>
      </c>
      <c r="E18" s="7">
        <v>0.23279273588418686</v>
      </c>
      <c r="F18" s="7">
        <v>-0.23112303259719763</v>
      </c>
      <c r="G18" s="7">
        <v>0.92422906824390627</v>
      </c>
      <c r="H18" s="7">
        <v>-0.23112303259719763</v>
      </c>
      <c r="I18" s="7">
        <v>0.92422906824390627</v>
      </c>
    </row>
    <row r="19" spans="1:9">
      <c r="A19" s="7" t="s">
        <v>103</v>
      </c>
      <c r="B19" s="7">
        <v>-0.1101789659886597</v>
      </c>
      <c r="C19" s="7">
        <v>0.18483557452685134</v>
      </c>
      <c r="D19" s="7">
        <v>-0.59609177654626133</v>
      </c>
      <c r="E19" s="7">
        <v>0.55431311761059399</v>
      </c>
      <c r="F19" s="7">
        <v>-0.48319225697123369</v>
      </c>
      <c r="G19" s="7">
        <v>0.26283432499391424</v>
      </c>
      <c r="H19" s="7">
        <v>-0.48319225697123369</v>
      </c>
      <c r="I19" s="7">
        <v>0.26283432499391424</v>
      </c>
    </row>
    <row r="20" spans="1:9">
      <c r="A20" s="7" t="s">
        <v>104</v>
      </c>
      <c r="B20" s="7">
        <v>0.53688192345040375</v>
      </c>
      <c r="C20" s="7">
        <v>0.31801769403974378</v>
      </c>
      <c r="D20" s="7">
        <v>1.6882140003924051</v>
      </c>
      <c r="E20" s="7">
        <v>9.8783262071658551E-2</v>
      </c>
      <c r="F20" s="7">
        <v>-0.10490376606371798</v>
      </c>
      <c r="G20" s="7">
        <v>1.1786676129645255</v>
      </c>
      <c r="H20" s="7">
        <v>-0.10490376606371798</v>
      </c>
      <c r="I20" s="7">
        <v>1.1786676129645255</v>
      </c>
    </row>
    <row r="21" spans="1:9">
      <c r="A21" s="7" t="s">
        <v>105</v>
      </c>
      <c r="B21" s="7">
        <v>0.29904388324792719</v>
      </c>
      <c r="C21" s="7">
        <v>0.401045439565832</v>
      </c>
      <c r="D21" s="7">
        <v>0.74566084973231284</v>
      </c>
      <c r="E21" s="7">
        <v>0.46002534138759532</v>
      </c>
      <c r="F21" s="7">
        <v>-0.51029858033865927</v>
      </c>
      <c r="G21" s="7">
        <v>1.1083863468345136</v>
      </c>
      <c r="H21" s="7">
        <v>-0.51029858033865927</v>
      </c>
      <c r="I21" s="7">
        <v>1.1083863468345136</v>
      </c>
    </row>
    <row r="22" spans="1:9">
      <c r="A22" s="7" t="s">
        <v>106</v>
      </c>
      <c r="B22" s="7">
        <v>-0.32994549676210339</v>
      </c>
      <c r="C22" s="7">
        <v>0.326780872135567</v>
      </c>
      <c r="D22" s="7">
        <v>-1.0096842407141369</v>
      </c>
      <c r="E22" s="7">
        <v>0.31842834733121728</v>
      </c>
      <c r="F22" s="7">
        <v>-0.98941599564994531</v>
      </c>
      <c r="G22" s="7">
        <v>0.32952500212573854</v>
      </c>
      <c r="H22" s="7">
        <v>-0.98941599564994531</v>
      </c>
      <c r="I22" s="7">
        <v>0.32952500212573854</v>
      </c>
    </row>
    <row r="23" spans="1:9">
      <c r="A23" s="7" t="s">
        <v>107</v>
      </c>
      <c r="B23" s="7">
        <v>-1.1004502706002561</v>
      </c>
      <c r="C23" s="7">
        <v>1.6670232190573921</v>
      </c>
      <c r="D23" s="7">
        <v>-0.66012894002910105</v>
      </c>
      <c r="E23" s="7">
        <v>0.51277529829706747</v>
      </c>
      <c r="F23" s="7">
        <v>-4.4646393271534857</v>
      </c>
      <c r="G23" s="7">
        <v>2.263738785952973</v>
      </c>
      <c r="H23" s="7">
        <v>-4.4646393271534857</v>
      </c>
      <c r="I23" s="7">
        <v>2.263738785952973</v>
      </c>
    </row>
    <row r="24" spans="1:9">
      <c r="A24" s="7" t="s">
        <v>108</v>
      </c>
      <c r="B24" s="7">
        <v>0.51594854014616442</v>
      </c>
      <c r="C24" s="7">
        <v>0.23979694262046639</v>
      </c>
      <c r="D24" s="7">
        <v>2.1516059984249725</v>
      </c>
      <c r="E24" s="7">
        <v>3.7225063548198864E-2</v>
      </c>
      <c r="F24" s="7">
        <v>3.2018717851996392E-2</v>
      </c>
      <c r="G24" s="7">
        <v>0.99987836244033246</v>
      </c>
      <c r="H24" s="7">
        <v>3.2018717851996392E-2</v>
      </c>
      <c r="I24" s="7">
        <v>0.99987836244033246</v>
      </c>
    </row>
    <row r="25" spans="1:9">
      <c r="A25" s="7" t="s">
        <v>109</v>
      </c>
      <c r="B25" s="7">
        <v>0.12933740990119907</v>
      </c>
      <c r="C25" s="7">
        <v>9.5250986679668498E-2</v>
      </c>
      <c r="D25" s="7">
        <v>1.3578590039824374</v>
      </c>
      <c r="E25" s="7">
        <v>0.18175909692917844</v>
      </c>
      <c r="F25" s="7">
        <v>-6.2886863492443462E-2</v>
      </c>
      <c r="G25" s="7">
        <v>0.32156168329484158</v>
      </c>
      <c r="H25" s="7">
        <v>-6.2886863492443462E-2</v>
      </c>
      <c r="I25" s="7">
        <v>0.32156168329484158</v>
      </c>
    </row>
    <row r="26" spans="1:9">
      <c r="A26" s="7" t="s">
        <v>110</v>
      </c>
      <c r="B26" s="7">
        <v>-0.11197290918752532</v>
      </c>
      <c r="C26" s="7">
        <v>0.61118493066465529</v>
      </c>
      <c r="D26" s="7">
        <v>-0.18320626633538936</v>
      </c>
      <c r="E26" s="7">
        <v>0.85551774850336493</v>
      </c>
      <c r="F26" s="7">
        <v>-1.3453940348002267</v>
      </c>
      <c r="G26" s="7">
        <v>1.1214482164251762</v>
      </c>
      <c r="H26" s="7">
        <v>-1.3453940348002267</v>
      </c>
      <c r="I26" s="7">
        <v>1.1214482164251762</v>
      </c>
    </row>
    <row r="27" spans="1:9">
      <c r="A27" s="7" t="s">
        <v>111</v>
      </c>
      <c r="B27" s="7">
        <v>0.48677422918720914</v>
      </c>
      <c r="C27" s="7">
        <v>0.22844408503205493</v>
      </c>
      <c r="D27" s="7">
        <v>2.1308243945948773</v>
      </c>
      <c r="E27" s="7">
        <v>3.9001980761183573E-2</v>
      </c>
      <c r="F27" s="7">
        <v>2.5755401066917816E-2</v>
      </c>
      <c r="G27" s="7">
        <v>0.94779305730750041</v>
      </c>
      <c r="H27" s="7">
        <v>2.5755401066917816E-2</v>
      </c>
      <c r="I27" s="7">
        <v>0.94779305730750041</v>
      </c>
    </row>
    <row r="28" spans="1:9" ht="15.75" thickBot="1">
      <c r="A28" s="8" t="s">
        <v>112</v>
      </c>
      <c r="B28" s="8">
        <v>0.85763599329479157</v>
      </c>
      <c r="C28" s="8">
        <v>0.56280688764182563</v>
      </c>
      <c r="D28" s="8">
        <v>1.5238548285865992</v>
      </c>
      <c r="E28" s="8">
        <v>0.13504002294360959</v>
      </c>
      <c r="F28" s="8">
        <v>-0.27815428887537375</v>
      </c>
      <c r="G28" s="8">
        <v>1.993426275464957</v>
      </c>
      <c r="H28" s="8">
        <v>-0.27815428887537375</v>
      </c>
      <c r="I28" s="8">
        <v>1.993426275464957</v>
      </c>
    </row>
    <row r="32" spans="1:9">
      <c r="A32" t="s">
        <v>113</v>
      </c>
    </row>
    <row r="33" spans="1:3" ht="15.75" thickBot="1"/>
    <row r="34" spans="1:3">
      <c r="A34" s="9" t="s">
        <v>114</v>
      </c>
      <c r="B34" s="9" t="s">
        <v>115</v>
      </c>
      <c r="C34" s="9" t="s">
        <v>116</v>
      </c>
    </row>
    <row r="35" spans="1:3">
      <c r="A35" s="7">
        <v>1</v>
      </c>
      <c r="B35" s="7">
        <v>0.16857726343765833</v>
      </c>
      <c r="C35" s="7">
        <v>2.2679567163434555E-2</v>
      </c>
    </row>
    <row r="36" spans="1:3">
      <c r="A36" s="7">
        <v>2</v>
      </c>
      <c r="B36" s="7">
        <v>0.19307226479980821</v>
      </c>
      <c r="C36" s="7">
        <v>-1.8154341987153266E-3</v>
      </c>
    </row>
    <row r="37" spans="1:3">
      <c r="A37" s="7">
        <v>3</v>
      </c>
      <c r="B37" s="7">
        <v>0.1651577550287868</v>
      </c>
      <c r="C37" s="7">
        <v>2.6099075572306091E-2</v>
      </c>
    </row>
    <row r="38" spans="1:3">
      <c r="A38" s="7">
        <v>4</v>
      </c>
      <c r="B38" s="7">
        <v>0.16048289873272872</v>
      </c>
      <c r="C38" s="7">
        <v>3.0773931868364163E-2</v>
      </c>
    </row>
    <row r="39" spans="1:3">
      <c r="A39" s="7">
        <v>5</v>
      </c>
      <c r="B39" s="7">
        <v>0.18491749193527082</v>
      </c>
      <c r="C39" s="7">
        <v>-2.0983065705762638E-2</v>
      </c>
    </row>
    <row r="40" spans="1:3">
      <c r="A40" s="7">
        <v>6</v>
      </c>
      <c r="B40" s="7">
        <v>9.2365487739064334E-2</v>
      </c>
      <c r="C40" s="7">
        <v>7.1568938490443851E-2</v>
      </c>
    </row>
    <row r="41" spans="1:3">
      <c r="A41" s="7">
        <v>7</v>
      </c>
      <c r="B41" s="7">
        <v>0.16863307681652259</v>
      </c>
      <c r="C41" s="7">
        <v>-4.698650587014408E-3</v>
      </c>
    </row>
    <row r="42" spans="1:3">
      <c r="A42" s="7">
        <v>8</v>
      </c>
      <c r="B42" s="7">
        <v>0.19605703552954118</v>
      </c>
      <c r="C42" s="7">
        <v>-3.2122609300032995E-2</v>
      </c>
    </row>
    <row r="43" spans="1:3">
      <c r="A43" s="7">
        <v>9</v>
      </c>
      <c r="B43" s="7">
        <v>0.14608119874264108</v>
      </c>
      <c r="C43" s="7">
        <v>1.7853227486867101E-2</v>
      </c>
    </row>
    <row r="44" spans="1:3">
      <c r="A44" s="7">
        <v>10</v>
      </c>
      <c r="B44" s="7">
        <v>6.1096436535160267E-2</v>
      </c>
      <c r="C44" s="7">
        <v>0.10283798969434792</v>
      </c>
    </row>
    <row r="45" spans="1:3">
      <c r="A45" s="7">
        <v>11</v>
      </c>
      <c r="B45" s="7">
        <v>0.1020537501667698</v>
      </c>
      <c r="C45" s="7">
        <v>6.188067606273838E-2</v>
      </c>
    </row>
    <row r="46" spans="1:3">
      <c r="A46" s="7">
        <v>12</v>
      </c>
      <c r="B46" s="7">
        <v>0.10873289350029948</v>
      </c>
      <c r="C46" s="7">
        <v>2.7879128357624003E-2</v>
      </c>
    </row>
    <row r="47" spans="1:3">
      <c r="A47" s="7">
        <v>13</v>
      </c>
      <c r="B47" s="7">
        <v>7.3785614118147741E-2</v>
      </c>
      <c r="C47" s="7">
        <v>6.2826407739775741E-2</v>
      </c>
    </row>
    <row r="48" spans="1:3">
      <c r="A48" s="7">
        <v>14</v>
      </c>
      <c r="B48" s="7">
        <v>9.9772670505072963E-2</v>
      </c>
      <c r="C48" s="7">
        <v>3.6839351352850519E-2</v>
      </c>
    </row>
    <row r="49" spans="1:3">
      <c r="A49" s="7">
        <v>15</v>
      </c>
      <c r="B49" s="7">
        <v>0.15574977434875387</v>
      </c>
      <c r="C49" s="7">
        <v>-1.9137752490830384E-2</v>
      </c>
    </row>
    <row r="50" spans="1:3">
      <c r="A50" s="7">
        <v>16</v>
      </c>
      <c r="B50" s="7">
        <v>6.9620903956755742E-2</v>
      </c>
      <c r="C50" s="7">
        <v>6.699111790116774E-2</v>
      </c>
    </row>
    <row r="51" spans="1:3">
      <c r="A51" s="7">
        <v>17</v>
      </c>
      <c r="B51" s="7">
        <v>0.1395586393973906</v>
      </c>
      <c r="C51" s="7">
        <v>-2.9466175394671223E-3</v>
      </c>
    </row>
    <row r="52" spans="1:3">
      <c r="A52" s="7">
        <v>18</v>
      </c>
      <c r="B52" s="7">
        <v>0.15073117308549072</v>
      </c>
      <c r="C52" s="7">
        <v>-1.4119151227567239E-2</v>
      </c>
    </row>
    <row r="53" spans="1:3">
      <c r="A53" s="7">
        <v>19</v>
      </c>
      <c r="B53" s="7">
        <v>0.12759035220194964</v>
      </c>
      <c r="C53" s="7">
        <v>-1.8300734715610847E-2</v>
      </c>
    </row>
    <row r="54" spans="1:3">
      <c r="A54" s="7">
        <v>20</v>
      </c>
      <c r="B54" s="7">
        <v>0.1153285759596826</v>
      </c>
      <c r="C54" s="7">
        <v>-6.0389584733438056E-3</v>
      </c>
    </row>
    <row r="55" spans="1:3">
      <c r="A55" s="7">
        <v>21</v>
      </c>
      <c r="B55" s="7">
        <v>0.10319917785253491</v>
      </c>
      <c r="C55" s="7">
        <v>6.0904396338038874E-3</v>
      </c>
    </row>
    <row r="56" spans="1:3">
      <c r="A56" s="7">
        <v>22</v>
      </c>
      <c r="B56" s="7">
        <v>0.1115387981109096</v>
      </c>
      <c r="C56" s="7">
        <v>-2.2491806245708013E-3</v>
      </c>
    </row>
    <row r="57" spans="1:3">
      <c r="A57" s="7">
        <v>23</v>
      </c>
      <c r="B57" s="7">
        <v>8.6538431804100716E-2</v>
      </c>
      <c r="C57" s="7">
        <v>2.2751185682238079E-2</v>
      </c>
    </row>
    <row r="58" spans="1:3">
      <c r="A58" s="7">
        <v>24</v>
      </c>
      <c r="B58" s="7">
        <v>0.10701448172085509</v>
      </c>
      <c r="C58" s="7">
        <v>2.2751357654837018E-3</v>
      </c>
    </row>
    <row r="59" spans="1:3">
      <c r="A59" s="7">
        <v>25</v>
      </c>
      <c r="B59" s="7">
        <v>0.10361489714769101</v>
      </c>
      <c r="C59" s="7">
        <v>5.6747203386477846E-3</v>
      </c>
    </row>
    <row r="60" spans="1:3">
      <c r="A60" s="7">
        <v>26</v>
      </c>
      <c r="B60" s="7">
        <v>0.1561370887663823</v>
      </c>
      <c r="C60" s="7">
        <v>-4.6847471280043504E-2</v>
      </c>
    </row>
    <row r="61" spans="1:3">
      <c r="A61" s="7">
        <v>27</v>
      </c>
      <c r="B61" s="7">
        <v>0.10815858797535857</v>
      </c>
      <c r="C61" s="7">
        <v>1.1310295109802221E-3</v>
      </c>
    </row>
    <row r="62" spans="1:3">
      <c r="A62" s="7">
        <v>28</v>
      </c>
      <c r="B62" s="7">
        <v>0.10068270708562954</v>
      </c>
      <c r="C62" s="7">
        <v>8.6069104007092528E-3</v>
      </c>
    </row>
    <row r="63" spans="1:3">
      <c r="A63" s="7">
        <v>29</v>
      </c>
      <c r="B63" s="7">
        <v>0.12027754259722509</v>
      </c>
      <c r="C63" s="7">
        <v>-1.0987925110886296E-2</v>
      </c>
    </row>
    <row r="64" spans="1:3">
      <c r="A64" s="7">
        <v>30</v>
      </c>
      <c r="B64" s="7">
        <v>0.10917563707024902</v>
      </c>
      <c r="C64" s="7">
        <v>1.1398041608977338E-4</v>
      </c>
    </row>
    <row r="65" spans="1:3">
      <c r="A65" s="7">
        <v>31</v>
      </c>
      <c r="B65" s="7">
        <v>9.4983417939306342E-2</v>
      </c>
      <c r="C65" s="7">
        <v>-4.0338609196136958E-2</v>
      </c>
    </row>
    <row r="66" spans="1:3">
      <c r="A66" s="7">
        <v>32</v>
      </c>
      <c r="B66" s="7">
        <v>9.4181042442422785E-2</v>
      </c>
      <c r="C66" s="7">
        <v>-3.9536233699253402E-2</v>
      </c>
    </row>
    <row r="67" spans="1:3">
      <c r="A67" s="7">
        <v>33</v>
      </c>
      <c r="B67" s="7">
        <v>3.138257981646158E-2</v>
      </c>
      <c r="C67" s="7">
        <v>2.3262228926707804E-2</v>
      </c>
    </row>
    <row r="68" spans="1:3">
      <c r="A68" s="7">
        <v>34</v>
      </c>
      <c r="B68" s="7">
        <v>3.2155988013619491E-2</v>
      </c>
      <c r="C68" s="7">
        <v>2.2488820729549892E-2</v>
      </c>
    </row>
    <row r="69" spans="1:3">
      <c r="A69" s="7">
        <v>35</v>
      </c>
      <c r="B69" s="7">
        <v>6.049821415152809E-2</v>
      </c>
      <c r="C69" s="7">
        <v>-5.853405408358707E-3</v>
      </c>
    </row>
    <row r="70" spans="1:3">
      <c r="A70" s="7">
        <v>36</v>
      </c>
      <c r="B70" s="7">
        <v>6.049821415152809E-2</v>
      </c>
      <c r="C70" s="7">
        <v>-5.853405408358707E-3</v>
      </c>
    </row>
    <row r="71" spans="1:3">
      <c r="A71" s="7">
        <v>37</v>
      </c>
      <c r="B71" s="7">
        <v>6.049821415152809E-2</v>
      </c>
      <c r="C71" s="7">
        <v>-5.853405408358707E-3</v>
      </c>
    </row>
    <row r="72" spans="1:3">
      <c r="A72" s="7">
        <v>38</v>
      </c>
      <c r="B72" s="7">
        <v>6.0498214151528104E-2</v>
      </c>
      <c r="C72" s="7">
        <v>-5.8534054083587209E-3</v>
      </c>
    </row>
    <row r="73" spans="1:3">
      <c r="A73" s="7">
        <v>39</v>
      </c>
      <c r="B73" s="7">
        <v>6.0498214151528104E-2</v>
      </c>
      <c r="C73" s="7">
        <v>-5.8534054083587209E-3</v>
      </c>
    </row>
    <row r="74" spans="1:3">
      <c r="A74" s="7">
        <v>40</v>
      </c>
      <c r="B74" s="7">
        <v>6.049821415152809E-2</v>
      </c>
      <c r="C74" s="7">
        <v>-5.853405408358707E-3</v>
      </c>
    </row>
    <row r="75" spans="1:3">
      <c r="A75" s="7">
        <v>41</v>
      </c>
      <c r="B75" s="7">
        <v>6.0498214151528104E-2</v>
      </c>
      <c r="C75" s="7">
        <v>-5.8534054083587209E-3</v>
      </c>
    </row>
    <row r="76" spans="1:3">
      <c r="A76" s="7">
        <v>42</v>
      </c>
      <c r="B76" s="7">
        <v>6.049821415152809E-2</v>
      </c>
      <c r="C76" s="7">
        <v>-5.853405408358707E-3</v>
      </c>
    </row>
    <row r="77" spans="1:3">
      <c r="A77" s="7">
        <v>43</v>
      </c>
      <c r="B77" s="7">
        <v>6.049821415152809E-2</v>
      </c>
      <c r="C77" s="7">
        <v>-5.853405408358707E-3</v>
      </c>
    </row>
    <row r="78" spans="1:3">
      <c r="A78" s="7">
        <v>44</v>
      </c>
      <c r="B78" s="7">
        <v>6.0498214151528104E-2</v>
      </c>
      <c r="C78" s="7">
        <v>-5.8534054083587209E-3</v>
      </c>
    </row>
    <row r="79" spans="1:3">
      <c r="A79" s="7">
        <v>45</v>
      </c>
      <c r="B79" s="7">
        <v>6.049821415152809E-2</v>
      </c>
      <c r="C79" s="7">
        <v>-5.853405408358707E-3</v>
      </c>
    </row>
    <row r="80" spans="1:3">
      <c r="A80" s="7">
        <v>46</v>
      </c>
      <c r="B80" s="7">
        <v>6.049821415152809E-2</v>
      </c>
      <c r="C80" s="7">
        <v>-5.853405408358707E-3</v>
      </c>
    </row>
    <row r="81" spans="1:3">
      <c r="A81" s="7">
        <v>47</v>
      </c>
      <c r="B81" s="7">
        <v>6.049821415152809E-2</v>
      </c>
      <c r="C81" s="7">
        <v>-5.853405408358707E-3</v>
      </c>
    </row>
    <row r="82" spans="1:3">
      <c r="A82" s="7">
        <v>48</v>
      </c>
      <c r="B82" s="7">
        <v>6.0498214151528104E-2</v>
      </c>
      <c r="C82" s="7">
        <v>-5.8534054083587209E-3</v>
      </c>
    </row>
    <row r="83" spans="1:3">
      <c r="A83" s="7">
        <v>49</v>
      </c>
      <c r="B83" s="7">
        <v>6.049821415152809E-2</v>
      </c>
      <c r="C83" s="7">
        <v>-5.853405408358707E-3</v>
      </c>
    </row>
    <row r="84" spans="1:3">
      <c r="A84" s="7">
        <v>50</v>
      </c>
      <c r="B84" s="7">
        <v>6.9495386246981442E-2</v>
      </c>
      <c r="C84" s="7">
        <v>-6.9495386246981442E-2</v>
      </c>
    </row>
    <row r="85" spans="1:3">
      <c r="A85" s="7">
        <v>51</v>
      </c>
      <c r="B85" s="7">
        <v>5.0801250393132075E-2</v>
      </c>
      <c r="C85" s="7">
        <v>-5.0801250393132075E-2</v>
      </c>
    </row>
    <row r="86" spans="1:3">
      <c r="A86" s="7">
        <v>52</v>
      </c>
      <c r="B86" s="7">
        <v>5.0801250393132075E-2</v>
      </c>
      <c r="C86" s="7">
        <v>-5.0801250393132075E-2</v>
      </c>
    </row>
    <row r="87" spans="1:3">
      <c r="A87" s="7">
        <v>53</v>
      </c>
      <c r="B87" s="7">
        <v>5.0801250393132075E-2</v>
      </c>
      <c r="C87" s="7">
        <v>-5.0801250393132075E-2</v>
      </c>
    </row>
    <row r="88" spans="1:3" ht="15.75" thickBot="1">
      <c r="A88" s="8">
        <v>54</v>
      </c>
      <c r="B88" s="8">
        <v>5.0801250393132075E-2</v>
      </c>
      <c r="C88" s="8">
        <v>-5.0801250393132075E-2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topLeftCell="L1" workbookViewId="0">
      <pane ySplit="1" topLeftCell="A2" activePane="bottomLeft" state="frozen"/>
      <selection pane="bottomLeft" activeCell="L19" sqref="L19"/>
    </sheetView>
  </sheetViews>
  <sheetFormatPr defaultColWidth="14.42578125" defaultRowHeight="15" customHeight="1"/>
  <cols>
    <col min="1" max="1" width="46" customWidth="1"/>
    <col min="2" max="2" width="13.140625" customWidth="1"/>
    <col min="3" max="3" width="19.7109375" customWidth="1"/>
    <col min="4" max="4" width="21.42578125" customWidth="1"/>
    <col min="5" max="5" width="17.140625" customWidth="1"/>
    <col min="6" max="6" width="20" customWidth="1"/>
    <col min="7" max="7" width="19.28515625" customWidth="1"/>
    <col min="8" max="8" width="17.7109375" customWidth="1"/>
    <col min="9" max="9" width="19.28515625" customWidth="1"/>
    <col min="10" max="10" width="22.5703125" customWidth="1"/>
    <col min="11" max="11" width="14.42578125" customWidth="1"/>
    <col min="12" max="12" width="24.28515625" customWidth="1"/>
    <col min="13" max="13" width="17.42578125" customWidth="1"/>
    <col min="14" max="14" width="31.42578125" customWidth="1"/>
    <col min="15" max="17" width="8.7109375" customWidth="1"/>
    <col min="18" max="19" width="18.140625" customWidth="1"/>
    <col min="20" max="20" width="26" customWidth="1"/>
    <col min="21" max="21" width="45.85546875" customWidth="1"/>
    <col min="22" max="22" width="55" customWidth="1"/>
    <col min="23" max="23" width="17.140625" customWidth="1"/>
    <col min="24" max="24" width="32.140625" customWidth="1"/>
    <col min="25" max="25" width="39" customWidth="1"/>
    <col min="26" max="27" width="8.7109375" customWidth="1"/>
  </cols>
  <sheetData>
    <row r="1" spans="1:25" ht="26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1" t="s">
        <v>123</v>
      </c>
      <c r="S1" s="11"/>
      <c r="T1" s="12" t="s">
        <v>118</v>
      </c>
      <c r="U1" s="12" t="s">
        <v>120</v>
      </c>
      <c r="V1" s="12" t="s">
        <v>121</v>
      </c>
      <c r="W1" s="12" t="s">
        <v>119</v>
      </c>
      <c r="X1" s="12" t="s">
        <v>122</v>
      </c>
      <c r="Y1" s="12" t="s">
        <v>117</v>
      </c>
    </row>
    <row r="2" spans="1:25" ht="14.25" customHeight="1">
      <c r="A2" t="s">
        <v>15</v>
      </c>
      <c r="B2">
        <v>6</v>
      </c>
      <c r="C2">
        <v>11</v>
      </c>
      <c r="D2">
        <v>0.1964285714285714</v>
      </c>
      <c r="E2">
        <v>0.1071428571428571</v>
      </c>
      <c r="F2">
        <v>0.21080139372822301</v>
      </c>
      <c r="G2">
        <v>0.133495670995671</v>
      </c>
      <c r="H2">
        <v>0.1766750060003274</v>
      </c>
      <c r="I2">
        <v>2.4640922097293291E-2</v>
      </c>
      <c r="J2" s="12">
        <v>1</v>
      </c>
      <c r="K2">
        <v>0</v>
      </c>
      <c r="L2">
        <v>0</v>
      </c>
      <c r="M2">
        <v>0</v>
      </c>
      <c r="N2">
        <v>0</v>
      </c>
      <c r="R2">
        <v>3</v>
      </c>
      <c r="T2">
        <f t="shared" ref="T2:T55" si="0">(1-(R2/10))/3.66</f>
        <v>0.19125683060109289</v>
      </c>
      <c r="U2">
        <f t="shared" ref="U2:U55" si="1">ABS(T2-I2)</f>
        <v>0.16661590850379959</v>
      </c>
      <c r="V2">
        <f t="shared" ref="V2:V55" si="2">ABS(T2-D2)</f>
        <v>5.1717408274785104E-3</v>
      </c>
      <c r="W2">
        <f t="shared" ref="W2:W55" si="3">ABS(T2-E2)</f>
        <v>8.4113973458235791E-2</v>
      </c>
      <c r="X2" s="7">
        <v>0.16857726343765833</v>
      </c>
      <c r="Y2">
        <f>ABS(T2-X2)</f>
        <v>2.2679567163434555E-2</v>
      </c>
    </row>
    <row r="3" spans="1:25" ht="14.25" customHeight="1">
      <c r="A3" t="s">
        <v>16</v>
      </c>
      <c r="B3">
        <v>2</v>
      </c>
      <c r="C3">
        <v>4</v>
      </c>
      <c r="D3">
        <v>7.1428571428571425E-2</v>
      </c>
      <c r="E3">
        <v>3.5714285714285712E-2</v>
      </c>
      <c r="F3">
        <v>0.12710084033613439</v>
      </c>
      <c r="G3">
        <v>1.082251082251082E-4</v>
      </c>
      <c r="H3">
        <v>8.5003648920241814E-2</v>
      </c>
      <c r="I3">
        <v>2.166593947757383E-2</v>
      </c>
      <c r="J3" s="1">
        <f>(0.2*15)</f>
        <v>3</v>
      </c>
      <c r="K3">
        <v>0</v>
      </c>
      <c r="L3">
        <f>2</f>
        <v>2</v>
      </c>
      <c r="M3" s="1">
        <v>1</v>
      </c>
      <c r="N3">
        <v>0</v>
      </c>
      <c r="R3">
        <v>3</v>
      </c>
      <c r="S3">
        <f>STANDARDIZE(T3,$T$56,$T$57)</f>
        <v>1.7003742960831871</v>
      </c>
      <c r="T3">
        <f t="shared" si="0"/>
        <v>0.19125683060109289</v>
      </c>
      <c r="U3">
        <f t="shared" si="1"/>
        <v>0.16959089112351905</v>
      </c>
      <c r="V3">
        <f t="shared" si="2"/>
        <v>0.11982825917252146</v>
      </c>
      <c r="W3">
        <f t="shared" si="3"/>
        <v>0.15554254488680719</v>
      </c>
      <c r="X3" s="7">
        <v>0.19307226479980821</v>
      </c>
      <c r="Y3">
        <f t="shared" ref="Y3:Y55" si="4">ABS(T3-X3)</f>
        <v>1.8154341987153266E-3</v>
      </c>
    </row>
    <row r="4" spans="1:25" ht="14.25" customHeight="1">
      <c r="A4" t="s">
        <v>17</v>
      </c>
      <c r="B4">
        <v>11</v>
      </c>
      <c r="C4">
        <v>1</v>
      </c>
      <c r="D4">
        <v>1.785714285714286E-2</v>
      </c>
      <c r="E4">
        <v>0.1964285714285714</v>
      </c>
      <c r="F4">
        <v>0.1137218045112782</v>
      </c>
      <c r="G4">
        <v>6.8181818181818179E-3</v>
      </c>
      <c r="H4">
        <v>1.9104234309025029E-2</v>
      </c>
      <c r="I4">
        <v>1.2494613727300709E-2</v>
      </c>
      <c r="J4" s="1">
        <v>1</v>
      </c>
      <c r="K4">
        <v>0</v>
      </c>
      <c r="L4">
        <f>3</f>
        <v>3</v>
      </c>
      <c r="M4" s="1">
        <v>1</v>
      </c>
      <c r="N4" s="1">
        <f>1</f>
        <v>1</v>
      </c>
      <c r="R4">
        <v>3</v>
      </c>
      <c r="S4">
        <f t="shared" ref="S4:S55" si="5">STANDARDIZE(T4,$T$56,$T$57)</f>
        <v>1.7003742960831871</v>
      </c>
      <c r="T4">
        <f t="shared" si="0"/>
        <v>0.19125683060109289</v>
      </c>
      <c r="U4">
        <f t="shared" si="1"/>
        <v>0.17876221687379218</v>
      </c>
      <c r="V4">
        <f t="shared" si="2"/>
        <v>0.17339968774395004</v>
      </c>
      <c r="W4">
        <f t="shared" si="3"/>
        <v>5.1717408274785104E-3</v>
      </c>
      <c r="X4" s="7">
        <v>0.1651577550287868</v>
      </c>
      <c r="Y4">
        <f t="shared" si="4"/>
        <v>2.6099075572306091E-2</v>
      </c>
    </row>
    <row r="5" spans="1:25" ht="14.25" customHeight="1">
      <c r="A5" t="s">
        <v>18</v>
      </c>
      <c r="B5">
        <v>10</v>
      </c>
      <c r="C5">
        <v>1</v>
      </c>
      <c r="D5">
        <v>1.785714285714286E-2</v>
      </c>
      <c r="E5">
        <v>0.17857142857142849</v>
      </c>
      <c r="F5">
        <v>9.0029761904761904E-2</v>
      </c>
      <c r="G5">
        <v>0</v>
      </c>
      <c r="H5">
        <v>4.3839706542127656E-3</v>
      </c>
      <c r="I5">
        <v>1.2359047539102941E-2</v>
      </c>
      <c r="J5" s="1">
        <v>1</v>
      </c>
      <c r="K5">
        <v>0</v>
      </c>
      <c r="L5">
        <f>2</f>
        <v>2</v>
      </c>
      <c r="M5" s="1">
        <v>1</v>
      </c>
      <c r="N5" s="1">
        <v>1</v>
      </c>
      <c r="R5">
        <v>3</v>
      </c>
      <c r="S5">
        <f t="shared" si="5"/>
        <v>1.7003742960831871</v>
      </c>
      <c r="T5">
        <f t="shared" si="0"/>
        <v>0.19125683060109289</v>
      </c>
      <c r="U5">
        <f t="shared" si="1"/>
        <v>0.17889778306198995</v>
      </c>
      <c r="V5">
        <f t="shared" si="2"/>
        <v>0.17339968774395004</v>
      </c>
      <c r="W5">
        <f t="shared" si="3"/>
        <v>1.2685402029664394E-2</v>
      </c>
      <c r="X5" s="7">
        <v>0.16048289873272872</v>
      </c>
      <c r="Y5">
        <f t="shared" si="4"/>
        <v>3.0773931868364163E-2</v>
      </c>
    </row>
    <row r="6" spans="1:25" ht="14.25" customHeight="1">
      <c r="A6" t="s">
        <v>19</v>
      </c>
      <c r="B6">
        <v>10</v>
      </c>
      <c r="C6">
        <v>6</v>
      </c>
      <c r="D6">
        <v>0.1071428571428571</v>
      </c>
      <c r="E6">
        <v>0.17857142857142849</v>
      </c>
      <c r="F6">
        <v>0.19206349206349199</v>
      </c>
      <c r="G6">
        <v>0.12378246753246749</v>
      </c>
      <c r="H6">
        <v>8.3647153906720492E-2</v>
      </c>
      <c r="I6">
        <v>3.3690445186290073E-2</v>
      </c>
      <c r="J6" s="1">
        <v>1</v>
      </c>
      <c r="K6">
        <v>0</v>
      </c>
      <c r="L6">
        <f>2</f>
        <v>2</v>
      </c>
      <c r="M6">
        <v>0</v>
      </c>
      <c r="N6" s="1">
        <v>1</v>
      </c>
      <c r="R6">
        <v>4</v>
      </c>
      <c r="S6">
        <f t="shared" si="5"/>
        <v>1.1997085311253604</v>
      </c>
      <c r="T6">
        <f t="shared" si="0"/>
        <v>0.16393442622950818</v>
      </c>
      <c r="U6">
        <f t="shared" si="1"/>
        <v>0.1302439810432181</v>
      </c>
      <c r="V6">
        <f t="shared" si="2"/>
        <v>5.6791569086651089E-2</v>
      </c>
      <c r="W6">
        <f t="shared" si="3"/>
        <v>1.4637002341920308E-2</v>
      </c>
      <c r="X6" s="7">
        <v>0.18491749193527082</v>
      </c>
      <c r="Y6">
        <f t="shared" si="4"/>
        <v>2.0983065705762638E-2</v>
      </c>
    </row>
    <row r="7" spans="1:25" ht="14.25" customHeight="1">
      <c r="A7" t="s">
        <v>20</v>
      </c>
      <c r="B7">
        <v>2</v>
      </c>
      <c r="C7">
        <v>15</v>
      </c>
      <c r="D7">
        <v>0.26785714285714279</v>
      </c>
      <c r="E7">
        <v>3.5714285714285712E-2</v>
      </c>
      <c r="F7">
        <v>0.26240079365079361</v>
      </c>
      <c r="G7">
        <v>1.1038961038961039E-2</v>
      </c>
      <c r="H7">
        <v>0.34928530614366499</v>
      </c>
      <c r="I7">
        <v>3.2428446463765033E-2</v>
      </c>
      <c r="J7">
        <v>0</v>
      </c>
      <c r="K7">
        <v>0</v>
      </c>
      <c r="L7">
        <v>0</v>
      </c>
      <c r="M7">
        <v>0</v>
      </c>
      <c r="N7">
        <v>0</v>
      </c>
      <c r="R7">
        <v>4</v>
      </c>
      <c r="S7">
        <f t="shared" si="5"/>
        <v>1.1997085311253604</v>
      </c>
      <c r="T7">
        <f t="shared" si="0"/>
        <v>0.16393442622950818</v>
      </c>
      <c r="U7">
        <f t="shared" si="1"/>
        <v>0.13150597976574316</v>
      </c>
      <c r="V7">
        <f t="shared" si="2"/>
        <v>0.10392271662763461</v>
      </c>
      <c r="W7">
        <f t="shared" si="3"/>
        <v>0.12822014051522246</v>
      </c>
      <c r="X7" s="7">
        <v>9.2365487739064334E-2</v>
      </c>
      <c r="Y7">
        <f t="shared" si="4"/>
        <v>7.1568938490443851E-2</v>
      </c>
    </row>
    <row r="8" spans="1:25" ht="14.25" customHeight="1">
      <c r="A8" t="s">
        <v>21</v>
      </c>
      <c r="B8">
        <v>15</v>
      </c>
      <c r="C8">
        <v>3</v>
      </c>
      <c r="D8">
        <v>5.3571428571428568E-2</v>
      </c>
      <c r="E8">
        <v>0.26785714285714279</v>
      </c>
      <c r="F8">
        <v>0.1252587991718426</v>
      </c>
      <c r="G8">
        <v>4.1125541125541128E-3</v>
      </c>
      <c r="H8">
        <v>6.5497318735037266E-2</v>
      </c>
      <c r="I8">
        <v>1.420979912669664E-2</v>
      </c>
      <c r="J8" s="1">
        <v>1</v>
      </c>
      <c r="K8">
        <f>1</f>
        <v>1</v>
      </c>
      <c r="L8">
        <f>3</f>
        <v>3</v>
      </c>
      <c r="M8" s="1">
        <v>1</v>
      </c>
      <c r="N8" s="1">
        <v>1</v>
      </c>
      <c r="R8">
        <v>4</v>
      </c>
      <c r="S8">
        <f t="shared" si="5"/>
        <v>1.1997085311253604</v>
      </c>
      <c r="T8">
        <f t="shared" si="0"/>
        <v>0.16393442622950818</v>
      </c>
      <c r="U8">
        <f t="shared" si="1"/>
        <v>0.14972462710281154</v>
      </c>
      <c r="V8">
        <f t="shared" si="2"/>
        <v>0.11036299765807961</v>
      </c>
      <c r="W8">
        <f t="shared" si="3"/>
        <v>0.10392271662763461</v>
      </c>
      <c r="X8" s="7">
        <v>0.16863307681652259</v>
      </c>
      <c r="Y8">
        <f t="shared" si="4"/>
        <v>4.698650587014408E-3</v>
      </c>
    </row>
    <row r="9" spans="1:25" ht="14.25" customHeight="1">
      <c r="A9" t="s">
        <v>22</v>
      </c>
      <c r="B9">
        <v>13</v>
      </c>
      <c r="C9">
        <v>3</v>
      </c>
      <c r="D9">
        <v>5.3571428571428568E-2</v>
      </c>
      <c r="E9">
        <v>0.2321428571428571</v>
      </c>
      <c r="F9">
        <v>0.1252587991718426</v>
      </c>
      <c r="G9">
        <v>3.6796536796536799E-3</v>
      </c>
      <c r="H9">
        <v>6.549731873503728E-2</v>
      </c>
      <c r="I9">
        <v>1.420979912669664E-2</v>
      </c>
      <c r="J9" s="1">
        <f>(0.1333333333*15)</f>
        <v>1.9999999995</v>
      </c>
      <c r="K9">
        <v>0</v>
      </c>
      <c r="L9">
        <f>3</f>
        <v>3</v>
      </c>
      <c r="M9" s="1">
        <v>1</v>
      </c>
      <c r="N9" s="1">
        <v>1</v>
      </c>
      <c r="R9">
        <v>4</v>
      </c>
      <c r="S9">
        <f t="shared" si="5"/>
        <v>1.1997085311253604</v>
      </c>
      <c r="T9">
        <f t="shared" si="0"/>
        <v>0.16393442622950818</v>
      </c>
      <c r="U9">
        <f t="shared" si="1"/>
        <v>0.14972462710281154</v>
      </c>
      <c r="V9">
        <f t="shared" si="2"/>
        <v>0.11036299765807961</v>
      </c>
      <c r="W9">
        <f t="shared" si="3"/>
        <v>6.8208430913348911E-2</v>
      </c>
      <c r="X9" s="7">
        <v>0.19605703552954118</v>
      </c>
      <c r="Y9">
        <f t="shared" si="4"/>
        <v>3.2122609300032995E-2</v>
      </c>
    </row>
    <row r="10" spans="1:25" ht="14.25" customHeight="1">
      <c r="A10" t="s">
        <v>23</v>
      </c>
      <c r="B10">
        <v>0</v>
      </c>
      <c r="C10">
        <v>2</v>
      </c>
      <c r="D10">
        <v>3.5714285714285712E-2</v>
      </c>
      <c r="E10">
        <v>0</v>
      </c>
      <c r="F10">
        <v>0.13304828973843061</v>
      </c>
      <c r="G10">
        <v>0</v>
      </c>
      <c r="H10">
        <v>5.0467230712698527E-2</v>
      </c>
      <c r="I10">
        <v>1.3062700611177071E-2</v>
      </c>
      <c r="J10" s="1">
        <v>1</v>
      </c>
      <c r="K10">
        <v>0</v>
      </c>
      <c r="L10">
        <v>0</v>
      </c>
      <c r="M10" s="1">
        <v>1</v>
      </c>
      <c r="N10">
        <v>0</v>
      </c>
      <c r="R10">
        <v>4</v>
      </c>
      <c r="S10">
        <f t="shared" si="5"/>
        <v>1.1997085311253604</v>
      </c>
      <c r="T10">
        <f t="shared" si="0"/>
        <v>0.16393442622950818</v>
      </c>
      <c r="U10">
        <f t="shared" si="1"/>
        <v>0.15087172561833112</v>
      </c>
      <c r="V10">
        <f t="shared" si="2"/>
        <v>0.12822014051522246</v>
      </c>
      <c r="W10">
        <f t="shared" si="3"/>
        <v>0.16393442622950818</v>
      </c>
      <c r="X10" s="7">
        <v>0.14608119874264108</v>
      </c>
      <c r="Y10">
        <f t="shared" si="4"/>
        <v>1.7853227486867101E-2</v>
      </c>
    </row>
    <row r="11" spans="1:25" ht="14.25" customHeight="1">
      <c r="A11" t="s">
        <v>24</v>
      </c>
      <c r="B11">
        <v>0</v>
      </c>
      <c r="C11">
        <v>1</v>
      </c>
      <c r="D11">
        <v>1.785714285714286E-2</v>
      </c>
      <c r="E11">
        <v>0</v>
      </c>
      <c r="F11">
        <v>0.12110805860805859</v>
      </c>
      <c r="G11">
        <v>0</v>
      </c>
      <c r="H11">
        <v>1.9415571383546229E-2</v>
      </c>
      <c r="I11">
        <v>1.2660305735097979E-2</v>
      </c>
      <c r="J11">
        <v>0</v>
      </c>
      <c r="K11">
        <v>0</v>
      </c>
      <c r="L11">
        <v>0</v>
      </c>
      <c r="M11">
        <v>0</v>
      </c>
      <c r="N11">
        <v>0</v>
      </c>
      <c r="R11">
        <v>4</v>
      </c>
      <c r="S11">
        <f t="shared" si="5"/>
        <v>1.1997085311253604</v>
      </c>
      <c r="T11">
        <f t="shared" si="0"/>
        <v>0.16393442622950818</v>
      </c>
      <c r="U11">
        <f t="shared" si="1"/>
        <v>0.15127412049441019</v>
      </c>
      <c r="V11">
        <f t="shared" si="2"/>
        <v>0.14607728337236534</v>
      </c>
      <c r="W11">
        <f t="shared" si="3"/>
        <v>0.16393442622950818</v>
      </c>
      <c r="X11" s="7">
        <v>6.1096436535160267E-2</v>
      </c>
      <c r="Y11">
        <f t="shared" si="4"/>
        <v>0.10283798969434792</v>
      </c>
    </row>
    <row r="12" spans="1:25" ht="14.25" customHeight="1">
      <c r="A12" t="s">
        <v>25</v>
      </c>
      <c r="B12">
        <v>0</v>
      </c>
      <c r="C12">
        <v>1</v>
      </c>
      <c r="D12">
        <v>1.785714285714286E-2</v>
      </c>
      <c r="E12">
        <v>0</v>
      </c>
      <c r="F12">
        <v>0.1312003968253968</v>
      </c>
      <c r="G12">
        <v>0</v>
      </c>
      <c r="H12">
        <v>1.8163827010469941E-2</v>
      </c>
      <c r="I12">
        <v>1.1997537703908901E-2</v>
      </c>
      <c r="J12" s="1">
        <v>1</v>
      </c>
      <c r="K12">
        <v>0</v>
      </c>
      <c r="L12">
        <v>0</v>
      </c>
      <c r="M12">
        <v>0</v>
      </c>
      <c r="N12">
        <v>0</v>
      </c>
      <c r="R12">
        <v>4</v>
      </c>
      <c r="S12">
        <f t="shared" si="5"/>
        <v>1.1997085311253604</v>
      </c>
      <c r="T12">
        <f t="shared" si="0"/>
        <v>0.16393442622950818</v>
      </c>
      <c r="U12">
        <f t="shared" si="1"/>
        <v>0.15193688852559928</v>
      </c>
      <c r="V12">
        <f t="shared" si="2"/>
        <v>0.14607728337236534</v>
      </c>
      <c r="W12">
        <f t="shared" si="3"/>
        <v>0.16393442622950818</v>
      </c>
      <c r="X12" s="7">
        <v>0.1020537501667698</v>
      </c>
      <c r="Y12">
        <f t="shared" si="4"/>
        <v>6.188067606273838E-2</v>
      </c>
    </row>
    <row r="13" spans="1:25" ht="14.25" customHeight="1">
      <c r="A13" t="s">
        <v>26</v>
      </c>
      <c r="B13">
        <v>0</v>
      </c>
      <c r="C13">
        <v>14</v>
      </c>
      <c r="D13">
        <v>0.25</v>
      </c>
      <c r="E13">
        <v>0</v>
      </c>
      <c r="F13">
        <v>0.25530888030888033</v>
      </c>
      <c r="G13">
        <v>0</v>
      </c>
      <c r="H13">
        <v>0.28069872242207689</v>
      </c>
      <c r="I13">
        <v>2.961168233121142E-2</v>
      </c>
      <c r="J13">
        <v>0</v>
      </c>
      <c r="K13">
        <v>0</v>
      </c>
      <c r="L13">
        <v>0</v>
      </c>
      <c r="M13">
        <v>0</v>
      </c>
      <c r="N13">
        <v>0</v>
      </c>
      <c r="R13">
        <v>5</v>
      </c>
      <c r="S13">
        <f t="shared" si="5"/>
        <v>0.69904276616753369</v>
      </c>
      <c r="T13">
        <f t="shared" si="0"/>
        <v>0.13661202185792348</v>
      </c>
      <c r="U13">
        <f t="shared" si="1"/>
        <v>0.10700033952671206</v>
      </c>
      <c r="V13">
        <f t="shared" si="2"/>
        <v>0.11338797814207652</v>
      </c>
      <c r="W13">
        <f t="shared" si="3"/>
        <v>0.13661202185792348</v>
      </c>
      <c r="X13" s="7">
        <v>0.10873289350029948</v>
      </c>
      <c r="Y13">
        <f t="shared" si="4"/>
        <v>2.7879128357624003E-2</v>
      </c>
    </row>
    <row r="14" spans="1:25" ht="14.25" customHeight="1">
      <c r="A14" t="s">
        <v>27</v>
      </c>
      <c r="B14">
        <v>0</v>
      </c>
      <c r="C14">
        <v>4</v>
      </c>
      <c r="D14">
        <v>7.1428571428571425E-2</v>
      </c>
      <c r="E14">
        <v>0</v>
      </c>
      <c r="F14">
        <v>0.15485948477751749</v>
      </c>
      <c r="G14">
        <v>0</v>
      </c>
      <c r="H14">
        <v>8.3661145745507176E-2</v>
      </c>
      <c r="I14">
        <v>1.520395117348026E-2</v>
      </c>
      <c r="J14">
        <v>0</v>
      </c>
      <c r="K14">
        <v>0</v>
      </c>
      <c r="L14">
        <v>0</v>
      </c>
      <c r="M14">
        <v>0</v>
      </c>
      <c r="N14">
        <v>0</v>
      </c>
      <c r="R14">
        <v>5</v>
      </c>
      <c r="S14">
        <f t="shared" si="5"/>
        <v>0.69904276616753369</v>
      </c>
      <c r="T14">
        <f t="shared" si="0"/>
        <v>0.13661202185792348</v>
      </c>
      <c r="U14">
        <f t="shared" si="1"/>
        <v>0.12140807068444322</v>
      </c>
      <c r="V14">
        <f t="shared" si="2"/>
        <v>6.5183450429352058E-2</v>
      </c>
      <c r="W14">
        <f t="shared" si="3"/>
        <v>0.13661202185792348</v>
      </c>
      <c r="X14" s="7">
        <v>7.3785614118147741E-2</v>
      </c>
      <c r="Y14">
        <f t="shared" si="4"/>
        <v>6.2826407739775741E-2</v>
      </c>
    </row>
    <row r="15" spans="1:25" ht="14.25" customHeight="1">
      <c r="A15" t="s">
        <v>28</v>
      </c>
      <c r="B15">
        <v>9</v>
      </c>
      <c r="C15">
        <v>1</v>
      </c>
      <c r="D15">
        <v>1.785714285714286E-2</v>
      </c>
      <c r="E15">
        <v>0.1607142857142857</v>
      </c>
      <c r="F15">
        <v>0.15714285714285711</v>
      </c>
      <c r="G15">
        <v>3.7337662337662343E-2</v>
      </c>
      <c r="H15">
        <v>8.4608145038203311E-2</v>
      </c>
      <c r="I15">
        <v>1.2660305735097979E-2</v>
      </c>
      <c r="J15">
        <v>0</v>
      </c>
      <c r="K15">
        <v>0</v>
      </c>
      <c r="L15">
        <f>2</f>
        <v>2</v>
      </c>
      <c r="M15">
        <v>0</v>
      </c>
      <c r="N15" s="1">
        <v>1</v>
      </c>
      <c r="R15">
        <v>5</v>
      </c>
      <c r="S15">
        <f t="shared" si="5"/>
        <v>0.69904276616753369</v>
      </c>
      <c r="T15">
        <f t="shared" si="0"/>
        <v>0.13661202185792348</v>
      </c>
      <c r="U15">
        <f t="shared" si="1"/>
        <v>0.1239517161228255</v>
      </c>
      <c r="V15">
        <f t="shared" si="2"/>
        <v>0.11875487900078062</v>
      </c>
      <c r="W15">
        <f t="shared" si="3"/>
        <v>2.4102263856362216E-2</v>
      </c>
      <c r="X15" s="7">
        <v>9.9772670505072963E-2</v>
      </c>
      <c r="Y15">
        <f t="shared" si="4"/>
        <v>3.6839351352850519E-2</v>
      </c>
    </row>
    <row r="16" spans="1:25" ht="14.25" customHeight="1">
      <c r="A16" t="s">
        <v>29</v>
      </c>
      <c r="B16">
        <v>2</v>
      </c>
      <c r="C16">
        <v>1</v>
      </c>
      <c r="D16">
        <v>1.785714285714286E-2</v>
      </c>
      <c r="E16">
        <v>3.5714285714285712E-2</v>
      </c>
      <c r="F16">
        <v>0.1041308089500861</v>
      </c>
      <c r="G16">
        <v>0</v>
      </c>
      <c r="H16">
        <v>4.4048099331861559E-3</v>
      </c>
      <c r="I16">
        <v>1.2494613727300709E-2</v>
      </c>
      <c r="J16">
        <v>0</v>
      </c>
      <c r="K16">
        <f>5</f>
        <v>5</v>
      </c>
      <c r="L16">
        <v>0</v>
      </c>
      <c r="M16" s="1">
        <v>1</v>
      </c>
      <c r="N16">
        <v>0</v>
      </c>
      <c r="R16">
        <v>5</v>
      </c>
      <c r="S16">
        <f t="shared" si="5"/>
        <v>0.69904276616753369</v>
      </c>
      <c r="T16">
        <f t="shared" si="0"/>
        <v>0.13661202185792348</v>
      </c>
      <c r="U16">
        <f t="shared" si="1"/>
        <v>0.12411740813062277</v>
      </c>
      <c r="V16">
        <f t="shared" si="2"/>
        <v>0.11875487900078062</v>
      </c>
      <c r="W16">
        <f t="shared" si="3"/>
        <v>0.10089773614363777</v>
      </c>
      <c r="X16" s="7">
        <v>0.15574977434875387</v>
      </c>
      <c r="Y16">
        <f t="shared" si="4"/>
        <v>1.9137752490830384E-2</v>
      </c>
    </row>
    <row r="17" spans="1:25" ht="14.25" customHeight="1">
      <c r="A17" t="s">
        <v>30</v>
      </c>
      <c r="B17">
        <v>0</v>
      </c>
      <c r="C17">
        <v>1</v>
      </c>
      <c r="D17">
        <v>1.785714285714286E-2</v>
      </c>
      <c r="E17">
        <v>0</v>
      </c>
      <c r="F17">
        <v>0.1073457792207792</v>
      </c>
      <c r="G17">
        <v>0</v>
      </c>
      <c r="H17">
        <v>4.4048099331861507E-3</v>
      </c>
      <c r="I17">
        <v>1.2494613727300709E-2</v>
      </c>
      <c r="J17">
        <v>0</v>
      </c>
      <c r="K17">
        <f>1</f>
        <v>1</v>
      </c>
      <c r="L17">
        <v>0</v>
      </c>
      <c r="M17">
        <v>0</v>
      </c>
      <c r="N17">
        <v>0</v>
      </c>
      <c r="R17">
        <v>5</v>
      </c>
      <c r="S17">
        <f t="shared" si="5"/>
        <v>0.69904276616753369</v>
      </c>
      <c r="T17">
        <f t="shared" si="0"/>
        <v>0.13661202185792348</v>
      </c>
      <c r="U17">
        <f t="shared" si="1"/>
        <v>0.12411740813062277</v>
      </c>
      <c r="V17">
        <f t="shared" si="2"/>
        <v>0.11875487900078062</v>
      </c>
      <c r="W17">
        <f t="shared" si="3"/>
        <v>0.13661202185792348</v>
      </c>
      <c r="X17" s="7">
        <v>6.9620903956755742E-2</v>
      </c>
      <c r="Y17">
        <f t="shared" si="4"/>
        <v>6.699111790116774E-2</v>
      </c>
    </row>
    <row r="18" spans="1:25" ht="14.25" customHeight="1">
      <c r="A18" t="s">
        <v>31</v>
      </c>
      <c r="B18">
        <v>5</v>
      </c>
      <c r="C18">
        <v>1</v>
      </c>
      <c r="D18">
        <v>1.785714285714286E-2</v>
      </c>
      <c r="E18">
        <v>8.9285714285714274E-2</v>
      </c>
      <c r="F18">
        <v>0.1137218045112782</v>
      </c>
      <c r="G18">
        <v>2.8571428571428571E-2</v>
      </c>
      <c r="H18">
        <v>1.9154859529396839E-2</v>
      </c>
      <c r="I18">
        <v>1.2150484172644841E-2</v>
      </c>
      <c r="J18" s="1">
        <v>1</v>
      </c>
      <c r="K18">
        <v>0</v>
      </c>
      <c r="L18">
        <v>0</v>
      </c>
      <c r="M18" s="1">
        <v>1</v>
      </c>
      <c r="N18">
        <v>0</v>
      </c>
      <c r="R18">
        <v>5</v>
      </c>
      <c r="S18">
        <f t="shared" si="5"/>
        <v>0.69904276616753369</v>
      </c>
      <c r="T18">
        <f t="shared" si="0"/>
        <v>0.13661202185792348</v>
      </c>
      <c r="U18">
        <f t="shared" si="1"/>
        <v>0.12446153768527864</v>
      </c>
      <c r="V18">
        <f t="shared" si="2"/>
        <v>0.11875487900078062</v>
      </c>
      <c r="W18">
        <f t="shared" si="3"/>
        <v>4.7326307572209209E-2</v>
      </c>
      <c r="X18" s="7">
        <v>0.1395586393973906</v>
      </c>
      <c r="Y18">
        <f t="shared" si="4"/>
        <v>2.9466175394671223E-3</v>
      </c>
    </row>
    <row r="19" spans="1:25" ht="14.25" customHeight="1">
      <c r="A19" t="s">
        <v>32</v>
      </c>
      <c r="B19">
        <v>0</v>
      </c>
      <c r="C19">
        <v>1</v>
      </c>
      <c r="D19">
        <v>1.785714285714286E-2</v>
      </c>
      <c r="E19">
        <v>0</v>
      </c>
      <c r="F19">
        <v>0.1312003968253968</v>
      </c>
      <c r="G19">
        <v>0</v>
      </c>
      <c r="H19">
        <v>1.8163827010469941E-2</v>
      </c>
      <c r="I19">
        <v>1.1997537703908901E-2</v>
      </c>
      <c r="J19" s="1">
        <v>1</v>
      </c>
      <c r="K19">
        <v>0</v>
      </c>
      <c r="L19">
        <v>0</v>
      </c>
      <c r="M19" s="1">
        <v>1</v>
      </c>
      <c r="N19">
        <v>0</v>
      </c>
      <c r="R19">
        <v>5</v>
      </c>
      <c r="S19">
        <f t="shared" si="5"/>
        <v>0.69904276616753369</v>
      </c>
      <c r="T19">
        <f t="shared" si="0"/>
        <v>0.13661202185792348</v>
      </c>
      <c r="U19">
        <f t="shared" si="1"/>
        <v>0.12461448415401458</v>
      </c>
      <c r="V19">
        <f t="shared" si="2"/>
        <v>0.11875487900078062</v>
      </c>
      <c r="W19">
        <f t="shared" si="3"/>
        <v>0.13661202185792348</v>
      </c>
      <c r="X19" s="7">
        <v>0.15073117308549072</v>
      </c>
      <c r="Y19">
        <f t="shared" si="4"/>
        <v>1.4119151227567239E-2</v>
      </c>
    </row>
    <row r="20" spans="1:25" ht="14.25" customHeight="1">
      <c r="A20" t="s">
        <v>33</v>
      </c>
      <c r="B20">
        <v>9</v>
      </c>
      <c r="C20">
        <v>16</v>
      </c>
      <c r="D20">
        <v>0.2857142857142857</v>
      </c>
      <c r="E20">
        <v>0.1607142857142857</v>
      </c>
      <c r="F20">
        <v>0.25420168067226889</v>
      </c>
      <c r="G20">
        <v>3.7987012987012993E-2</v>
      </c>
      <c r="H20">
        <v>0.36870087752721142</v>
      </c>
      <c r="I20">
        <v>3.4085366541737737E-2</v>
      </c>
      <c r="J20">
        <v>0</v>
      </c>
      <c r="K20">
        <v>0</v>
      </c>
      <c r="L20">
        <f>2</f>
        <v>2</v>
      </c>
      <c r="M20">
        <v>0</v>
      </c>
      <c r="N20" s="1">
        <v>1</v>
      </c>
      <c r="R20">
        <v>6</v>
      </c>
      <c r="S20">
        <f t="shared" si="5"/>
        <v>0.19837700120970719</v>
      </c>
      <c r="T20">
        <f t="shared" si="0"/>
        <v>0.10928961748633879</v>
      </c>
      <c r="U20">
        <f t="shared" si="1"/>
        <v>7.5204250944601064E-2</v>
      </c>
      <c r="V20">
        <f t="shared" si="2"/>
        <v>0.17642466822794689</v>
      </c>
      <c r="W20">
        <f t="shared" si="3"/>
        <v>5.1424668227946904E-2</v>
      </c>
      <c r="X20" s="7">
        <v>0.12759035220194964</v>
      </c>
      <c r="Y20">
        <f t="shared" si="4"/>
        <v>1.8300734715610847E-2</v>
      </c>
    </row>
    <row r="21" spans="1:25" ht="14.25" customHeight="1">
      <c r="A21" t="s">
        <v>34</v>
      </c>
      <c r="B21">
        <v>5</v>
      </c>
      <c r="C21">
        <v>14</v>
      </c>
      <c r="D21">
        <v>0.25</v>
      </c>
      <c r="E21">
        <v>8.9285714285714274E-2</v>
      </c>
      <c r="F21">
        <v>0.24007936507936509</v>
      </c>
      <c r="G21">
        <v>1.6233766233766231E-4</v>
      </c>
      <c r="H21">
        <v>0.36429606759402511</v>
      </c>
      <c r="I21">
        <v>3.093721839358959E-2</v>
      </c>
      <c r="J21">
        <v>0</v>
      </c>
      <c r="K21">
        <v>0</v>
      </c>
      <c r="L21">
        <v>0</v>
      </c>
      <c r="M21">
        <v>0</v>
      </c>
      <c r="N21" s="1">
        <v>1</v>
      </c>
      <c r="R21">
        <v>6</v>
      </c>
      <c r="S21">
        <f t="shared" si="5"/>
        <v>0.19837700120970719</v>
      </c>
      <c r="T21">
        <f t="shared" si="0"/>
        <v>0.10928961748633879</v>
      </c>
      <c r="U21">
        <f t="shared" si="1"/>
        <v>7.83523990927492E-2</v>
      </c>
      <c r="V21">
        <f t="shared" si="2"/>
        <v>0.14071038251366119</v>
      </c>
      <c r="W21">
        <f t="shared" si="3"/>
        <v>2.000390320062452E-2</v>
      </c>
      <c r="X21" s="7">
        <v>0.1153285759596826</v>
      </c>
      <c r="Y21">
        <f t="shared" si="4"/>
        <v>6.0389584733438056E-3</v>
      </c>
    </row>
    <row r="22" spans="1:25" ht="14.25" customHeight="1">
      <c r="A22" t="s">
        <v>35</v>
      </c>
      <c r="B22">
        <v>14</v>
      </c>
      <c r="C22">
        <v>8</v>
      </c>
      <c r="D22">
        <v>0.14285714285714279</v>
      </c>
      <c r="E22">
        <v>0.25</v>
      </c>
      <c r="F22">
        <v>0.17285714285714279</v>
      </c>
      <c r="G22">
        <v>4.5779220779220781E-2</v>
      </c>
      <c r="H22">
        <v>0.15442609693302059</v>
      </c>
      <c r="I22">
        <v>2.899925917931458E-2</v>
      </c>
      <c r="J22">
        <v>0</v>
      </c>
      <c r="K22">
        <v>0</v>
      </c>
      <c r="L22">
        <f>2</f>
        <v>2</v>
      </c>
      <c r="M22">
        <v>0</v>
      </c>
      <c r="N22" s="1">
        <v>1</v>
      </c>
      <c r="R22">
        <v>6</v>
      </c>
      <c r="S22">
        <f t="shared" si="5"/>
        <v>0.19837700120970719</v>
      </c>
      <c r="T22">
        <f t="shared" si="0"/>
        <v>0.10928961748633879</v>
      </c>
      <c r="U22">
        <f t="shared" si="1"/>
        <v>8.0290358307024218E-2</v>
      </c>
      <c r="V22">
        <f t="shared" si="2"/>
        <v>3.3567525370803999E-2</v>
      </c>
      <c r="W22">
        <f t="shared" si="3"/>
        <v>0.14071038251366119</v>
      </c>
      <c r="X22" s="7">
        <v>0.10319917785253491</v>
      </c>
      <c r="Y22">
        <f t="shared" si="4"/>
        <v>6.0904396338038874E-3</v>
      </c>
    </row>
    <row r="23" spans="1:25" ht="14.25" customHeight="1">
      <c r="A23" t="s">
        <v>36</v>
      </c>
      <c r="B23">
        <v>0</v>
      </c>
      <c r="C23">
        <v>13</v>
      </c>
      <c r="D23">
        <v>0.2321428571428571</v>
      </c>
      <c r="E23">
        <v>0</v>
      </c>
      <c r="F23">
        <v>0.24859022556390981</v>
      </c>
      <c r="G23">
        <v>0</v>
      </c>
      <c r="H23">
        <v>0.28069872242207689</v>
      </c>
      <c r="I23">
        <v>2.7954762253238709E-2</v>
      </c>
      <c r="J23">
        <v>0</v>
      </c>
      <c r="K23">
        <f>1</f>
        <v>1</v>
      </c>
      <c r="L23">
        <v>0</v>
      </c>
      <c r="M23">
        <v>0</v>
      </c>
      <c r="N23">
        <v>0</v>
      </c>
      <c r="R23">
        <v>6</v>
      </c>
      <c r="S23">
        <f t="shared" si="5"/>
        <v>0.19837700120970719</v>
      </c>
      <c r="T23">
        <f t="shared" si="0"/>
        <v>0.10928961748633879</v>
      </c>
      <c r="U23">
        <f t="shared" si="1"/>
        <v>8.1334855233100078E-2</v>
      </c>
      <c r="V23">
        <f t="shared" si="2"/>
        <v>0.1228532396565183</v>
      </c>
      <c r="W23">
        <f t="shared" si="3"/>
        <v>0.10928961748633879</v>
      </c>
      <c r="X23" s="7">
        <v>0.1115387981109096</v>
      </c>
      <c r="Y23">
        <f t="shared" si="4"/>
        <v>2.2491806245708013E-3</v>
      </c>
    </row>
    <row r="24" spans="1:25" ht="14.25" customHeight="1">
      <c r="A24" t="s">
        <v>37</v>
      </c>
      <c r="B24">
        <v>1</v>
      </c>
      <c r="C24">
        <v>2</v>
      </c>
      <c r="D24">
        <v>3.5714285714285712E-2</v>
      </c>
      <c r="E24">
        <v>1.785714285714286E-2</v>
      </c>
      <c r="F24">
        <v>0.1137218045112782</v>
      </c>
      <c r="G24">
        <v>5.1623376623376627E-2</v>
      </c>
      <c r="H24">
        <v>6.0176801230250546E-3</v>
      </c>
      <c r="I24">
        <v>2.7406894429055091E-2</v>
      </c>
      <c r="J24">
        <v>0</v>
      </c>
      <c r="K24">
        <f>2</f>
        <v>2</v>
      </c>
      <c r="L24">
        <v>0</v>
      </c>
      <c r="M24">
        <v>0</v>
      </c>
      <c r="N24">
        <v>0</v>
      </c>
      <c r="R24">
        <v>6</v>
      </c>
      <c r="S24">
        <f t="shared" si="5"/>
        <v>0.19837700120970719</v>
      </c>
      <c r="T24">
        <f t="shared" si="0"/>
        <v>0.10928961748633879</v>
      </c>
      <c r="U24">
        <f t="shared" si="1"/>
        <v>8.1882723057283696E-2</v>
      </c>
      <c r="V24">
        <f t="shared" si="2"/>
        <v>7.3575331772053082E-2</v>
      </c>
      <c r="W24">
        <f t="shared" si="3"/>
        <v>9.1432474629195931E-2</v>
      </c>
      <c r="X24" s="7">
        <v>8.6538431804100716E-2</v>
      </c>
      <c r="Y24">
        <f t="shared" si="4"/>
        <v>2.2751185682238079E-2</v>
      </c>
    </row>
    <row r="25" spans="1:25" ht="14.25" customHeight="1">
      <c r="A25" t="s">
        <v>38</v>
      </c>
      <c r="B25">
        <v>10</v>
      </c>
      <c r="C25">
        <v>5</v>
      </c>
      <c r="D25">
        <v>8.9285714285714274E-2</v>
      </c>
      <c r="E25">
        <v>0.17857142857142849</v>
      </c>
      <c r="F25">
        <v>0.15714285714285711</v>
      </c>
      <c r="G25">
        <v>1.566558441558441E-2</v>
      </c>
      <c r="H25">
        <v>8.3251416882413332E-2</v>
      </c>
      <c r="I25">
        <v>1.8476906288540641E-2</v>
      </c>
      <c r="J25">
        <v>0</v>
      </c>
      <c r="K25">
        <v>0</v>
      </c>
      <c r="L25">
        <f>3</f>
        <v>3</v>
      </c>
      <c r="M25">
        <v>0</v>
      </c>
      <c r="N25" s="1">
        <v>1</v>
      </c>
      <c r="R25">
        <v>6</v>
      </c>
      <c r="S25">
        <f t="shared" si="5"/>
        <v>0.19837700120970719</v>
      </c>
      <c r="T25">
        <f t="shared" si="0"/>
        <v>0.10928961748633879</v>
      </c>
      <c r="U25">
        <f t="shared" si="1"/>
        <v>9.0812711197798157E-2</v>
      </c>
      <c r="V25">
        <f t="shared" si="2"/>
        <v>2.000390320062452E-2</v>
      </c>
      <c r="W25">
        <f t="shared" si="3"/>
        <v>6.9281811085089698E-2</v>
      </c>
      <c r="X25" s="7">
        <v>0.10701448172085509</v>
      </c>
      <c r="Y25">
        <f t="shared" si="4"/>
        <v>2.2751357654837018E-3</v>
      </c>
    </row>
    <row r="26" spans="1:25" ht="14.25" customHeight="1">
      <c r="A26" t="s">
        <v>39</v>
      </c>
      <c r="B26">
        <v>25</v>
      </c>
      <c r="C26">
        <v>5</v>
      </c>
      <c r="D26">
        <v>8.9285714285714274E-2</v>
      </c>
      <c r="E26">
        <v>0.4464285714285714</v>
      </c>
      <c r="F26">
        <v>0.15714285714285711</v>
      </c>
      <c r="G26">
        <v>0.11720779220779221</v>
      </c>
      <c r="H26">
        <v>0.10792160452905671</v>
      </c>
      <c r="I26">
        <v>1.777126689869072E-2</v>
      </c>
      <c r="J26">
        <v>0</v>
      </c>
      <c r="K26">
        <v>0</v>
      </c>
      <c r="L26">
        <f>2</f>
        <v>2</v>
      </c>
      <c r="M26">
        <v>0</v>
      </c>
      <c r="N26" s="1">
        <v>1</v>
      </c>
      <c r="R26">
        <v>6</v>
      </c>
      <c r="S26">
        <f t="shared" si="5"/>
        <v>0.19837700120970719</v>
      </c>
      <c r="T26">
        <f t="shared" si="0"/>
        <v>0.10928961748633879</v>
      </c>
      <c r="U26">
        <f t="shared" si="1"/>
        <v>9.1518350587648067E-2</v>
      </c>
      <c r="V26">
        <f t="shared" si="2"/>
        <v>2.000390320062452E-2</v>
      </c>
      <c r="W26">
        <f t="shared" si="3"/>
        <v>0.33713895394223259</v>
      </c>
      <c r="X26" s="7">
        <v>0.10361489714769101</v>
      </c>
      <c r="Y26">
        <f t="shared" si="4"/>
        <v>5.6747203386477846E-3</v>
      </c>
    </row>
    <row r="27" spans="1:25" ht="14.25" customHeight="1">
      <c r="A27" t="s">
        <v>40</v>
      </c>
      <c r="B27">
        <v>15</v>
      </c>
      <c r="C27">
        <v>3</v>
      </c>
      <c r="D27">
        <v>5.3571428571428568E-2</v>
      </c>
      <c r="E27">
        <v>0.26785714285714279</v>
      </c>
      <c r="F27">
        <v>0.17638483965014581</v>
      </c>
      <c r="G27">
        <v>8.2954545454545461E-2</v>
      </c>
      <c r="H27">
        <v>7.9153359939387283E-2</v>
      </c>
      <c r="I27">
        <v>1.6636913922232481E-2</v>
      </c>
      <c r="J27" s="1">
        <v>1</v>
      </c>
      <c r="K27">
        <v>0</v>
      </c>
      <c r="L27">
        <f>2</f>
        <v>2</v>
      </c>
      <c r="M27">
        <v>0</v>
      </c>
      <c r="N27" s="1">
        <v>1</v>
      </c>
      <c r="R27">
        <v>6</v>
      </c>
      <c r="S27">
        <f t="shared" si="5"/>
        <v>0.19837700120970719</v>
      </c>
      <c r="T27">
        <f t="shared" si="0"/>
        <v>0.10928961748633879</v>
      </c>
      <c r="U27">
        <f t="shared" si="1"/>
        <v>9.265270356410632E-2</v>
      </c>
      <c r="V27">
        <f t="shared" si="2"/>
        <v>5.5718188914910226E-2</v>
      </c>
      <c r="W27">
        <f t="shared" si="3"/>
        <v>0.15856752537080399</v>
      </c>
      <c r="X27" s="7">
        <v>0.1561370887663823</v>
      </c>
      <c r="Y27">
        <f t="shared" si="4"/>
        <v>4.6847471280043504E-2</v>
      </c>
    </row>
    <row r="28" spans="1:25" ht="14.25" customHeight="1">
      <c r="A28" t="s">
        <v>41</v>
      </c>
      <c r="B28">
        <v>8</v>
      </c>
      <c r="C28">
        <v>2</v>
      </c>
      <c r="D28">
        <v>3.5714285714285712E-2</v>
      </c>
      <c r="E28">
        <v>0.14285714285714279</v>
      </c>
      <c r="F28">
        <v>0.1167953667953668</v>
      </c>
      <c r="G28">
        <v>1.6233766233766229E-2</v>
      </c>
      <c r="H28">
        <v>2.355044747624124E-2</v>
      </c>
      <c r="I28">
        <v>1.5132940312995721E-2</v>
      </c>
      <c r="J28">
        <v>0</v>
      </c>
      <c r="K28">
        <f>1</f>
        <v>1</v>
      </c>
      <c r="L28">
        <f>2</f>
        <v>2</v>
      </c>
      <c r="M28">
        <v>0</v>
      </c>
      <c r="N28" s="1">
        <v>1</v>
      </c>
      <c r="R28">
        <v>6</v>
      </c>
      <c r="S28">
        <f t="shared" si="5"/>
        <v>0.19837700120970719</v>
      </c>
      <c r="T28">
        <f t="shared" si="0"/>
        <v>0.10928961748633879</v>
      </c>
      <c r="U28">
        <f t="shared" si="1"/>
        <v>9.415667717334307E-2</v>
      </c>
      <c r="V28">
        <f t="shared" si="2"/>
        <v>7.3575331772053082E-2</v>
      </c>
      <c r="W28">
        <f t="shared" si="3"/>
        <v>3.3567525370803999E-2</v>
      </c>
      <c r="X28" s="7">
        <v>0.10815858797535857</v>
      </c>
      <c r="Y28">
        <f t="shared" si="4"/>
        <v>1.1310295109802221E-3</v>
      </c>
    </row>
    <row r="29" spans="1:25" ht="14.25" customHeight="1">
      <c r="A29" t="s">
        <v>42</v>
      </c>
      <c r="B29">
        <v>13</v>
      </c>
      <c r="C29">
        <v>3</v>
      </c>
      <c r="D29">
        <v>5.3571428571428568E-2</v>
      </c>
      <c r="E29">
        <v>0.2321428571428571</v>
      </c>
      <c r="F29">
        <v>0.15162907268170431</v>
      </c>
      <c r="G29">
        <v>4.2857142857142858E-2</v>
      </c>
      <c r="H29">
        <v>8.3472028777019605E-2</v>
      </c>
      <c r="I29">
        <v>1.507940904893814E-2</v>
      </c>
      <c r="J29">
        <v>0</v>
      </c>
      <c r="K29">
        <v>0</v>
      </c>
      <c r="L29">
        <f>2</f>
        <v>2</v>
      </c>
      <c r="M29">
        <v>0</v>
      </c>
      <c r="N29" s="1">
        <v>1</v>
      </c>
      <c r="R29">
        <v>6</v>
      </c>
      <c r="S29">
        <f t="shared" si="5"/>
        <v>0.19837700120970719</v>
      </c>
      <c r="T29">
        <f t="shared" si="0"/>
        <v>0.10928961748633879</v>
      </c>
      <c r="U29">
        <f t="shared" si="1"/>
        <v>9.4210208437400661E-2</v>
      </c>
      <c r="V29">
        <f t="shared" si="2"/>
        <v>5.5718188914910226E-2</v>
      </c>
      <c r="W29">
        <f t="shared" si="3"/>
        <v>0.1228532396565183</v>
      </c>
      <c r="X29" s="7">
        <v>0.10068270708562954</v>
      </c>
      <c r="Y29">
        <f t="shared" si="4"/>
        <v>8.6069104007092528E-3</v>
      </c>
    </row>
    <row r="30" spans="1:25" ht="14.25" customHeight="1">
      <c r="A30" t="s">
        <v>43</v>
      </c>
      <c r="B30">
        <v>10</v>
      </c>
      <c r="C30">
        <v>2</v>
      </c>
      <c r="D30">
        <v>3.5714285714285712E-2</v>
      </c>
      <c r="E30">
        <v>0.17857142857142849</v>
      </c>
      <c r="F30">
        <v>0.13296703296703299</v>
      </c>
      <c r="G30">
        <v>3.2467532467532458E-2</v>
      </c>
      <c r="H30">
        <v>1.9195046611328599E-2</v>
      </c>
      <c r="I30">
        <v>1.415153380527342E-2</v>
      </c>
      <c r="J30">
        <v>0</v>
      </c>
      <c r="K30">
        <f>1</f>
        <v>1</v>
      </c>
      <c r="L30">
        <f>2</f>
        <v>2</v>
      </c>
      <c r="M30">
        <v>0</v>
      </c>
      <c r="N30" s="1">
        <v>1</v>
      </c>
      <c r="R30">
        <v>6</v>
      </c>
      <c r="S30">
        <f t="shared" si="5"/>
        <v>0.19837700120970719</v>
      </c>
      <c r="T30">
        <f t="shared" si="0"/>
        <v>0.10928961748633879</v>
      </c>
      <c r="U30">
        <f t="shared" si="1"/>
        <v>9.5138083681065369E-2</v>
      </c>
      <c r="V30">
        <f t="shared" si="2"/>
        <v>7.3575331772053082E-2</v>
      </c>
      <c r="W30">
        <f t="shared" si="3"/>
        <v>6.9281811085089698E-2</v>
      </c>
      <c r="X30" s="7">
        <v>0.12027754259722509</v>
      </c>
      <c r="Y30">
        <f t="shared" si="4"/>
        <v>1.0987925110886296E-2</v>
      </c>
    </row>
    <row r="31" spans="1:25" ht="14.25" customHeight="1">
      <c r="A31" t="s">
        <v>44</v>
      </c>
      <c r="B31">
        <v>0</v>
      </c>
      <c r="C31">
        <v>1</v>
      </c>
      <c r="D31">
        <v>1.785714285714286E-2</v>
      </c>
      <c r="E31">
        <v>0</v>
      </c>
      <c r="F31">
        <v>0.12110805860805859</v>
      </c>
      <c r="G31">
        <v>0</v>
      </c>
      <c r="H31">
        <v>2.4765459822037161E-2</v>
      </c>
      <c r="I31">
        <v>1.159987688519545E-2</v>
      </c>
      <c r="J31">
        <v>0</v>
      </c>
      <c r="K31">
        <v>0</v>
      </c>
      <c r="L31">
        <v>0</v>
      </c>
      <c r="M31" s="1">
        <v>1</v>
      </c>
      <c r="N31">
        <v>0</v>
      </c>
      <c r="R31">
        <v>6</v>
      </c>
      <c r="S31">
        <f t="shared" si="5"/>
        <v>0.19837700120970719</v>
      </c>
      <c r="T31">
        <f t="shared" si="0"/>
        <v>0.10928961748633879</v>
      </c>
      <c r="U31">
        <f t="shared" si="1"/>
        <v>9.7689740601143341E-2</v>
      </c>
      <c r="V31">
        <f t="shared" si="2"/>
        <v>9.1432474629195931E-2</v>
      </c>
      <c r="W31">
        <f t="shared" si="3"/>
        <v>0.10928961748633879</v>
      </c>
      <c r="X31" s="7">
        <v>0.10917563707024902</v>
      </c>
      <c r="Y31">
        <f t="shared" si="4"/>
        <v>1.1398041608977338E-4</v>
      </c>
    </row>
    <row r="32" spans="1:25" ht="14.25" customHeight="1">
      <c r="A32" t="s">
        <v>45</v>
      </c>
      <c r="B32">
        <v>0</v>
      </c>
      <c r="C32">
        <v>16</v>
      </c>
      <c r="D32">
        <v>0.2857142857142857</v>
      </c>
      <c r="E32">
        <v>0</v>
      </c>
      <c r="F32">
        <v>0.26989795918367337</v>
      </c>
      <c r="G32">
        <v>0</v>
      </c>
      <c r="H32">
        <v>0.36870087752721098</v>
      </c>
      <c r="I32">
        <v>3.4085366541737737E-2</v>
      </c>
      <c r="J32">
        <v>0</v>
      </c>
      <c r="K32">
        <v>0</v>
      </c>
      <c r="L32">
        <v>0</v>
      </c>
      <c r="M32">
        <v>0</v>
      </c>
      <c r="N32">
        <v>0</v>
      </c>
      <c r="R32">
        <v>8</v>
      </c>
      <c r="S32">
        <f t="shared" si="5"/>
        <v>-0.80295452870594641</v>
      </c>
      <c r="T32">
        <f t="shared" si="0"/>
        <v>5.4644808743169383E-2</v>
      </c>
      <c r="U32">
        <f t="shared" si="1"/>
        <v>2.0559442201431646E-2</v>
      </c>
      <c r="V32">
        <f t="shared" si="2"/>
        <v>0.23106947697111632</v>
      </c>
      <c r="W32">
        <f t="shared" si="3"/>
        <v>5.4644808743169383E-2</v>
      </c>
      <c r="X32" s="7">
        <v>9.4983417939306342E-2</v>
      </c>
      <c r="Y32">
        <f t="shared" si="4"/>
        <v>4.0338609196136958E-2</v>
      </c>
    </row>
    <row r="33" spans="1:25" ht="14.25" customHeight="1">
      <c r="A33" t="s">
        <v>46</v>
      </c>
      <c r="B33">
        <v>1</v>
      </c>
      <c r="C33">
        <v>16</v>
      </c>
      <c r="D33">
        <v>0.2857142857142857</v>
      </c>
      <c r="E33">
        <v>1.785714285714286E-2</v>
      </c>
      <c r="F33">
        <v>0.26989795918367337</v>
      </c>
      <c r="G33">
        <v>3.8961038961038961E-3</v>
      </c>
      <c r="H33">
        <v>0.36870087752721109</v>
      </c>
      <c r="I33">
        <v>3.4085366541737737E-2</v>
      </c>
      <c r="J33">
        <v>0</v>
      </c>
      <c r="K33">
        <v>0</v>
      </c>
      <c r="L33">
        <v>0</v>
      </c>
      <c r="M33">
        <v>0</v>
      </c>
      <c r="N33">
        <v>0</v>
      </c>
      <c r="R33">
        <v>8</v>
      </c>
      <c r="S33">
        <f t="shared" si="5"/>
        <v>-0.80295452870594641</v>
      </c>
      <c r="T33">
        <f t="shared" si="0"/>
        <v>5.4644808743169383E-2</v>
      </c>
      <c r="U33">
        <f t="shared" si="1"/>
        <v>2.0559442201431646E-2</v>
      </c>
      <c r="V33">
        <f t="shared" si="2"/>
        <v>0.23106947697111632</v>
      </c>
      <c r="W33">
        <f t="shared" si="3"/>
        <v>3.6787665886026527E-2</v>
      </c>
      <c r="X33" s="7">
        <v>9.4181042442422785E-2</v>
      </c>
      <c r="Y33">
        <f t="shared" si="4"/>
        <v>3.9536233699253402E-2</v>
      </c>
    </row>
    <row r="34" spans="1:25" ht="14.25" customHeight="1">
      <c r="A34" t="s">
        <v>47</v>
      </c>
      <c r="B34">
        <v>0</v>
      </c>
      <c r="C34">
        <v>2</v>
      </c>
      <c r="D34">
        <v>3.5714285714285712E-2</v>
      </c>
      <c r="E34">
        <v>0</v>
      </c>
      <c r="F34">
        <v>0.18601190476190479</v>
      </c>
      <c r="G34">
        <v>0</v>
      </c>
      <c r="H34">
        <v>0.16476087491537969</v>
      </c>
      <c r="I34">
        <v>3.3371806709756847E-2</v>
      </c>
      <c r="J34">
        <v>0</v>
      </c>
      <c r="K34">
        <v>0</v>
      </c>
      <c r="L34">
        <v>0</v>
      </c>
      <c r="M34">
        <v>0</v>
      </c>
      <c r="N34">
        <v>0</v>
      </c>
      <c r="R34">
        <v>8</v>
      </c>
      <c r="S34">
        <f t="shared" si="5"/>
        <v>-0.80295452870594641</v>
      </c>
      <c r="T34">
        <f t="shared" si="0"/>
        <v>5.4644808743169383E-2</v>
      </c>
      <c r="U34">
        <f t="shared" si="1"/>
        <v>2.1273002033412536E-2</v>
      </c>
      <c r="V34">
        <f t="shared" si="2"/>
        <v>1.8930523028883671E-2</v>
      </c>
      <c r="W34">
        <f t="shared" si="3"/>
        <v>5.4644808743169383E-2</v>
      </c>
      <c r="X34" s="7">
        <v>3.138257981646158E-2</v>
      </c>
      <c r="Y34">
        <f t="shared" si="4"/>
        <v>2.3262228926707804E-2</v>
      </c>
    </row>
    <row r="35" spans="1:25" ht="14.25" customHeight="1">
      <c r="A35" t="s">
        <v>48</v>
      </c>
      <c r="B35">
        <v>9</v>
      </c>
      <c r="C35">
        <v>1</v>
      </c>
      <c r="D35">
        <v>1.785714285714286E-2</v>
      </c>
      <c r="E35">
        <v>0.1607142857142857</v>
      </c>
      <c r="F35">
        <v>0</v>
      </c>
      <c r="G35">
        <v>0</v>
      </c>
      <c r="H35">
        <v>-3.769296615281638E-18</v>
      </c>
      <c r="I35">
        <v>1.2660305735097979E-2</v>
      </c>
      <c r="J35">
        <v>0</v>
      </c>
      <c r="K35">
        <v>0</v>
      </c>
      <c r="L35">
        <f>2</f>
        <v>2</v>
      </c>
      <c r="M35">
        <v>0</v>
      </c>
      <c r="N35" s="1">
        <v>1</v>
      </c>
      <c r="R35">
        <v>8</v>
      </c>
      <c r="S35">
        <f t="shared" si="5"/>
        <v>-0.80295452870594641</v>
      </c>
      <c r="T35">
        <f t="shared" si="0"/>
        <v>5.4644808743169383E-2</v>
      </c>
      <c r="U35">
        <f t="shared" si="1"/>
        <v>4.1984503008071404E-2</v>
      </c>
      <c r="V35">
        <f t="shared" si="2"/>
        <v>3.6787665886026527E-2</v>
      </c>
      <c r="W35">
        <f t="shared" si="3"/>
        <v>0.10606947697111632</v>
      </c>
      <c r="X35" s="7">
        <v>3.2155988013619491E-2</v>
      </c>
      <c r="Y35">
        <f t="shared" si="4"/>
        <v>2.2488820729549892E-2</v>
      </c>
    </row>
    <row r="36" spans="1:25" ht="14.25" customHeight="1">
      <c r="A36" t="s">
        <v>49</v>
      </c>
      <c r="B36">
        <v>0</v>
      </c>
      <c r="C36">
        <v>1</v>
      </c>
      <c r="D36">
        <v>1.785714285714286E-2</v>
      </c>
      <c r="E36">
        <v>0</v>
      </c>
      <c r="F36">
        <v>0.12110805860805859</v>
      </c>
      <c r="G36">
        <v>0</v>
      </c>
      <c r="H36">
        <v>2.4765459822037181E-2</v>
      </c>
      <c r="I36">
        <v>1.159987688519545E-2</v>
      </c>
      <c r="J36">
        <v>0</v>
      </c>
      <c r="K36">
        <v>0</v>
      </c>
      <c r="L36">
        <v>0</v>
      </c>
      <c r="M36">
        <v>0</v>
      </c>
      <c r="N36">
        <v>0</v>
      </c>
      <c r="R36">
        <v>8</v>
      </c>
      <c r="S36">
        <f t="shared" si="5"/>
        <v>-0.80295452870594641</v>
      </c>
      <c r="T36">
        <f t="shared" si="0"/>
        <v>5.4644808743169383E-2</v>
      </c>
      <c r="U36">
        <f t="shared" si="1"/>
        <v>4.3044931857973937E-2</v>
      </c>
      <c r="V36">
        <f t="shared" si="2"/>
        <v>3.6787665886026527E-2</v>
      </c>
      <c r="W36">
        <f t="shared" si="3"/>
        <v>5.4644808743169383E-2</v>
      </c>
      <c r="X36" s="7">
        <v>6.049821415152809E-2</v>
      </c>
      <c r="Y36">
        <f t="shared" si="4"/>
        <v>5.853405408358707E-3</v>
      </c>
    </row>
    <row r="37" spans="1:25" ht="14.25" customHeight="1">
      <c r="A37" t="s">
        <v>50</v>
      </c>
      <c r="B37">
        <v>0</v>
      </c>
      <c r="C37">
        <v>1</v>
      </c>
      <c r="D37">
        <v>1.785714285714286E-2</v>
      </c>
      <c r="E37">
        <v>0</v>
      </c>
      <c r="F37">
        <v>0.12110805860805859</v>
      </c>
      <c r="G37">
        <v>0</v>
      </c>
      <c r="H37">
        <v>2.4765459822037188E-2</v>
      </c>
      <c r="I37">
        <v>1.159987688519545E-2</v>
      </c>
      <c r="J37">
        <v>0</v>
      </c>
      <c r="K37">
        <v>0</v>
      </c>
      <c r="L37">
        <v>0</v>
      </c>
      <c r="M37">
        <v>0</v>
      </c>
      <c r="N37">
        <v>0</v>
      </c>
      <c r="R37">
        <v>8</v>
      </c>
      <c r="S37">
        <f t="shared" si="5"/>
        <v>-0.80295452870594641</v>
      </c>
      <c r="T37">
        <f t="shared" si="0"/>
        <v>5.4644808743169383E-2</v>
      </c>
      <c r="U37">
        <f t="shared" si="1"/>
        <v>4.3044931857973937E-2</v>
      </c>
      <c r="V37">
        <f t="shared" si="2"/>
        <v>3.6787665886026527E-2</v>
      </c>
      <c r="W37">
        <f t="shared" si="3"/>
        <v>5.4644808743169383E-2</v>
      </c>
      <c r="X37" s="7">
        <v>6.049821415152809E-2</v>
      </c>
      <c r="Y37">
        <f t="shared" si="4"/>
        <v>5.853405408358707E-3</v>
      </c>
    </row>
    <row r="38" spans="1:25" ht="14.25" customHeight="1">
      <c r="A38" t="s">
        <v>51</v>
      </c>
      <c r="B38">
        <v>0</v>
      </c>
      <c r="C38">
        <v>1</v>
      </c>
      <c r="D38">
        <v>1.785714285714286E-2</v>
      </c>
      <c r="E38">
        <v>0</v>
      </c>
      <c r="F38">
        <v>0.12110805860805859</v>
      </c>
      <c r="G38">
        <v>0</v>
      </c>
      <c r="H38">
        <v>2.4765459822037171E-2</v>
      </c>
      <c r="I38">
        <v>1.159987688519545E-2</v>
      </c>
      <c r="J38">
        <v>0</v>
      </c>
      <c r="K38">
        <v>0</v>
      </c>
      <c r="L38">
        <v>0</v>
      </c>
      <c r="M38">
        <v>0</v>
      </c>
      <c r="N38">
        <v>0</v>
      </c>
      <c r="R38">
        <v>8</v>
      </c>
      <c r="S38">
        <f t="shared" si="5"/>
        <v>-0.80295452870594641</v>
      </c>
      <c r="T38">
        <f t="shared" si="0"/>
        <v>5.4644808743169383E-2</v>
      </c>
      <c r="U38">
        <f t="shared" si="1"/>
        <v>4.3044931857973937E-2</v>
      </c>
      <c r="V38">
        <f t="shared" si="2"/>
        <v>3.6787665886026527E-2</v>
      </c>
      <c r="W38">
        <f t="shared" si="3"/>
        <v>5.4644808743169383E-2</v>
      </c>
      <c r="X38" s="7">
        <v>6.049821415152809E-2</v>
      </c>
      <c r="Y38">
        <f t="shared" si="4"/>
        <v>5.853405408358707E-3</v>
      </c>
    </row>
    <row r="39" spans="1:25" ht="14.25" customHeight="1">
      <c r="A39" t="s">
        <v>52</v>
      </c>
      <c r="B39">
        <v>0</v>
      </c>
      <c r="C39">
        <v>1</v>
      </c>
      <c r="D39">
        <v>1.785714285714286E-2</v>
      </c>
      <c r="E39">
        <v>0</v>
      </c>
      <c r="F39">
        <v>0.12110805860805859</v>
      </c>
      <c r="G39">
        <v>0</v>
      </c>
      <c r="H39">
        <v>2.4765459822037161E-2</v>
      </c>
      <c r="I39">
        <v>1.159987688519545E-2</v>
      </c>
      <c r="J39">
        <v>0</v>
      </c>
      <c r="K39">
        <v>0</v>
      </c>
      <c r="L39">
        <v>0</v>
      </c>
      <c r="M39">
        <v>0</v>
      </c>
      <c r="N39">
        <v>0</v>
      </c>
      <c r="R39">
        <v>8</v>
      </c>
      <c r="S39">
        <f t="shared" si="5"/>
        <v>-0.80295452870594641</v>
      </c>
      <c r="T39">
        <f t="shared" si="0"/>
        <v>5.4644808743169383E-2</v>
      </c>
      <c r="U39">
        <f t="shared" si="1"/>
        <v>4.3044931857973937E-2</v>
      </c>
      <c r="V39">
        <f t="shared" si="2"/>
        <v>3.6787665886026527E-2</v>
      </c>
      <c r="W39">
        <f t="shared" si="3"/>
        <v>5.4644808743169383E-2</v>
      </c>
      <c r="X39" s="7">
        <v>6.0498214151528104E-2</v>
      </c>
      <c r="Y39">
        <f t="shared" si="4"/>
        <v>5.8534054083587209E-3</v>
      </c>
    </row>
    <row r="40" spans="1:25" ht="14.25" customHeight="1">
      <c r="A40" t="s">
        <v>53</v>
      </c>
      <c r="B40">
        <v>0</v>
      </c>
      <c r="C40">
        <v>1</v>
      </c>
      <c r="D40">
        <v>1.785714285714286E-2</v>
      </c>
      <c r="E40">
        <v>0</v>
      </c>
      <c r="F40">
        <v>0.12110805860805859</v>
      </c>
      <c r="G40">
        <v>0</v>
      </c>
      <c r="H40">
        <v>2.4765459822037161E-2</v>
      </c>
      <c r="I40">
        <v>1.159987688519545E-2</v>
      </c>
      <c r="J40">
        <v>0</v>
      </c>
      <c r="K40">
        <v>0</v>
      </c>
      <c r="L40">
        <v>0</v>
      </c>
      <c r="M40">
        <v>0</v>
      </c>
      <c r="N40">
        <v>0</v>
      </c>
      <c r="R40">
        <v>8</v>
      </c>
      <c r="S40">
        <f t="shared" si="5"/>
        <v>-0.80295452870594641</v>
      </c>
      <c r="T40">
        <f t="shared" si="0"/>
        <v>5.4644808743169383E-2</v>
      </c>
      <c r="U40">
        <f t="shared" si="1"/>
        <v>4.3044931857973937E-2</v>
      </c>
      <c r="V40">
        <f t="shared" si="2"/>
        <v>3.6787665886026527E-2</v>
      </c>
      <c r="W40">
        <f t="shared" si="3"/>
        <v>5.4644808743169383E-2</v>
      </c>
      <c r="X40" s="7">
        <v>6.0498214151528104E-2</v>
      </c>
      <c r="Y40">
        <f t="shared" si="4"/>
        <v>5.8534054083587209E-3</v>
      </c>
    </row>
    <row r="41" spans="1:25" ht="14.25" customHeight="1">
      <c r="A41" t="s">
        <v>54</v>
      </c>
      <c r="B41">
        <v>0</v>
      </c>
      <c r="C41">
        <v>1</v>
      </c>
      <c r="D41">
        <v>1.785714285714286E-2</v>
      </c>
      <c r="E41">
        <v>0</v>
      </c>
      <c r="F41">
        <v>0.12110805860805859</v>
      </c>
      <c r="G41">
        <v>0</v>
      </c>
      <c r="H41">
        <v>2.4765459822037171E-2</v>
      </c>
      <c r="I41">
        <v>1.159987688519545E-2</v>
      </c>
      <c r="J41">
        <v>0</v>
      </c>
      <c r="K41">
        <v>0</v>
      </c>
      <c r="L41">
        <v>0</v>
      </c>
      <c r="M41">
        <v>0</v>
      </c>
      <c r="N41">
        <v>0</v>
      </c>
      <c r="R41">
        <v>8</v>
      </c>
      <c r="S41">
        <f t="shared" si="5"/>
        <v>-0.80295452870594641</v>
      </c>
      <c r="T41">
        <f t="shared" si="0"/>
        <v>5.4644808743169383E-2</v>
      </c>
      <c r="U41">
        <f t="shared" si="1"/>
        <v>4.3044931857973937E-2</v>
      </c>
      <c r="V41">
        <f t="shared" si="2"/>
        <v>3.6787665886026527E-2</v>
      </c>
      <c r="W41">
        <f t="shared" si="3"/>
        <v>5.4644808743169383E-2</v>
      </c>
      <c r="X41" s="7">
        <v>6.049821415152809E-2</v>
      </c>
      <c r="Y41">
        <f t="shared" si="4"/>
        <v>5.853405408358707E-3</v>
      </c>
    </row>
    <row r="42" spans="1:25" ht="14.25" customHeight="1">
      <c r="A42" t="s">
        <v>55</v>
      </c>
      <c r="B42">
        <v>0</v>
      </c>
      <c r="C42">
        <v>1</v>
      </c>
      <c r="D42">
        <v>1.785714285714286E-2</v>
      </c>
      <c r="E42">
        <v>0</v>
      </c>
      <c r="F42">
        <v>0.12110805860805859</v>
      </c>
      <c r="G42">
        <v>0</v>
      </c>
      <c r="H42">
        <v>2.4765459822037161E-2</v>
      </c>
      <c r="I42">
        <v>1.159987688519545E-2</v>
      </c>
      <c r="J42">
        <v>0</v>
      </c>
      <c r="K42">
        <v>0</v>
      </c>
      <c r="L42">
        <v>0</v>
      </c>
      <c r="M42">
        <v>0</v>
      </c>
      <c r="N42">
        <v>0</v>
      </c>
      <c r="R42">
        <v>8</v>
      </c>
      <c r="S42">
        <f t="shared" si="5"/>
        <v>-0.80295452870594641</v>
      </c>
      <c r="T42">
        <f t="shared" si="0"/>
        <v>5.4644808743169383E-2</v>
      </c>
      <c r="U42">
        <f t="shared" si="1"/>
        <v>4.3044931857973937E-2</v>
      </c>
      <c r="V42">
        <f t="shared" si="2"/>
        <v>3.6787665886026527E-2</v>
      </c>
      <c r="W42">
        <f t="shared" si="3"/>
        <v>5.4644808743169383E-2</v>
      </c>
      <c r="X42" s="7">
        <v>6.0498214151528104E-2</v>
      </c>
      <c r="Y42">
        <f t="shared" si="4"/>
        <v>5.8534054083587209E-3</v>
      </c>
    </row>
    <row r="43" spans="1:25" ht="14.25" customHeight="1">
      <c r="A43" t="s">
        <v>56</v>
      </c>
      <c r="B43">
        <v>0</v>
      </c>
      <c r="C43">
        <v>1</v>
      </c>
      <c r="D43">
        <v>1.785714285714286E-2</v>
      </c>
      <c r="E43">
        <v>0</v>
      </c>
      <c r="F43">
        <v>0.12110805860805859</v>
      </c>
      <c r="G43">
        <v>0</v>
      </c>
      <c r="H43">
        <v>2.4765459822037171E-2</v>
      </c>
      <c r="I43">
        <v>1.159987688519545E-2</v>
      </c>
      <c r="J43">
        <v>0</v>
      </c>
      <c r="K43">
        <v>0</v>
      </c>
      <c r="L43">
        <v>0</v>
      </c>
      <c r="M43">
        <v>0</v>
      </c>
      <c r="N43">
        <v>0</v>
      </c>
      <c r="R43">
        <v>8</v>
      </c>
      <c r="S43">
        <f t="shared" si="5"/>
        <v>-0.80295452870594641</v>
      </c>
      <c r="T43">
        <f t="shared" si="0"/>
        <v>5.4644808743169383E-2</v>
      </c>
      <c r="U43">
        <f t="shared" si="1"/>
        <v>4.3044931857973937E-2</v>
      </c>
      <c r="V43">
        <f t="shared" si="2"/>
        <v>3.6787665886026527E-2</v>
      </c>
      <c r="W43">
        <f t="shared" si="3"/>
        <v>5.4644808743169383E-2</v>
      </c>
      <c r="X43" s="7">
        <v>6.049821415152809E-2</v>
      </c>
      <c r="Y43">
        <f t="shared" si="4"/>
        <v>5.853405408358707E-3</v>
      </c>
    </row>
    <row r="44" spans="1:25" ht="14.25" customHeight="1">
      <c r="A44" t="s">
        <v>57</v>
      </c>
      <c r="B44">
        <v>0</v>
      </c>
      <c r="C44">
        <v>1</v>
      </c>
      <c r="D44">
        <v>1.785714285714286E-2</v>
      </c>
      <c r="E44">
        <v>0</v>
      </c>
      <c r="F44">
        <v>0.12110805860805859</v>
      </c>
      <c r="G44">
        <v>0</v>
      </c>
      <c r="H44">
        <v>2.4765459822037171E-2</v>
      </c>
      <c r="I44">
        <v>1.159987688519545E-2</v>
      </c>
      <c r="J44">
        <v>0</v>
      </c>
      <c r="K44">
        <v>0</v>
      </c>
      <c r="L44">
        <v>0</v>
      </c>
      <c r="M44">
        <v>0</v>
      </c>
      <c r="N44">
        <v>0</v>
      </c>
      <c r="R44">
        <v>8</v>
      </c>
      <c r="S44">
        <f t="shared" si="5"/>
        <v>-0.80295452870594641</v>
      </c>
      <c r="T44">
        <f t="shared" si="0"/>
        <v>5.4644808743169383E-2</v>
      </c>
      <c r="U44">
        <f t="shared" si="1"/>
        <v>4.3044931857973937E-2</v>
      </c>
      <c r="V44">
        <f t="shared" si="2"/>
        <v>3.6787665886026527E-2</v>
      </c>
      <c r="W44">
        <f t="shared" si="3"/>
        <v>5.4644808743169383E-2</v>
      </c>
      <c r="X44" s="7">
        <v>6.049821415152809E-2</v>
      </c>
      <c r="Y44">
        <f t="shared" si="4"/>
        <v>5.853405408358707E-3</v>
      </c>
    </row>
    <row r="45" spans="1:25" ht="14.25" customHeight="1">
      <c r="A45" t="s">
        <v>58</v>
      </c>
      <c r="B45">
        <v>0</v>
      </c>
      <c r="C45">
        <v>1</v>
      </c>
      <c r="D45">
        <v>1.785714285714286E-2</v>
      </c>
      <c r="E45">
        <v>0</v>
      </c>
      <c r="F45">
        <v>0.12110805860805859</v>
      </c>
      <c r="G45">
        <v>0</v>
      </c>
      <c r="H45">
        <v>2.476545982203715E-2</v>
      </c>
      <c r="I45">
        <v>1.159987688519545E-2</v>
      </c>
      <c r="J45">
        <v>0</v>
      </c>
      <c r="K45">
        <v>0</v>
      </c>
      <c r="L45">
        <v>0</v>
      </c>
      <c r="M45">
        <v>0</v>
      </c>
      <c r="N45">
        <v>0</v>
      </c>
      <c r="R45">
        <v>8</v>
      </c>
      <c r="S45">
        <f t="shared" si="5"/>
        <v>-0.80295452870594641</v>
      </c>
      <c r="T45">
        <f t="shared" si="0"/>
        <v>5.4644808743169383E-2</v>
      </c>
      <c r="U45">
        <f t="shared" si="1"/>
        <v>4.3044931857973937E-2</v>
      </c>
      <c r="V45">
        <f t="shared" si="2"/>
        <v>3.6787665886026527E-2</v>
      </c>
      <c r="W45">
        <f t="shared" si="3"/>
        <v>5.4644808743169383E-2</v>
      </c>
      <c r="X45" s="7">
        <v>6.0498214151528104E-2</v>
      </c>
      <c r="Y45">
        <f t="shared" si="4"/>
        <v>5.8534054083587209E-3</v>
      </c>
    </row>
    <row r="46" spans="1:25" ht="14.25" customHeight="1">
      <c r="A46" t="s">
        <v>59</v>
      </c>
      <c r="B46">
        <v>0</v>
      </c>
      <c r="C46">
        <v>1</v>
      </c>
      <c r="D46">
        <v>1.785714285714286E-2</v>
      </c>
      <c r="E46">
        <v>0</v>
      </c>
      <c r="F46">
        <v>0.12110805860805859</v>
      </c>
      <c r="G46">
        <v>0</v>
      </c>
      <c r="H46">
        <v>2.4765459822037171E-2</v>
      </c>
      <c r="I46">
        <v>1.159987688519545E-2</v>
      </c>
      <c r="J46">
        <v>0</v>
      </c>
      <c r="K46">
        <v>0</v>
      </c>
      <c r="L46">
        <v>0</v>
      </c>
      <c r="M46">
        <v>0</v>
      </c>
      <c r="N46">
        <v>0</v>
      </c>
      <c r="R46">
        <v>8</v>
      </c>
      <c r="S46">
        <f t="shared" si="5"/>
        <v>-0.80295452870594641</v>
      </c>
      <c r="T46">
        <f t="shared" si="0"/>
        <v>5.4644808743169383E-2</v>
      </c>
      <c r="U46">
        <f t="shared" si="1"/>
        <v>4.3044931857973937E-2</v>
      </c>
      <c r="V46">
        <f t="shared" si="2"/>
        <v>3.6787665886026527E-2</v>
      </c>
      <c r="W46">
        <f t="shared" si="3"/>
        <v>5.4644808743169383E-2</v>
      </c>
      <c r="X46" s="7">
        <v>6.049821415152809E-2</v>
      </c>
      <c r="Y46">
        <f t="shared" si="4"/>
        <v>5.853405408358707E-3</v>
      </c>
    </row>
    <row r="47" spans="1:25" ht="14.25" customHeight="1">
      <c r="A47" t="s">
        <v>60</v>
      </c>
      <c r="B47">
        <v>0</v>
      </c>
      <c r="C47">
        <v>1</v>
      </c>
      <c r="D47">
        <v>1.785714285714286E-2</v>
      </c>
      <c r="E47">
        <v>0</v>
      </c>
      <c r="F47">
        <v>0.12110805860805859</v>
      </c>
      <c r="G47">
        <v>0</v>
      </c>
      <c r="H47">
        <v>2.4765459822037171E-2</v>
      </c>
      <c r="I47">
        <v>1.159987688519545E-2</v>
      </c>
      <c r="J47">
        <v>0</v>
      </c>
      <c r="K47">
        <v>0</v>
      </c>
      <c r="L47">
        <v>0</v>
      </c>
      <c r="M47">
        <v>0</v>
      </c>
      <c r="N47">
        <v>0</v>
      </c>
      <c r="R47">
        <v>8</v>
      </c>
      <c r="S47">
        <f t="shared" si="5"/>
        <v>-0.80295452870594641</v>
      </c>
      <c r="T47">
        <f t="shared" si="0"/>
        <v>5.4644808743169383E-2</v>
      </c>
      <c r="U47">
        <f t="shared" si="1"/>
        <v>4.3044931857973937E-2</v>
      </c>
      <c r="V47">
        <f t="shared" si="2"/>
        <v>3.6787665886026527E-2</v>
      </c>
      <c r="W47">
        <f t="shared" si="3"/>
        <v>5.4644808743169383E-2</v>
      </c>
      <c r="X47" s="7">
        <v>6.049821415152809E-2</v>
      </c>
      <c r="Y47">
        <f t="shared" si="4"/>
        <v>5.853405408358707E-3</v>
      </c>
    </row>
    <row r="48" spans="1:25" ht="14.25" customHeight="1">
      <c r="A48" t="s">
        <v>61</v>
      </c>
      <c r="B48">
        <v>0</v>
      </c>
      <c r="C48">
        <v>1</v>
      </c>
      <c r="D48">
        <v>1.785714285714286E-2</v>
      </c>
      <c r="E48">
        <v>0</v>
      </c>
      <c r="F48">
        <v>0.12110805860805859</v>
      </c>
      <c r="G48">
        <v>0</v>
      </c>
      <c r="H48">
        <v>2.4765459822037171E-2</v>
      </c>
      <c r="I48">
        <v>1.159987688519545E-2</v>
      </c>
      <c r="J48">
        <v>0</v>
      </c>
      <c r="K48">
        <v>0</v>
      </c>
      <c r="L48">
        <v>0</v>
      </c>
      <c r="M48">
        <v>0</v>
      </c>
      <c r="N48">
        <v>0</v>
      </c>
      <c r="R48">
        <v>8</v>
      </c>
      <c r="S48">
        <f t="shared" si="5"/>
        <v>-0.80295452870594641</v>
      </c>
      <c r="T48">
        <f t="shared" si="0"/>
        <v>5.4644808743169383E-2</v>
      </c>
      <c r="U48">
        <f t="shared" si="1"/>
        <v>4.3044931857973937E-2</v>
      </c>
      <c r="V48">
        <f t="shared" si="2"/>
        <v>3.6787665886026527E-2</v>
      </c>
      <c r="W48">
        <f t="shared" si="3"/>
        <v>5.4644808743169383E-2</v>
      </c>
      <c r="X48" s="7">
        <v>6.049821415152809E-2</v>
      </c>
      <c r="Y48">
        <f t="shared" si="4"/>
        <v>5.853405408358707E-3</v>
      </c>
    </row>
    <row r="49" spans="1:25" ht="14.25" customHeight="1">
      <c r="A49" t="s">
        <v>62</v>
      </c>
      <c r="B49">
        <v>0</v>
      </c>
      <c r="C49">
        <v>1</v>
      </c>
      <c r="D49">
        <v>1.785714285714286E-2</v>
      </c>
      <c r="E49">
        <v>0</v>
      </c>
      <c r="F49">
        <v>0.12110805860805859</v>
      </c>
      <c r="G49">
        <v>0</v>
      </c>
      <c r="H49">
        <v>2.4765459822037161E-2</v>
      </c>
      <c r="I49">
        <v>1.159987688519545E-2</v>
      </c>
      <c r="J49">
        <v>0</v>
      </c>
      <c r="K49">
        <v>0</v>
      </c>
      <c r="L49">
        <v>0</v>
      </c>
      <c r="M49">
        <v>0</v>
      </c>
      <c r="N49">
        <v>0</v>
      </c>
      <c r="R49">
        <v>8</v>
      </c>
      <c r="S49">
        <f t="shared" si="5"/>
        <v>-0.80295452870594641</v>
      </c>
      <c r="T49">
        <f t="shared" si="0"/>
        <v>5.4644808743169383E-2</v>
      </c>
      <c r="U49">
        <f t="shared" si="1"/>
        <v>4.3044931857973937E-2</v>
      </c>
      <c r="V49">
        <f t="shared" si="2"/>
        <v>3.6787665886026527E-2</v>
      </c>
      <c r="W49">
        <f t="shared" si="3"/>
        <v>5.4644808743169383E-2</v>
      </c>
      <c r="X49" s="7">
        <v>6.0498214151528104E-2</v>
      </c>
      <c r="Y49">
        <f t="shared" si="4"/>
        <v>5.8534054083587209E-3</v>
      </c>
    </row>
    <row r="50" spans="1:25" ht="14.25" customHeight="1">
      <c r="A50" t="s">
        <v>63</v>
      </c>
      <c r="B50">
        <v>0</v>
      </c>
      <c r="C50">
        <v>1</v>
      </c>
      <c r="D50">
        <v>1.785714285714286E-2</v>
      </c>
      <c r="E50">
        <v>0</v>
      </c>
      <c r="F50">
        <v>0.12110805860805859</v>
      </c>
      <c r="G50">
        <v>0</v>
      </c>
      <c r="H50">
        <v>2.4765459822037171E-2</v>
      </c>
      <c r="I50">
        <v>1.159987688519545E-2</v>
      </c>
      <c r="J50">
        <v>0</v>
      </c>
      <c r="K50">
        <v>0</v>
      </c>
      <c r="L50">
        <v>0</v>
      </c>
      <c r="M50">
        <v>0</v>
      </c>
      <c r="N50">
        <v>0</v>
      </c>
      <c r="R50">
        <v>8</v>
      </c>
      <c r="S50">
        <f t="shared" si="5"/>
        <v>-0.80295452870594641</v>
      </c>
      <c r="T50">
        <f t="shared" si="0"/>
        <v>5.4644808743169383E-2</v>
      </c>
      <c r="U50">
        <f t="shared" si="1"/>
        <v>4.3044931857973937E-2</v>
      </c>
      <c r="V50">
        <f t="shared" si="2"/>
        <v>3.6787665886026527E-2</v>
      </c>
      <c r="W50">
        <f t="shared" si="3"/>
        <v>5.4644808743169383E-2</v>
      </c>
      <c r="X50" s="7">
        <v>6.049821415152809E-2</v>
      </c>
      <c r="Y50">
        <f t="shared" si="4"/>
        <v>5.853405408358707E-3</v>
      </c>
    </row>
    <row r="51" spans="1:25" ht="14.25" customHeight="1">
      <c r="A51" t="s">
        <v>64</v>
      </c>
      <c r="B51">
        <v>0</v>
      </c>
      <c r="C51">
        <v>2</v>
      </c>
      <c r="D51">
        <v>3.5714285714285712E-2</v>
      </c>
      <c r="E51">
        <v>0</v>
      </c>
      <c r="F51">
        <v>0.16868622448979589</v>
      </c>
      <c r="G51">
        <v>0</v>
      </c>
      <c r="H51">
        <v>8.4608145038203367E-2</v>
      </c>
      <c r="I51">
        <v>1.431722581307069E-2</v>
      </c>
      <c r="J51">
        <v>0</v>
      </c>
      <c r="K51">
        <v>0</v>
      </c>
      <c r="L51">
        <v>0</v>
      </c>
      <c r="M51">
        <v>0</v>
      </c>
      <c r="N51">
        <v>0</v>
      </c>
      <c r="R51">
        <v>10</v>
      </c>
      <c r="S51">
        <f t="shared" si="5"/>
        <v>-1.8042860586215994</v>
      </c>
      <c r="T51">
        <f t="shared" si="0"/>
        <v>0</v>
      </c>
      <c r="U51">
        <f t="shared" si="1"/>
        <v>1.431722581307069E-2</v>
      </c>
      <c r="V51">
        <f t="shared" si="2"/>
        <v>3.5714285714285712E-2</v>
      </c>
      <c r="W51">
        <f t="shared" si="3"/>
        <v>0</v>
      </c>
      <c r="X51" s="7">
        <v>6.9495386246981442E-2</v>
      </c>
      <c r="Y51">
        <f t="shared" si="4"/>
        <v>6.9495386246981442E-2</v>
      </c>
    </row>
    <row r="52" spans="1:25" ht="14.25" customHeight="1">
      <c r="A52" t="s">
        <v>65</v>
      </c>
      <c r="B52">
        <v>0</v>
      </c>
      <c r="C52">
        <v>1</v>
      </c>
      <c r="D52">
        <v>1.785714285714286E-2</v>
      </c>
      <c r="E52">
        <v>0</v>
      </c>
      <c r="F52">
        <v>9.5418470418470416E-2</v>
      </c>
      <c r="G52">
        <v>0</v>
      </c>
      <c r="H52">
        <v>4.3955879468444174E-3</v>
      </c>
      <c r="I52">
        <v>1.398584179747615E-2</v>
      </c>
      <c r="J52">
        <v>0</v>
      </c>
      <c r="K52">
        <v>0</v>
      </c>
      <c r="L52">
        <v>0</v>
      </c>
      <c r="M52">
        <v>0</v>
      </c>
      <c r="N52">
        <v>0</v>
      </c>
      <c r="R52">
        <v>10</v>
      </c>
      <c r="S52">
        <f t="shared" si="5"/>
        <v>-1.8042860586215994</v>
      </c>
      <c r="T52">
        <f t="shared" si="0"/>
        <v>0</v>
      </c>
      <c r="U52">
        <f t="shared" si="1"/>
        <v>1.398584179747615E-2</v>
      </c>
      <c r="V52">
        <f t="shared" si="2"/>
        <v>1.785714285714286E-2</v>
      </c>
      <c r="W52">
        <f t="shared" si="3"/>
        <v>0</v>
      </c>
      <c r="X52" s="7">
        <v>5.0801250393132075E-2</v>
      </c>
      <c r="Y52">
        <f t="shared" si="4"/>
        <v>5.0801250393132075E-2</v>
      </c>
    </row>
    <row r="53" spans="1:25" ht="14.25" customHeight="1">
      <c r="A53" t="s">
        <v>66</v>
      </c>
      <c r="B53">
        <v>0</v>
      </c>
      <c r="C53">
        <v>1</v>
      </c>
      <c r="D53">
        <v>1.785714285714286E-2</v>
      </c>
      <c r="E53">
        <v>0</v>
      </c>
      <c r="F53">
        <v>9.5418470418470416E-2</v>
      </c>
      <c r="G53">
        <v>0</v>
      </c>
      <c r="H53">
        <v>4.3955879468444044E-3</v>
      </c>
      <c r="I53">
        <v>1.398584179747615E-2</v>
      </c>
      <c r="J53">
        <v>0</v>
      </c>
      <c r="K53">
        <v>0</v>
      </c>
      <c r="L53">
        <v>0</v>
      </c>
      <c r="M53">
        <v>0</v>
      </c>
      <c r="N53">
        <v>0</v>
      </c>
      <c r="R53">
        <v>10</v>
      </c>
      <c r="S53">
        <f t="shared" si="5"/>
        <v>-1.8042860586215994</v>
      </c>
      <c r="T53">
        <f t="shared" si="0"/>
        <v>0</v>
      </c>
      <c r="U53">
        <f t="shared" si="1"/>
        <v>1.398584179747615E-2</v>
      </c>
      <c r="V53">
        <f t="shared" si="2"/>
        <v>1.785714285714286E-2</v>
      </c>
      <c r="W53">
        <f t="shared" si="3"/>
        <v>0</v>
      </c>
      <c r="X53" s="7">
        <v>5.0801250393132075E-2</v>
      </c>
      <c r="Y53">
        <f t="shared" si="4"/>
        <v>5.0801250393132075E-2</v>
      </c>
    </row>
    <row r="54" spans="1:25" ht="14.25" customHeight="1">
      <c r="A54" t="s">
        <v>67</v>
      </c>
      <c r="B54">
        <v>0</v>
      </c>
      <c r="C54">
        <v>1</v>
      </c>
      <c r="D54">
        <v>1.785714285714286E-2</v>
      </c>
      <c r="E54">
        <v>0</v>
      </c>
      <c r="F54">
        <v>9.5418470418470416E-2</v>
      </c>
      <c r="G54">
        <v>0</v>
      </c>
      <c r="H54">
        <v>4.39558794684442E-3</v>
      </c>
      <c r="I54">
        <v>1.398584179747615E-2</v>
      </c>
      <c r="J54">
        <v>0</v>
      </c>
      <c r="K54">
        <v>0</v>
      </c>
      <c r="L54">
        <v>0</v>
      </c>
      <c r="M54">
        <v>0</v>
      </c>
      <c r="N54">
        <v>0</v>
      </c>
      <c r="R54">
        <v>10</v>
      </c>
      <c r="S54">
        <f t="shared" si="5"/>
        <v>-1.8042860586215994</v>
      </c>
      <c r="T54">
        <f t="shared" si="0"/>
        <v>0</v>
      </c>
      <c r="U54">
        <f t="shared" si="1"/>
        <v>1.398584179747615E-2</v>
      </c>
      <c r="V54">
        <f t="shared" si="2"/>
        <v>1.785714285714286E-2</v>
      </c>
      <c r="W54">
        <f t="shared" si="3"/>
        <v>0</v>
      </c>
      <c r="X54" s="7">
        <v>5.0801250393132075E-2</v>
      </c>
      <c r="Y54">
        <f t="shared" si="4"/>
        <v>5.0801250393132075E-2</v>
      </c>
    </row>
    <row r="55" spans="1:25" ht="14.25" customHeight="1" thickBot="1">
      <c r="A55" t="s">
        <v>68</v>
      </c>
      <c r="B55">
        <v>0</v>
      </c>
      <c r="C55">
        <v>1</v>
      </c>
      <c r="D55">
        <v>1.785714285714286E-2</v>
      </c>
      <c r="E55">
        <v>0</v>
      </c>
      <c r="F55">
        <v>9.5418470418470416E-2</v>
      </c>
      <c r="G55">
        <v>0</v>
      </c>
      <c r="H55">
        <v>4.3955879468443862E-3</v>
      </c>
      <c r="I55">
        <v>1.398584179747615E-2</v>
      </c>
      <c r="J55">
        <v>0</v>
      </c>
      <c r="K55">
        <v>0</v>
      </c>
      <c r="L55">
        <v>0</v>
      </c>
      <c r="M55">
        <v>0</v>
      </c>
      <c r="N55">
        <v>0</v>
      </c>
      <c r="R55">
        <v>10</v>
      </c>
      <c r="S55">
        <f t="shared" si="5"/>
        <v>-1.8042860586215994</v>
      </c>
      <c r="T55">
        <f t="shared" si="0"/>
        <v>0</v>
      </c>
      <c r="U55">
        <f t="shared" si="1"/>
        <v>1.398584179747615E-2</v>
      </c>
      <c r="V55">
        <f t="shared" si="2"/>
        <v>1.785714285714286E-2</v>
      </c>
      <c r="W55">
        <f t="shared" si="3"/>
        <v>0</v>
      </c>
      <c r="X55" s="8">
        <v>5.0801250393132075E-2</v>
      </c>
      <c r="Y55">
        <f t="shared" si="4"/>
        <v>5.0801250393132075E-2</v>
      </c>
    </row>
    <row r="56" spans="1:25" ht="14.25" customHeight="1">
      <c r="E56" s="3">
        <f>AVERAGE(E2:E55)</f>
        <v>6.7791005291005263E-2</v>
      </c>
      <c r="F56" s="3">
        <f>AVERAGE(F2:F55)</f>
        <v>0.14427984358394152</v>
      </c>
      <c r="G56" s="3">
        <f>AVERAGE(G2:G55)</f>
        <v>1.4736652236652235E-2</v>
      </c>
      <c r="H56" s="3">
        <f>AVERAGE(H2:H55)</f>
        <v>8.1546680349736805E-2</v>
      </c>
      <c r="T56">
        <f>AVERAGE(T2:T54)</f>
        <v>9.8463759150427752E-2</v>
      </c>
      <c r="Y56">
        <f>AVERAGE(Y2:Y54)</f>
        <v>2.246125426028537E-2</v>
      </c>
    </row>
    <row r="57" spans="1:25" ht="14.25" customHeight="1">
      <c r="B57" s="2" t="s">
        <v>69</v>
      </c>
      <c r="D57" s="2" t="s">
        <v>70</v>
      </c>
      <c r="F57" s="2" t="s">
        <v>71</v>
      </c>
      <c r="I57" s="2" t="s">
        <v>72</v>
      </c>
      <c r="T57">
        <f>_xlfn.STDEV.P(T2:T55)</f>
        <v>5.457214430047197E-2</v>
      </c>
    </row>
    <row r="58" spans="1:25" ht="14.25" customHeight="1">
      <c r="B58" s="4">
        <f>CORREL(D2:D55,T2:T55)</f>
        <v>0.20672387380460805</v>
      </c>
      <c r="D58" s="3">
        <f>CORREL(I2:I55,T2:T55)</f>
        <v>0.18698000839047976</v>
      </c>
      <c r="F58" s="2">
        <f>CORREL(F2:F55,T2:T55)</f>
        <v>0.20089610700620048</v>
      </c>
      <c r="I58" s="3">
        <f>CORREL(F2:F55,T2:T55)</f>
        <v>0.20089610700620048</v>
      </c>
    </row>
    <row r="59" spans="1:25" ht="14.25" customHeight="1">
      <c r="R59" s="11" t="s">
        <v>14</v>
      </c>
      <c r="S59" s="11" t="s">
        <v>129</v>
      </c>
    </row>
    <row r="60" spans="1:25" ht="14.25" customHeight="1">
      <c r="F60" s="2" t="s">
        <v>73</v>
      </c>
      <c r="I60" s="2" t="s">
        <v>74</v>
      </c>
      <c r="R60">
        <v>3</v>
      </c>
      <c r="S60">
        <v>4</v>
      </c>
    </row>
    <row r="61" spans="1:25" ht="14.25" customHeight="1">
      <c r="F61" s="3">
        <f>CORREL(J2:J55,T2:T55)</f>
        <v>0.61141055548996914</v>
      </c>
      <c r="I61" s="1">
        <f>CORREL(K2:K55,T2:T55)</f>
        <v>0.16499281705483321</v>
      </c>
      <c r="R61">
        <v>4</v>
      </c>
      <c r="S61">
        <v>7</v>
      </c>
    </row>
    <row r="62" spans="1:25" ht="14.25" customHeight="1">
      <c r="R62">
        <v>5</v>
      </c>
      <c r="S62">
        <v>7</v>
      </c>
    </row>
    <row r="63" spans="1:25" ht="14.25" customHeight="1">
      <c r="R63">
        <v>6</v>
      </c>
      <c r="S63">
        <v>12</v>
      </c>
    </row>
    <row r="64" spans="1:25" ht="14.25" customHeight="1">
      <c r="R64">
        <v>8</v>
      </c>
      <c r="S64">
        <v>18</v>
      </c>
    </row>
    <row r="65" spans="18:19" ht="14.25" customHeight="1">
      <c r="R65">
        <v>10</v>
      </c>
      <c r="S65">
        <v>5</v>
      </c>
    </row>
    <row r="66" spans="18:19" ht="14.25" customHeight="1"/>
    <row r="67" spans="18:19" ht="14.25" customHeight="1"/>
    <row r="68" spans="18:19" ht="14.25" customHeight="1"/>
    <row r="69" spans="18:19" ht="14.25" customHeight="1"/>
    <row r="70" spans="18:19" ht="14.25" customHeight="1"/>
    <row r="71" spans="18:19" ht="14.25" customHeight="1"/>
    <row r="72" spans="18:19" ht="14.25" customHeight="1"/>
    <row r="73" spans="18:19" ht="14.25" customHeight="1"/>
    <row r="74" spans="18:19" ht="14.25" customHeight="1"/>
    <row r="75" spans="18:19" ht="14.25" customHeight="1"/>
    <row r="76" spans="18:19" ht="14.25" customHeight="1"/>
    <row r="77" spans="18:19" ht="14.25" customHeight="1"/>
    <row r="78" spans="18:19" ht="14.25" customHeight="1"/>
    <row r="79" spans="18:19" ht="14.25" customHeight="1"/>
    <row r="80" spans="18:1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5"/>
  <cols>
    <col min="1" max="1" width="27.85546875" customWidth="1"/>
    <col min="3" max="3" width="13.28515625" customWidth="1"/>
    <col min="4" max="4" width="22.4257812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0.7261975733964372</v>
      </c>
    </row>
    <row r="5" spans="1:9">
      <c r="A5" s="7" t="s">
        <v>81</v>
      </c>
      <c r="B5" s="7">
        <v>0.52736291560687376</v>
      </c>
    </row>
    <row r="6" spans="1:9">
      <c r="A6" s="7" t="s">
        <v>82</v>
      </c>
      <c r="B6" s="7">
        <v>0.46702626653541085</v>
      </c>
    </row>
    <row r="7" spans="1:9">
      <c r="A7" s="7" t="s">
        <v>83</v>
      </c>
      <c r="B7" s="7">
        <v>4.0214517936697815E-2</v>
      </c>
    </row>
    <row r="8" spans="1:9" ht="15.75" thickBot="1">
      <c r="A8" s="8" t="s">
        <v>84</v>
      </c>
      <c r="B8" s="8">
        <v>54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6</v>
      </c>
      <c r="C12" s="7">
        <v>8.4809672126374858E-2</v>
      </c>
      <c r="D12" s="7">
        <v>1.4134945354395809E-2</v>
      </c>
      <c r="E12" s="7">
        <v>8.7403414628191136</v>
      </c>
      <c r="F12" s="7">
        <v>2.0989544336910399E-6</v>
      </c>
    </row>
    <row r="13" spans="1:9">
      <c r="A13" s="7" t="s">
        <v>87</v>
      </c>
      <c r="B13" s="7">
        <v>47</v>
      </c>
      <c r="C13" s="7">
        <v>7.6008750285406546E-2</v>
      </c>
      <c r="D13" s="7">
        <v>1.6172074528809904E-3</v>
      </c>
      <c r="E13" s="7"/>
      <c r="F13" s="7"/>
    </row>
    <row r="14" spans="1:9" ht="15.75" thickBot="1">
      <c r="A14" s="8" t="s">
        <v>88</v>
      </c>
      <c r="B14" s="8">
        <v>53</v>
      </c>
      <c r="C14" s="8">
        <v>0.1608184224117814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3.9545097411228768E-2</v>
      </c>
      <c r="C17" s="7">
        <v>3.0145181277107913E-2</v>
      </c>
      <c r="D17" s="7">
        <v>1.3118215162719589</v>
      </c>
      <c r="E17" s="7">
        <v>0.19595204866963867</v>
      </c>
      <c r="F17" s="7">
        <v>-2.1099185057657253E-2</v>
      </c>
      <c r="G17" s="7">
        <v>0.10018937988011478</v>
      </c>
      <c r="H17" s="7">
        <v>-2.1099185057657253E-2</v>
      </c>
      <c r="I17" s="7">
        <v>0.10018937988011478</v>
      </c>
    </row>
    <row r="18" spans="1:9">
      <c r="A18" s="7" t="s">
        <v>102</v>
      </c>
      <c r="B18" s="7">
        <v>7.9119910570877486E-2</v>
      </c>
      <c r="C18" s="7">
        <v>0.17500187700622893</v>
      </c>
      <c r="D18" s="7">
        <v>0.45210892548347542</v>
      </c>
      <c r="E18" s="7">
        <v>0.65327027037806173</v>
      </c>
      <c r="F18" s="7">
        <v>-0.27293845538130701</v>
      </c>
      <c r="G18" s="7">
        <v>0.43117827652306195</v>
      </c>
      <c r="H18" s="7">
        <v>-0.27293845538130701</v>
      </c>
      <c r="I18" s="7">
        <v>0.43117827652306195</v>
      </c>
    </row>
    <row r="19" spans="1:9">
      <c r="A19" s="7" t="s">
        <v>103</v>
      </c>
      <c r="B19" s="7">
        <v>0.28232334694282635</v>
      </c>
      <c r="C19" s="7">
        <v>0.24748672967196403</v>
      </c>
      <c r="D19" s="7">
        <v>1.1407615564561266</v>
      </c>
      <c r="E19" s="7">
        <v>0.25974873669098292</v>
      </c>
      <c r="F19" s="7">
        <v>-0.21555573374875048</v>
      </c>
      <c r="G19" s="7">
        <v>0.78020242763440317</v>
      </c>
      <c r="H19" s="7">
        <v>-0.21555573374875048</v>
      </c>
      <c r="I19" s="7">
        <v>0.78020242763440317</v>
      </c>
    </row>
    <row r="20" spans="1:9">
      <c r="A20" s="7" t="s">
        <v>104</v>
      </c>
      <c r="B20" s="7">
        <v>-0.63641907571692369</v>
      </c>
      <c r="C20" s="7">
        <v>1.4949181667118445</v>
      </c>
      <c r="D20" s="7">
        <v>-0.42572168155315337</v>
      </c>
      <c r="E20" s="7">
        <v>0.67225386999002024</v>
      </c>
      <c r="F20" s="7">
        <v>-3.6438065164017708</v>
      </c>
      <c r="G20" s="7">
        <v>2.3709683649679238</v>
      </c>
      <c r="H20" s="7">
        <v>-3.6438065164017708</v>
      </c>
      <c r="I20" s="7">
        <v>2.3709683649679238</v>
      </c>
    </row>
    <row r="21" spans="1:9">
      <c r="A21" s="7" t="s">
        <v>105</v>
      </c>
      <c r="B21" s="7">
        <v>4.6796177364854016E-2</v>
      </c>
      <c r="C21" s="7">
        <v>1.3777899658108106E-2</v>
      </c>
      <c r="D21" s="7">
        <v>3.3964666985591743</v>
      </c>
      <c r="E21" s="7">
        <v>1.3975150755990056E-3</v>
      </c>
      <c r="F21" s="7">
        <v>1.9078618428534436E-2</v>
      </c>
      <c r="G21" s="7">
        <v>7.4513736301173597E-2</v>
      </c>
      <c r="H21" s="7">
        <v>1.9078618428534436E-2</v>
      </c>
      <c r="I21" s="7">
        <v>7.4513736301173597E-2</v>
      </c>
    </row>
    <row r="22" spans="1:9">
      <c r="A22" s="7" t="s">
        <v>106</v>
      </c>
      <c r="B22" s="7">
        <v>1.4342989838579517E-2</v>
      </c>
      <c r="C22" s="7">
        <v>8.12480561646442E-3</v>
      </c>
      <c r="D22" s="7">
        <v>1.7653332911145996</v>
      </c>
      <c r="E22" s="7">
        <v>8.4004089934083107E-2</v>
      </c>
      <c r="F22" s="7">
        <v>-2.0020107862411107E-3</v>
      </c>
      <c r="G22" s="7">
        <v>3.0687990463400143E-2</v>
      </c>
      <c r="H22" s="7">
        <v>-2.0020107862411107E-3</v>
      </c>
      <c r="I22" s="7">
        <v>3.0687990463400143E-2</v>
      </c>
    </row>
    <row r="23" spans="1:9" ht="15.75" thickBot="1">
      <c r="A23" s="8" t="s">
        <v>107</v>
      </c>
      <c r="B23" s="8">
        <v>3.1527532172314014E-2</v>
      </c>
      <c r="C23" s="8">
        <v>2.1877104884854909E-2</v>
      </c>
      <c r="D23" s="8">
        <v>1.4411199442637361</v>
      </c>
      <c r="E23" s="8">
        <v>0.15618043585069505</v>
      </c>
      <c r="F23" s="8">
        <v>-1.2483526047663993E-2</v>
      </c>
      <c r="G23" s="8">
        <v>7.5538590392292021E-2</v>
      </c>
      <c r="H23" s="8">
        <v>-1.2483526047663993E-2</v>
      </c>
      <c r="I23" s="8">
        <v>7.5538590392292021E-2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/>
  </sheetViews>
  <sheetFormatPr defaultRowHeight="15"/>
  <cols>
    <col min="1" max="1" width="55.85546875" customWidth="1"/>
    <col min="2" max="2" width="28.140625" customWidth="1"/>
    <col min="3" max="3" width="27.5703125" customWidth="1"/>
    <col min="4" max="4" width="19.28515625" customWidth="1"/>
    <col min="5" max="5" width="22.5703125" customWidth="1"/>
    <col min="6" max="6" width="14.42578125" customWidth="1"/>
    <col min="7" max="7" width="17.42578125" customWidth="1"/>
    <col min="8" max="8" width="18.140625" customWidth="1"/>
    <col min="9" max="9" width="24.85546875" customWidth="1"/>
    <col min="10" max="10" width="21.7109375" customWidth="1"/>
    <col min="11" max="11" width="40.28515625" customWidth="1"/>
  </cols>
  <sheetData>
    <row r="1" spans="1:11">
      <c r="A1" s="13" t="s">
        <v>0</v>
      </c>
      <c r="B1" s="13" t="s">
        <v>3</v>
      </c>
      <c r="C1" s="13" t="s">
        <v>5</v>
      </c>
      <c r="D1" s="13" t="s">
        <v>8</v>
      </c>
      <c r="E1" s="13" t="s">
        <v>9</v>
      </c>
      <c r="F1" s="13" t="s">
        <v>10</v>
      </c>
      <c r="G1" s="13" t="s">
        <v>12</v>
      </c>
      <c r="H1" s="13" t="s">
        <v>123</v>
      </c>
      <c r="I1" s="13" t="s">
        <v>118</v>
      </c>
      <c r="J1" s="13" t="s">
        <v>127</v>
      </c>
      <c r="K1" s="13" t="s">
        <v>128</v>
      </c>
    </row>
    <row r="2" spans="1:11">
      <c r="A2" t="s">
        <v>15</v>
      </c>
      <c r="B2">
        <v>0.1964285714285714</v>
      </c>
      <c r="C2">
        <v>0.21080139372822301</v>
      </c>
      <c r="D2">
        <v>2.4640922097293291E-2</v>
      </c>
      <c r="E2" s="12">
        <v>1</v>
      </c>
      <c r="F2">
        <v>0</v>
      </c>
      <c r="G2">
        <v>0</v>
      </c>
      <c r="H2">
        <v>3</v>
      </c>
      <c r="I2">
        <f>(1-H2/10)/3.66</f>
        <v>0.19125683060109289</v>
      </c>
      <c r="J2" s="7">
        <v>0.1457148879326689</v>
      </c>
      <c r="K2">
        <f>ABS(I2-J2)</f>
        <v>4.5541942668423985E-2</v>
      </c>
    </row>
    <row r="3" spans="1:11">
      <c r="A3" t="s">
        <v>16</v>
      </c>
      <c r="B3">
        <v>7.1428571428571425E-2</v>
      </c>
      <c r="C3">
        <v>0.12710084033613439</v>
      </c>
      <c r="D3">
        <v>2.166593947757383E-2</v>
      </c>
      <c r="E3" s="1">
        <f>(0.2*15)</f>
        <v>3</v>
      </c>
      <c r="F3">
        <v>0</v>
      </c>
      <c r="G3" s="1">
        <v>1</v>
      </c>
      <c r="H3">
        <v>3</v>
      </c>
      <c r="I3">
        <f t="shared" ref="I3:I55" si="0">(1-H3/10)/3.66</f>
        <v>0.19125683060109289</v>
      </c>
      <c r="J3" s="7">
        <v>0.23920750132782584</v>
      </c>
      <c r="K3">
        <f t="shared" ref="K3:K55" si="1">ABS(I3-J3)</f>
        <v>4.7950670726732952E-2</v>
      </c>
    </row>
    <row r="4" spans="1:11">
      <c r="A4" t="s">
        <v>17</v>
      </c>
      <c r="B4">
        <v>1.785714285714286E-2</v>
      </c>
      <c r="C4">
        <v>0.1137218045112782</v>
      </c>
      <c r="D4">
        <v>1.2494613727300709E-2</v>
      </c>
      <c r="E4" s="1">
        <v>1</v>
      </c>
      <c r="F4">
        <v>0</v>
      </c>
      <c r="G4" s="1">
        <v>1</v>
      </c>
      <c r="H4">
        <v>3</v>
      </c>
      <c r="I4">
        <f t="shared" si="0"/>
        <v>0.19125683060109289</v>
      </c>
      <c r="J4" s="7">
        <v>0.14343617244453849</v>
      </c>
      <c r="K4">
        <f t="shared" si="1"/>
        <v>4.7820658156554396E-2</v>
      </c>
    </row>
    <row r="5" spans="1:11">
      <c r="A5" t="s">
        <v>18</v>
      </c>
      <c r="B5">
        <v>1.785714285714286E-2</v>
      </c>
      <c r="C5">
        <v>9.0029761904761904E-2</v>
      </c>
      <c r="D5">
        <v>1.2359047539102941E-2</v>
      </c>
      <c r="E5" s="1">
        <v>1</v>
      </c>
      <c r="F5">
        <v>0</v>
      </c>
      <c r="G5" s="1">
        <v>1</v>
      </c>
      <c r="H5">
        <v>3</v>
      </c>
      <c r="I5">
        <f t="shared" si="0"/>
        <v>0.19125683060109289</v>
      </c>
      <c r="J5" s="7">
        <v>0.13683363258814607</v>
      </c>
      <c r="K5">
        <f t="shared" si="1"/>
        <v>5.4423198012946816E-2</v>
      </c>
    </row>
    <row r="6" spans="1:11">
      <c r="A6" t="s">
        <v>19</v>
      </c>
      <c r="B6">
        <v>0.1071428571428571</v>
      </c>
      <c r="C6">
        <v>0.19206349206349199</v>
      </c>
      <c r="D6">
        <v>3.3690445186290073E-2</v>
      </c>
      <c r="E6" s="1">
        <v>1</v>
      </c>
      <c r="F6">
        <v>0</v>
      </c>
      <c r="G6">
        <v>0</v>
      </c>
      <c r="H6">
        <v>4</v>
      </c>
      <c r="I6">
        <f t="shared" si="0"/>
        <v>0.16393442622950818</v>
      </c>
      <c r="J6" s="7">
        <v>0.12760117397047555</v>
      </c>
      <c r="K6">
        <f t="shared" si="1"/>
        <v>3.6333252259032639E-2</v>
      </c>
    </row>
    <row r="7" spans="1:11">
      <c r="A7" t="s">
        <v>20</v>
      </c>
      <c r="B7">
        <v>0.26785714285714279</v>
      </c>
      <c r="C7">
        <v>0.26240079365079361</v>
      </c>
      <c r="D7">
        <v>3.2428446463765033E-2</v>
      </c>
      <c r="E7">
        <v>0</v>
      </c>
      <c r="F7">
        <v>0</v>
      </c>
      <c r="G7">
        <v>0</v>
      </c>
      <c r="H7">
        <v>4</v>
      </c>
      <c r="I7">
        <f t="shared" si="0"/>
        <v>0.16393442622950818</v>
      </c>
      <c r="J7" s="7">
        <v>0.11418171897839755</v>
      </c>
      <c r="K7">
        <f t="shared" si="1"/>
        <v>4.9752707251110639E-2</v>
      </c>
    </row>
    <row r="8" spans="1:11">
      <c r="A8" t="s">
        <v>21</v>
      </c>
      <c r="B8">
        <v>5.3571428571428568E-2</v>
      </c>
      <c r="C8">
        <v>0.1252587991718426</v>
      </c>
      <c r="D8">
        <v>1.420979912669664E-2</v>
      </c>
      <c r="E8" s="1">
        <v>1</v>
      </c>
      <c r="F8">
        <f>1</f>
        <v>1</v>
      </c>
      <c r="G8" s="1">
        <v>1</v>
      </c>
      <c r="H8">
        <v>4</v>
      </c>
      <c r="I8">
        <f t="shared" si="0"/>
        <v>0.16393442622950818</v>
      </c>
      <c r="J8" s="7">
        <v>0.1627704596146004</v>
      </c>
      <c r="K8">
        <f t="shared" si="1"/>
        <v>1.1639666149077799E-3</v>
      </c>
    </row>
    <row r="9" spans="1:11">
      <c r="A9" t="s">
        <v>22</v>
      </c>
      <c r="B9">
        <v>5.3571428571428568E-2</v>
      </c>
      <c r="C9">
        <v>0.1252587991718426</v>
      </c>
      <c r="D9">
        <v>1.420979912669664E-2</v>
      </c>
      <c r="E9" s="1">
        <f>(0.1333333333*15)</f>
        <v>1.9999999995</v>
      </c>
      <c r="F9">
        <v>0</v>
      </c>
      <c r="G9" s="1">
        <v>1</v>
      </c>
      <c r="H9">
        <v>4</v>
      </c>
      <c r="I9">
        <f t="shared" si="0"/>
        <v>0.16393442622950818</v>
      </c>
      <c r="J9" s="7">
        <v>0.19522364711747681</v>
      </c>
      <c r="K9">
        <f t="shared" si="1"/>
        <v>3.1289220887968622E-2</v>
      </c>
    </row>
    <row r="10" spans="1:11">
      <c r="A10" t="s">
        <v>23</v>
      </c>
      <c r="B10">
        <v>3.5714285714285712E-2</v>
      </c>
      <c r="C10">
        <v>0.13304828973843061</v>
      </c>
      <c r="D10">
        <v>1.3062700611177071E-2</v>
      </c>
      <c r="E10" s="1">
        <v>1</v>
      </c>
      <c r="F10">
        <v>0</v>
      </c>
      <c r="G10" s="1">
        <v>1</v>
      </c>
      <c r="H10">
        <v>4</v>
      </c>
      <c r="I10">
        <f t="shared" si="0"/>
        <v>0.16393442622950818</v>
      </c>
      <c r="J10" s="7">
        <v>0.14994380465485427</v>
      </c>
      <c r="K10">
        <f t="shared" si="1"/>
        <v>1.3990621574653916E-2</v>
      </c>
    </row>
    <row r="11" spans="1:11">
      <c r="A11" t="s">
        <v>24</v>
      </c>
      <c r="B11">
        <v>1.785714285714286E-2</v>
      </c>
      <c r="C11">
        <v>0.12110805860805859</v>
      </c>
      <c r="D11">
        <v>1.2660305735097979E-2</v>
      </c>
      <c r="E11">
        <v>0</v>
      </c>
      <c r="F11">
        <v>0</v>
      </c>
      <c r="G11">
        <v>0</v>
      </c>
      <c r="H11">
        <v>4</v>
      </c>
      <c r="I11">
        <f t="shared" si="0"/>
        <v>0.16393442622950818</v>
      </c>
      <c r="J11" s="7">
        <v>6.7092325330887645E-2</v>
      </c>
      <c r="K11">
        <f t="shared" si="1"/>
        <v>9.6842100898620539E-2</v>
      </c>
    </row>
    <row r="12" spans="1:11">
      <c r="A12" t="s">
        <v>25</v>
      </c>
      <c r="B12">
        <v>1.785714285714286E-2</v>
      </c>
      <c r="C12">
        <v>0.1312003968253968</v>
      </c>
      <c r="D12">
        <v>1.1997537703908901E-2</v>
      </c>
      <c r="E12" s="1">
        <v>1</v>
      </c>
      <c r="F12">
        <v>0</v>
      </c>
      <c r="G12">
        <v>0</v>
      </c>
      <c r="H12">
        <v>4</v>
      </c>
      <c r="I12">
        <f t="shared" si="0"/>
        <v>0.16393442622950818</v>
      </c>
      <c r="J12" s="7">
        <v>0.11715960361756367</v>
      </c>
      <c r="K12">
        <f t="shared" si="1"/>
        <v>4.6774822611944517E-2</v>
      </c>
    </row>
    <row r="13" spans="1:11">
      <c r="A13" t="s">
        <v>26</v>
      </c>
      <c r="B13">
        <v>0.25</v>
      </c>
      <c r="C13">
        <v>0.25530888030888033</v>
      </c>
      <c r="D13">
        <v>2.961168233121142E-2</v>
      </c>
      <c r="E13">
        <v>0</v>
      </c>
      <c r="F13">
        <v>0</v>
      </c>
      <c r="G13">
        <v>0</v>
      </c>
      <c r="H13">
        <v>5</v>
      </c>
      <c r="I13">
        <f t="shared" si="0"/>
        <v>0.13661202185792348</v>
      </c>
      <c r="J13" s="7">
        <v>0.11255929314732396</v>
      </c>
      <c r="K13">
        <f t="shared" si="1"/>
        <v>2.4052728710599519E-2</v>
      </c>
    </row>
    <row r="14" spans="1:11">
      <c r="A14" t="s">
        <v>27</v>
      </c>
      <c r="B14">
        <v>7.1428571428571425E-2</v>
      </c>
      <c r="C14">
        <v>0.15485948477751749</v>
      </c>
      <c r="D14">
        <v>1.520395117348026E-2</v>
      </c>
      <c r="E14">
        <v>0</v>
      </c>
      <c r="F14">
        <v>0</v>
      </c>
      <c r="G14">
        <v>0</v>
      </c>
      <c r="H14">
        <v>5</v>
      </c>
      <c r="I14">
        <f t="shared" si="0"/>
        <v>0.13661202185792348</v>
      </c>
      <c r="J14" s="7">
        <v>7.9240883090021738E-2</v>
      </c>
      <c r="K14">
        <f t="shared" si="1"/>
        <v>5.7371138767901744E-2</v>
      </c>
    </row>
    <row r="15" spans="1:11">
      <c r="A15" t="s">
        <v>28</v>
      </c>
      <c r="B15">
        <v>1.785714285714286E-2</v>
      </c>
      <c r="C15">
        <v>0.15714285714285711</v>
      </c>
      <c r="D15">
        <v>1.2660305735097979E-2</v>
      </c>
      <c r="E15">
        <v>0</v>
      </c>
      <c r="F15">
        <v>0</v>
      </c>
      <c r="G15">
        <v>0</v>
      </c>
      <c r="H15">
        <v>5</v>
      </c>
      <c r="I15">
        <f t="shared" si="0"/>
        <v>0.13661202185792348</v>
      </c>
      <c r="J15" s="7">
        <v>7.726579025964242E-2</v>
      </c>
      <c r="K15">
        <f t="shared" si="1"/>
        <v>5.9346231598281063E-2</v>
      </c>
    </row>
    <row r="16" spans="1:11">
      <c r="A16" t="s">
        <v>29</v>
      </c>
      <c r="B16">
        <v>1.785714285714286E-2</v>
      </c>
      <c r="C16">
        <v>0.1041308089500861</v>
      </c>
      <c r="D16">
        <v>1.2494613727300709E-2</v>
      </c>
      <c r="E16">
        <v>0</v>
      </c>
      <c r="F16">
        <f>5</f>
        <v>5</v>
      </c>
      <c r="G16" s="1">
        <v>1</v>
      </c>
      <c r="H16">
        <v>5</v>
      </c>
      <c r="I16">
        <f t="shared" si="0"/>
        <v>0.13661202185792348</v>
      </c>
      <c r="J16" s="7">
        <v>0.16564718230523251</v>
      </c>
      <c r="K16">
        <f t="shared" si="1"/>
        <v>2.9035160447309027E-2</v>
      </c>
    </row>
    <row r="17" spans="1:11">
      <c r="A17" t="s">
        <v>30</v>
      </c>
      <c r="B17">
        <v>1.785714285714286E-2</v>
      </c>
      <c r="C17">
        <v>0.1073457792207792</v>
      </c>
      <c r="D17">
        <v>1.2494613727300709E-2</v>
      </c>
      <c r="E17">
        <v>0</v>
      </c>
      <c r="F17">
        <f>1</f>
        <v>1</v>
      </c>
      <c r="G17">
        <v>0</v>
      </c>
      <c r="H17">
        <v>5</v>
      </c>
      <c r="I17">
        <f t="shared" si="0"/>
        <v>0.13661202185792348</v>
      </c>
      <c r="J17" s="7">
        <v>7.7655351945744189E-2</v>
      </c>
      <c r="K17">
        <f t="shared" si="1"/>
        <v>5.8956669912179294E-2</v>
      </c>
    </row>
    <row r="18" spans="1:11">
      <c r="A18" t="s">
        <v>31</v>
      </c>
      <c r="B18">
        <v>1.785714285714286E-2</v>
      </c>
      <c r="C18">
        <v>0.1137218045112782</v>
      </c>
      <c r="D18">
        <v>1.2150484172644841E-2</v>
      </c>
      <c r="E18" s="1">
        <v>1</v>
      </c>
      <c r="F18">
        <v>0</v>
      </c>
      <c r="G18" s="1">
        <v>1</v>
      </c>
      <c r="H18">
        <v>5</v>
      </c>
      <c r="I18">
        <f t="shared" si="0"/>
        <v>0.13661202185792348</v>
      </c>
      <c r="J18" s="7">
        <v>0.14365518305763947</v>
      </c>
      <c r="K18">
        <f t="shared" si="1"/>
        <v>7.043161199715986E-3</v>
      </c>
    </row>
    <row r="19" spans="1:11">
      <c r="A19" t="s">
        <v>32</v>
      </c>
      <c r="B19">
        <v>1.785714285714286E-2</v>
      </c>
      <c r="C19">
        <v>0.1312003968253968</v>
      </c>
      <c r="D19">
        <v>1.1997537703908901E-2</v>
      </c>
      <c r="E19" s="1">
        <v>1</v>
      </c>
      <c r="F19">
        <v>0</v>
      </c>
      <c r="G19" s="1">
        <v>1</v>
      </c>
      <c r="H19">
        <v>5</v>
      </c>
      <c r="I19">
        <f t="shared" si="0"/>
        <v>0.13661202185792348</v>
      </c>
      <c r="J19" s="7">
        <v>0.14868713578987769</v>
      </c>
      <c r="K19">
        <f t="shared" si="1"/>
        <v>1.2075113931954207E-2</v>
      </c>
    </row>
    <row r="20" spans="1:11">
      <c r="A20" t="s">
        <v>33</v>
      </c>
      <c r="B20">
        <v>0.2857142857142857</v>
      </c>
      <c r="C20">
        <v>0.25420168067226889</v>
      </c>
      <c r="D20">
        <v>3.4085366541737737E-2</v>
      </c>
      <c r="E20">
        <v>0</v>
      </c>
      <c r="F20">
        <v>0</v>
      </c>
      <c r="G20">
        <v>0</v>
      </c>
      <c r="H20">
        <v>6</v>
      </c>
      <c r="I20">
        <f t="shared" si="0"/>
        <v>0.10928961748633879</v>
      </c>
      <c r="J20" s="7">
        <v>0.11222527796168644</v>
      </c>
      <c r="K20">
        <f t="shared" si="1"/>
        <v>2.9356604753476429E-3</v>
      </c>
    </row>
    <row r="21" spans="1:11">
      <c r="A21" t="s">
        <v>34</v>
      </c>
      <c r="B21">
        <v>0.25</v>
      </c>
      <c r="C21">
        <v>0.24007936507936509</v>
      </c>
      <c r="D21">
        <v>3.093721839358959E-2</v>
      </c>
      <c r="E21">
        <v>0</v>
      </c>
      <c r="F21">
        <v>0</v>
      </c>
      <c r="G21">
        <v>0</v>
      </c>
      <c r="H21">
        <v>6</v>
      </c>
      <c r="I21">
        <f t="shared" si="0"/>
        <v>0.10928961748633879</v>
      </c>
      <c r="J21" s="7">
        <v>0.1074160489997623</v>
      </c>
      <c r="K21">
        <f t="shared" si="1"/>
        <v>1.8735684865764934E-3</v>
      </c>
    </row>
    <row r="22" spans="1:11">
      <c r="A22" t="s">
        <v>35</v>
      </c>
      <c r="B22">
        <v>0.14285714285714279</v>
      </c>
      <c r="C22">
        <v>0.17285714285714279</v>
      </c>
      <c r="D22">
        <v>2.899925917931458E-2</v>
      </c>
      <c r="E22">
        <v>0</v>
      </c>
      <c r="F22">
        <v>0</v>
      </c>
      <c r="G22">
        <v>0</v>
      </c>
      <c r="H22">
        <v>6</v>
      </c>
      <c r="I22">
        <f t="shared" si="0"/>
        <v>0.10928961748633879</v>
      </c>
      <c r="J22" s="7">
        <v>8.1193867169524897E-2</v>
      </c>
      <c r="K22">
        <f t="shared" si="1"/>
        <v>2.8095750316813897E-2</v>
      </c>
    </row>
    <row r="23" spans="1:11">
      <c r="A23" t="s">
        <v>36</v>
      </c>
      <c r="B23">
        <v>0.2321428571428571</v>
      </c>
      <c r="C23">
        <v>0.24859022556390981</v>
      </c>
      <c r="D23">
        <v>2.7954762253238709E-2</v>
      </c>
      <c r="E23">
        <v>0</v>
      </c>
      <c r="F23">
        <f>1</f>
        <v>1</v>
      </c>
      <c r="G23">
        <v>0</v>
      </c>
      <c r="H23">
        <v>6</v>
      </c>
      <c r="I23">
        <f t="shared" si="0"/>
        <v>0.10928961748633879</v>
      </c>
      <c r="J23" s="7">
        <v>0.12464708989000177</v>
      </c>
      <c r="K23">
        <f t="shared" si="1"/>
        <v>1.5357472403662975E-2</v>
      </c>
    </row>
    <row r="24" spans="1:11">
      <c r="A24" t="s">
        <v>37</v>
      </c>
      <c r="B24">
        <v>3.5714285714285712E-2</v>
      </c>
      <c r="C24">
        <v>0.1137218045112782</v>
      </c>
      <c r="D24">
        <v>2.7406894429055091E-2</v>
      </c>
      <c r="E24">
        <v>0</v>
      </c>
      <c r="F24">
        <f>2</f>
        <v>2</v>
      </c>
      <c r="G24">
        <v>0</v>
      </c>
      <c r="H24">
        <v>6</v>
      </c>
      <c r="I24">
        <f t="shared" si="0"/>
        <v>0.10928961748633879</v>
      </c>
      <c r="J24" s="7">
        <v>8.572083822939619E-2</v>
      </c>
      <c r="K24">
        <f t="shared" si="1"/>
        <v>2.3568779256942604E-2</v>
      </c>
    </row>
    <row r="25" spans="1:11">
      <c r="A25" t="s">
        <v>38</v>
      </c>
      <c r="B25">
        <v>8.9285714285714274E-2</v>
      </c>
      <c r="C25">
        <v>0.15714285714285711</v>
      </c>
      <c r="D25">
        <v>1.8476906288540641E-2</v>
      </c>
      <c r="E25">
        <v>0</v>
      </c>
      <c r="F25">
        <v>0</v>
      </c>
      <c r="G25">
        <v>0</v>
      </c>
      <c r="H25">
        <v>6</v>
      </c>
      <c r="I25">
        <f t="shared" si="0"/>
        <v>0.10928961748633879</v>
      </c>
      <c r="J25" s="7">
        <v>7.9215416895240004E-2</v>
      </c>
      <c r="K25">
        <f t="shared" si="1"/>
        <v>3.007420059109879E-2</v>
      </c>
    </row>
    <row r="26" spans="1:11">
      <c r="A26" t="s">
        <v>39</v>
      </c>
      <c r="B26">
        <v>8.9285714285714274E-2</v>
      </c>
      <c r="C26">
        <v>0.15714285714285711</v>
      </c>
      <c r="D26">
        <v>1.777126689869072E-2</v>
      </c>
      <c r="E26">
        <v>0</v>
      </c>
      <c r="F26">
        <v>0</v>
      </c>
      <c r="G26">
        <v>0</v>
      </c>
      <c r="H26">
        <v>6</v>
      </c>
      <c r="I26">
        <f t="shared" si="0"/>
        <v>0.10928961748633879</v>
      </c>
      <c r="J26" s="7">
        <v>7.9664499263517735E-2</v>
      </c>
      <c r="K26">
        <f t="shared" si="1"/>
        <v>2.9625118222821059E-2</v>
      </c>
    </row>
    <row r="27" spans="1:11">
      <c r="A27" t="s">
        <v>40</v>
      </c>
      <c r="B27">
        <v>5.3571428571428568E-2</v>
      </c>
      <c r="C27">
        <v>0.17638483965014581</v>
      </c>
      <c r="D27">
        <v>1.6636913922232481E-2</v>
      </c>
      <c r="E27" s="1">
        <v>1</v>
      </c>
      <c r="F27">
        <v>0</v>
      </c>
      <c r="G27">
        <v>0</v>
      </c>
      <c r="H27">
        <v>6</v>
      </c>
      <c r="I27">
        <f t="shared" si="0"/>
        <v>0.10928961748633879</v>
      </c>
      <c r="J27" s="7">
        <v>0.12978935031264205</v>
      </c>
      <c r="K27">
        <f t="shared" si="1"/>
        <v>2.0499732826303255E-2</v>
      </c>
    </row>
    <row r="28" spans="1:11">
      <c r="A28" t="s">
        <v>41</v>
      </c>
      <c r="B28">
        <v>3.5714285714285712E-2</v>
      </c>
      <c r="C28">
        <v>0.1167953667953668</v>
      </c>
      <c r="D28">
        <v>1.5132940312995721E-2</v>
      </c>
      <c r="E28">
        <v>0</v>
      </c>
      <c r="F28">
        <f>1</f>
        <v>1</v>
      </c>
      <c r="G28">
        <v>0</v>
      </c>
      <c r="H28">
        <v>6</v>
      </c>
      <c r="I28">
        <f t="shared" si="0"/>
        <v>0.10928961748633879</v>
      </c>
      <c r="J28" s="7">
        <v>8.0056965315832229E-2</v>
      </c>
      <c r="K28">
        <f t="shared" si="1"/>
        <v>2.9232652170506565E-2</v>
      </c>
    </row>
    <row r="29" spans="1:11">
      <c r="A29" t="s">
        <v>42</v>
      </c>
      <c r="B29">
        <v>5.3571428571428568E-2</v>
      </c>
      <c r="C29">
        <v>0.15162907268170431</v>
      </c>
      <c r="D29">
        <v>1.507940904893814E-2</v>
      </c>
      <c r="E29">
        <v>0</v>
      </c>
      <c r="F29">
        <v>0</v>
      </c>
      <c r="G29">
        <v>0</v>
      </c>
      <c r="H29">
        <v>6</v>
      </c>
      <c r="I29">
        <f t="shared" si="0"/>
        <v>0.10928961748633879</v>
      </c>
      <c r="J29" s="7">
        <v>7.6995267773007553E-2</v>
      </c>
      <c r="K29">
        <f t="shared" si="1"/>
        <v>3.2294349713331241E-2</v>
      </c>
    </row>
    <row r="30" spans="1:11">
      <c r="A30" t="s">
        <v>43</v>
      </c>
      <c r="B30">
        <v>3.5714285714285712E-2</v>
      </c>
      <c r="C30">
        <v>0.13296703296703299</v>
      </c>
      <c r="D30">
        <v>1.415153380527342E-2</v>
      </c>
      <c r="E30">
        <v>0</v>
      </c>
      <c r="F30">
        <f>1</f>
        <v>1</v>
      </c>
      <c r="G30">
        <v>0</v>
      </c>
      <c r="H30">
        <v>6</v>
      </c>
      <c r="I30">
        <f t="shared" si="0"/>
        <v>0.10928961748633879</v>
      </c>
      <c r="J30" s="7">
        <v>8.5247190057606309E-2</v>
      </c>
      <c r="K30">
        <f t="shared" si="1"/>
        <v>2.4042427428732485E-2</v>
      </c>
    </row>
    <row r="31" spans="1:11">
      <c r="A31" t="s">
        <v>44</v>
      </c>
      <c r="B31">
        <v>1.785714285714286E-2</v>
      </c>
      <c r="C31">
        <v>0.12110805860805859</v>
      </c>
      <c r="D31">
        <v>1.159987688519545E-2</v>
      </c>
      <c r="E31">
        <v>0</v>
      </c>
      <c r="F31">
        <v>0</v>
      </c>
      <c r="G31" s="1">
        <v>1</v>
      </c>
      <c r="H31">
        <v>6</v>
      </c>
      <c r="I31">
        <f t="shared" si="0"/>
        <v>0.10928961748633879</v>
      </c>
      <c r="J31" s="7">
        <v>9.9294734651720173E-2</v>
      </c>
      <c r="K31">
        <f t="shared" si="1"/>
        <v>9.9948828346186208E-3</v>
      </c>
    </row>
    <row r="32" spans="1:11">
      <c r="A32" t="s">
        <v>45</v>
      </c>
      <c r="B32">
        <v>0.2857142857142857</v>
      </c>
      <c r="C32">
        <v>0.26989795918367337</v>
      </c>
      <c r="D32">
        <v>3.4085366541737737E-2</v>
      </c>
      <c r="E32">
        <v>0</v>
      </c>
      <c r="F32">
        <v>0</v>
      </c>
      <c r="G32">
        <v>0</v>
      </c>
      <c r="H32">
        <v>8</v>
      </c>
      <c r="I32">
        <f t="shared" si="0"/>
        <v>5.4644808743169383E-2</v>
      </c>
      <c r="J32" s="7">
        <v>0.11665670384557292</v>
      </c>
      <c r="K32">
        <f t="shared" si="1"/>
        <v>6.2011895102403534E-2</v>
      </c>
    </row>
    <row r="33" spans="1:11">
      <c r="A33" t="s">
        <v>46</v>
      </c>
      <c r="B33">
        <v>0.2857142857142857</v>
      </c>
      <c r="C33">
        <v>0.26989795918367337</v>
      </c>
      <c r="D33">
        <v>3.4085366541737737E-2</v>
      </c>
      <c r="E33">
        <v>0</v>
      </c>
      <c r="F33">
        <v>0</v>
      </c>
      <c r="G33">
        <v>0</v>
      </c>
      <c r="H33">
        <v>8</v>
      </c>
      <c r="I33">
        <f t="shared" si="0"/>
        <v>5.4644808743169383E-2</v>
      </c>
      <c r="J33" s="7">
        <v>0.11665670384557292</v>
      </c>
      <c r="K33">
        <f t="shared" si="1"/>
        <v>6.2011895102403534E-2</v>
      </c>
    </row>
    <row r="34" spans="1:11">
      <c r="A34" t="s">
        <v>47</v>
      </c>
      <c r="B34">
        <v>3.5714285714285712E-2</v>
      </c>
      <c r="C34">
        <v>0.18601190476190479</v>
      </c>
      <c r="D34">
        <v>3.3371806709756847E-2</v>
      </c>
      <c r="E34">
        <v>0</v>
      </c>
      <c r="F34">
        <v>0</v>
      </c>
      <c r="G34">
        <v>0</v>
      </c>
      <c r="H34">
        <v>8</v>
      </c>
      <c r="I34">
        <f t="shared" si="0"/>
        <v>5.4644808743169383E-2</v>
      </c>
      <c r="J34" s="7">
        <v>7.3647857645409751E-2</v>
      </c>
      <c r="K34">
        <f t="shared" si="1"/>
        <v>1.9003048902240367E-2</v>
      </c>
    </row>
    <row r="35" spans="1:11">
      <c r="A35" t="s">
        <v>48</v>
      </c>
      <c r="B35">
        <v>1.785714285714286E-2</v>
      </c>
      <c r="C35">
        <v>0</v>
      </c>
      <c r="D35">
        <v>1.2660305735097979E-2</v>
      </c>
      <c r="E35">
        <v>0</v>
      </c>
      <c r="F35">
        <v>0</v>
      </c>
      <c r="G35">
        <v>0</v>
      </c>
      <c r="H35">
        <v>8</v>
      </c>
      <c r="I35">
        <f t="shared" si="0"/>
        <v>5.4644808743169383E-2</v>
      </c>
      <c r="J35" s="7">
        <v>3.2900692882912572E-2</v>
      </c>
      <c r="K35">
        <f t="shared" si="1"/>
        <v>2.1744115860256812E-2</v>
      </c>
    </row>
    <row r="36" spans="1:11">
      <c r="A36" t="s">
        <v>49</v>
      </c>
      <c r="B36">
        <v>1.785714285714286E-2</v>
      </c>
      <c r="C36">
        <v>0.12110805860805859</v>
      </c>
      <c r="D36">
        <v>1.159987688519545E-2</v>
      </c>
      <c r="E36">
        <v>0</v>
      </c>
      <c r="F36">
        <v>0</v>
      </c>
      <c r="G36">
        <v>0</v>
      </c>
      <c r="H36">
        <v>8</v>
      </c>
      <c r="I36">
        <f t="shared" si="0"/>
        <v>5.4644808743169383E-2</v>
      </c>
      <c r="J36" s="7">
        <v>6.7767202479406166E-2</v>
      </c>
      <c r="K36">
        <f t="shared" si="1"/>
        <v>1.3122393736236783E-2</v>
      </c>
    </row>
    <row r="37" spans="1:11">
      <c r="A37" t="s">
        <v>50</v>
      </c>
      <c r="B37">
        <v>1.785714285714286E-2</v>
      </c>
      <c r="C37">
        <v>0.12110805860805859</v>
      </c>
      <c r="D37">
        <v>1.159987688519545E-2</v>
      </c>
      <c r="E37">
        <v>0</v>
      </c>
      <c r="F37">
        <v>0</v>
      </c>
      <c r="G37">
        <v>0</v>
      </c>
      <c r="H37">
        <v>8</v>
      </c>
      <c r="I37">
        <f t="shared" si="0"/>
        <v>5.4644808743169383E-2</v>
      </c>
      <c r="J37" s="7">
        <v>6.7767202479406166E-2</v>
      </c>
      <c r="K37">
        <f t="shared" si="1"/>
        <v>1.3122393736236783E-2</v>
      </c>
    </row>
    <row r="38" spans="1:11">
      <c r="A38" t="s">
        <v>51</v>
      </c>
      <c r="B38">
        <v>1.785714285714286E-2</v>
      </c>
      <c r="C38">
        <v>0.12110805860805859</v>
      </c>
      <c r="D38">
        <v>1.159987688519545E-2</v>
      </c>
      <c r="E38">
        <v>0</v>
      </c>
      <c r="F38">
        <v>0</v>
      </c>
      <c r="G38">
        <v>0</v>
      </c>
      <c r="H38">
        <v>8</v>
      </c>
      <c r="I38">
        <f t="shared" si="0"/>
        <v>5.4644808743169383E-2</v>
      </c>
      <c r="J38" s="7">
        <v>6.7767202479406166E-2</v>
      </c>
      <c r="K38">
        <f t="shared" si="1"/>
        <v>1.3122393736236783E-2</v>
      </c>
    </row>
    <row r="39" spans="1:11">
      <c r="A39" t="s">
        <v>52</v>
      </c>
      <c r="B39">
        <v>1.785714285714286E-2</v>
      </c>
      <c r="C39">
        <v>0.12110805860805859</v>
      </c>
      <c r="D39">
        <v>1.159987688519545E-2</v>
      </c>
      <c r="E39">
        <v>0</v>
      </c>
      <c r="F39">
        <v>0</v>
      </c>
      <c r="G39">
        <v>0</v>
      </c>
      <c r="H39">
        <v>8</v>
      </c>
      <c r="I39">
        <f t="shared" si="0"/>
        <v>5.4644808743169383E-2</v>
      </c>
      <c r="J39" s="7">
        <v>6.7767202479406166E-2</v>
      </c>
      <c r="K39">
        <f t="shared" si="1"/>
        <v>1.3122393736236783E-2</v>
      </c>
    </row>
    <row r="40" spans="1:11">
      <c r="A40" t="s">
        <v>53</v>
      </c>
      <c r="B40">
        <v>1.785714285714286E-2</v>
      </c>
      <c r="C40">
        <v>0.12110805860805859</v>
      </c>
      <c r="D40">
        <v>1.159987688519545E-2</v>
      </c>
      <c r="E40">
        <v>0</v>
      </c>
      <c r="F40">
        <v>0</v>
      </c>
      <c r="G40">
        <v>0</v>
      </c>
      <c r="H40">
        <v>8</v>
      </c>
      <c r="I40">
        <f t="shared" si="0"/>
        <v>5.4644808743169383E-2</v>
      </c>
      <c r="J40" s="7">
        <v>6.7767202479406166E-2</v>
      </c>
      <c r="K40">
        <f t="shared" si="1"/>
        <v>1.3122393736236783E-2</v>
      </c>
    </row>
    <row r="41" spans="1:11">
      <c r="A41" t="s">
        <v>54</v>
      </c>
      <c r="B41">
        <v>1.785714285714286E-2</v>
      </c>
      <c r="C41">
        <v>0.12110805860805859</v>
      </c>
      <c r="D41">
        <v>1.159987688519545E-2</v>
      </c>
      <c r="E41">
        <v>0</v>
      </c>
      <c r="F41">
        <v>0</v>
      </c>
      <c r="G41">
        <v>0</v>
      </c>
      <c r="H41">
        <v>8</v>
      </c>
      <c r="I41">
        <f t="shared" si="0"/>
        <v>5.4644808743169383E-2</v>
      </c>
      <c r="J41" s="7">
        <v>6.7767202479406166E-2</v>
      </c>
      <c r="K41">
        <f t="shared" si="1"/>
        <v>1.3122393736236783E-2</v>
      </c>
    </row>
    <row r="42" spans="1:11">
      <c r="A42" t="s">
        <v>55</v>
      </c>
      <c r="B42">
        <v>1.785714285714286E-2</v>
      </c>
      <c r="C42">
        <v>0.12110805860805859</v>
      </c>
      <c r="D42">
        <v>1.159987688519545E-2</v>
      </c>
      <c r="E42">
        <v>0</v>
      </c>
      <c r="F42">
        <v>0</v>
      </c>
      <c r="G42">
        <v>0</v>
      </c>
      <c r="H42">
        <v>8</v>
      </c>
      <c r="I42">
        <f t="shared" si="0"/>
        <v>5.4644808743169383E-2</v>
      </c>
      <c r="J42" s="7">
        <v>6.7767202479406166E-2</v>
      </c>
      <c r="K42">
        <f t="shared" si="1"/>
        <v>1.3122393736236783E-2</v>
      </c>
    </row>
    <row r="43" spans="1:11">
      <c r="A43" t="s">
        <v>56</v>
      </c>
      <c r="B43">
        <v>1.785714285714286E-2</v>
      </c>
      <c r="C43">
        <v>0.12110805860805859</v>
      </c>
      <c r="D43">
        <v>1.159987688519545E-2</v>
      </c>
      <c r="E43">
        <v>0</v>
      </c>
      <c r="F43">
        <v>0</v>
      </c>
      <c r="G43">
        <v>0</v>
      </c>
      <c r="H43">
        <v>8</v>
      </c>
      <c r="I43">
        <f t="shared" si="0"/>
        <v>5.4644808743169383E-2</v>
      </c>
      <c r="J43" s="7">
        <v>6.7767202479406166E-2</v>
      </c>
      <c r="K43">
        <f t="shared" si="1"/>
        <v>1.3122393736236783E-2</v>
      </c>
    </row>
    <row r="44" spans="1:11">
      <c r="A44" t="s">
        <v>57</v>
      </c>
      <c r="B44">
        <v>1.785714285714286E-2</v>
      </c>
      <c r="C44">
        <v>0.12110805860805859</v>
      </c>
      <c r="D44">
        <v>1.159987688519545E-2</v>
      </c>
      <c r="E44">
        <v>0</v>
      </c>
      <c r="F44">
        <v>0</v>
      </c>
      <c r="G44">
        <v>0</v>
      </c>
      <c r="H44">
        <v>8</v>
      </c>
      <c r="I44">
        <f t="shared" si="0"/>
        <v>5.4644808743169383E-2</v>
      </c>
      <c r="J44" s="7">
        <v>6.7767202479406166E-2</v>
      </c>
      <c r="K44">
        <f t="shared" si="1"/>
        <v>1.3122393736236783E-2</v>
      </c>
    </row>
    <row r="45" spans="1:11">
      <c r="A45" t="s">
        <v>58</v>
      </c>
      <c r="B45">
        <v>1.785714285714286E-2</v>
      </c>
      <c r="C45">
        <v>0.12110805860805859</v>
      </c>
      <c r="D45">
        <v>1.159987688519545E-2</v>
      </c>
      <c r="E45">
        <v>0</v>
      </c>
      <c r="F45">
        <v>0</v>
      </c>
      <c r="G45">
        <v>0</v>
      </c>
      <c r="H45">
        <v>8</v>
      </c>
      <c r="I45">
        <f t="shared" si="0"/>
        <v>5.4644808743169383E-2</v>
      </c>
      <c r="J45" s="7">
        <v>6.7767202479406166E-2</v>
      </c>
      <c r="K45">
        <f t="shared" si="1"/>
        <v>1.3122393736236783E-2</v>
      </c>
    </row>
    <row r="46" spans="1:11">
      <c r="A46" t="s">
        <v>59</v>
      </c>
      <c r="B46">
        <v>1.785714285714286E-2</v>
      </c>
      <c r="C46">
        <v>0.12110805860805859</v>
      </c>
      <c r="D46">
        <v>1.159987688519545E-2</v>
      </c>
      <c r="E46">
        <v>0</v>
      </c>
      <c r="F46">
        <v>0</v>
      </c>
      <c r="G46">
        <v>0</v>
      </c>
      <c r="H46">
        <v>8</v>
      </c>
      <c r="I46">
        <f t="shared" si="0"/>
        <v>5.4644808743169383E-2</v>
      </c>
      <c r="J46" s="7">
        <v>6.7767202479406166E-2</v>
      </c>
      <c r="K46">
        <f t="shared" si="1"/>
        <v>1.3122393736236783E-2</v>
      </c>
    </row>
    <row r="47" spans="1:11">
      <c r="A47" t="s">
        <v>60</v>
      </c>
      <c r="B47">
        <v>1.785714285714286E-2</v>
      </c>
      <c r="C47">
        <v>0.12110805860805859</v>
      </c>
      <c r="D47">
        <v>1.159987688519545E-2</v>
      </c>
      <c r="E47">
        <v>0</v>
      </c>
      <c r="F47">
        <v>0</v>
      </c>
      <c r="G47">
        <v>0</v>
      </c>
      <c r="H47">
        <v>8</v>
      </c>
      <c r="I47">
        <f t="shared" si="0"/>
        <v>5.4644808743169383E-2</v>
      </c>
      <c r="J47" s="7">
        <v>6.7767202479406166E-2</v>
      </c>
      <c r="K47">
        <f t="shared" si="1"/>
        <v>1.3122393736236783E-2</v>
      </c>
    </row>
    <row r="48" spans="1:11">
      <c r="A48" t="s">
        <v>61</v>
      </c>
      <c r="B48">
        <v>1.785714285714286E-2</v>
      </c>
      <c r="C48">
        <v>0.12110805860805859</v>
      </c>
      <c r="D48">
        <v>1.159987688519545E-2</v>
      </c>
      <c r="E48">
        <v>0</v>
      </c>
      <c r="F48">
        <v>0</v>
      </c>
      <c r="G48">
        <v>0</v>
      </c>
      <c r="H48">
        <v>8</v>
      </c>
      <c r="I48">
        <f t="shared" si="0"/>
        <v>5.4644808743169383E-2</v>
      </c>
      <c r="J48" s="7">
        <v>6.7767202479406166E-2</v>
      </c>
      <c r="K48">
        <f t="shared" si="1"/>
        <v>1.3122393736236783E-2</v>
      </c>
    </row>
    <row r="49" spans="1:11">
      <c r="A49" t="s">
        <v>62</v>
      </c>
      <c r="B49">
        <v>1.785714285714286E-2</v>
      </c>
      <c r="C49">
        <v>0.12110805860805859</v>
      </c>
      <c r="D49">
        <v>1.159987688519545E-2</v>
      </c>
      <c r="E49">
        <v>0</v>
      </c>
      <c r="F49">
        <v>0</v>
      </c>
      <c r="G49">
        <v>0</v>
      </c>
      <c r="H49">
        <v>8</v>
      </c>
      <c r="I49">
        <f t="shared" si="0"/>
        <v>5.4644808743169383E-2</v>
      </c>
      <c r="J49" s="7">
        <v>6.7767202479406166E-2</v>
      </c>
      <c r="K49">
        <f t="shared" si="1"/>
        <v>1.3122393736236783E-2</v>
      </c>
    </row>
    <row r="50" spans="1:11">
      <c r="A50" t="s">
        <v>63</v>
      </c>
      <c r="B50">
        <v>1.785714285714286E-2</v>
      </c>
      <c r="C50">
        <v>0.12110805860805859</v>
      </c>
      <c r="D50">
        <v>1.159987688519545E-2</v>
      </c>
      <c r="E50">
        <v>0</v>
      </c>
      <c r="F50">
        <v>0</v>
      </c>
      <c r="G50">
        <v>0</v>
      </c>
      <c r="H50">
        <v>8</v>
      </c>
      <c r="I50">
        <f t="shared" si="0"/>
        <v>5.4644808743169383E-2</v>
      </c>
      <c r="J50" s="7">
        <v>6.7767202479406166E-2</v>
      </c>
      <c r="K50">
        <f t="shared" si="1"/>
        <v>1.3122393736236783E-2</v>
      </c>
    </row>
    <row r="51" spans="1:11">
      <c r="A51" t="s">
        <v>64</v>
      </c>
      <c r="B51">
        <v>3.5714285714285712E-2</v>
      </c>
      <c r="C51">
        <v>0.16868622448979589</v>
      </c>
      <c r="D51">
        <v>1.431722581307069E-2</v>
      </c>
      <c r="E51">
        <v>0</v>
      </c>
      <c r="F51">
        <v>0</v>
      </c>
      <c r="G51">
        <v>0</v>
      </c>
      <c r="H51">
        <v>10</v>
      </c>
      <c r="I51">
        <f t="shared" si="0"/>
        <v>0</v>
      </c>
      <c r="J51" s="7">
        <v>8.0883112365369034E-2</v>
      </c>
      <c r="K51">
        <f t="shared" si="1"/>
        <v>8.0883112365369034E-2</v>
      </c>
    </row>
    <row r="52" spans="1:11">
      <c r="A52" t="s">
        <v>65</v>
      </c>
      <c r="B52">
        <v>1.785714285714286E-2</v>
      </c>
      <c r="C52">
        <v>9.5418470418470416E-2</v>
      </c>
      <c r="D52">
        <v>1.398584179747615E-2</v>
      </c>
      <c r="E52">
        <v>0</v>
      </c>
      <c r="F52">
        <v>0</v>
      </c>
      <c r="G52">
        <v>0</v>
      </c>
      <c r="H52">
        <v>10</v>
      </c>
      <c r="I52">
        <f t="shared" si="0"/>
        <v>0</v>
      </c>
      <c r="J52" s="7">
        <v>5.8995958375972032E-2</v>
      </c>
      <c r="K52">
        <f t="shared" si="1"/>
        <v>5.8995958375972032E-2</v>
      </c>
    </row>
    <row r="53" spans="1:11">
      <c r="A53" t="s">
        <v>66</v>
      </c>
      <c r="B53">
        <v>1.785714285714286E-2</v>
      </c>
      <c r="C53">
        <v>9.5418470418470416E-2</v>
      </c>
      <c r="D53">
        <v>1.398584179747615E-2</v>
      </c>
      <c r="E53">
        <v>0</v>
      </c>
      <c r="F53">
        <v>0</v>
      </c>
      <c r="G53">
        <v>0</v>
      </c>
      <c r="H53">
        <v>10</v>
      </c>
      <c r="I53">
        <f t="shared" si="0"/>
        <v>0</v>
      </c>
      <c r="J53" s="7">
        <v>5.8995958375972032E-2</v>
      </c>
      <c r="K53">
        <f t="shared" si="1"/>
        <v>5.8995958375972032E-2</v>
      </c>
    </row>
    <row r="54" spans="1:11">
      <c r="A54" t="s">
        <v>67</v>
      </c>
      <c r="B54">
        <v>1.785714285714286E-2</v>
      </c>
      <c r="C54">
        <v>9.5418470418470416E-2</v>
      </c>
      <c r="D54">
        <v>1.398584179747615E-2</v>
      </c>
      <c r="E54">
        <v>0</v>
      </c>
      <c r="F54">
        <v>0</v>
      </c>
      <c r="G54">
        <v>0</v>
      </c>
      <c r="H54">
        <v>10</v>
      </c>
      <c r="I54">
        <f t="shared" si="0"/>
        <v>0</v>
      </c>
      <c r="J54" s="7">
        <v>5.8995958375972032E-2</v>
      </c>
      <c r="K54">
        <f t="shared" si="1"/>
        <v>5.8995958375972032E-2</v>
      </c>
    </row>
    <row r="55" spans="1:11" ht="15.75" thickBot="1">
      <c r="A55" t="s">
        <v>68</v>
      </c>
      <c r="B55">
        <v>1.785714285714286E-2</v>
      </c>
      <c r="C55">
        <v>9.5418470418470416E-2</v>
      </c>
      <c r="D55">
        <v>1.398584179747615E-2</v>
      </c>
      <c r="E55">
        <v>0</v>
      </c>
      <c r="F55">
        <v>0</v>
      </c>
      <c r="G55">
        <v>0</v>
      </c>
      <c r="H55">
        <v>10</v>
      </c>
      <c r="I55">
        <f t="shared" si="0"/>
        <v>0</v>
      </c>
      <c r="J55" s="8">
        <v>5.8995958375972032E-2</v>
      </c>
      <c r="K55">
        <f t="shared" si="1"/>
        <v>5.8995958375972032E-2</v>
      </c>
    </row>
    <row r="56" spans="1:11">
      <c r="C56" s="3">
        <f>AVERAGE(C2:C55)</f>
        <v>0.14427984358394152</v>
      </c>
    </row>
    <row r="57" spans="1:11">
      <c r="C57" s="2"/>
      <c r="D57" s="2"/>
    </row>
    <row r="58" spans="1:11">
      <c r="C58" s="2"/>
      <c r="D58" s="3"/>
    </row>
    <row r="60" spans="1:11">
      <c r="C60" s="2" t="s">
        <v>73</v>
      </c>
      <c r="D60" s="2" t="s">
        <v>74</v>
      </c>
    </row>
    <row r="61" spans="1:11">
      <c r="C61" s="3" t="e">
        <f>CORREL(F2:F55,O2:O55)</f>
        <v>#DIV/0!</v>
      </c>
      <c r="D61" s="1" t="e">
        <f>CORREL(E2:E55,M2:M55)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B5" sqref="B5"/>
    </sheetView>
  </sheetViews>
  <sheetFormatPr defaultRowHeight="15"/>
  <cols>
    <col min="1" max="1" width="12" customWidth="1"/>
    <col min="2" max="2" width="27.710937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0.7261975733964372</v>
      </c>
    </row>
    <row r="5" spans="1:9">
      <c r="A5" s="7" t="s">
        <v>81</v>
      </c>
      <c r="B5" s="7">
        <v>0.52736291560687376</v>
      </c>
    </row>
    <row r="6" spans="1:9">
      <c r="A6" s="7" t="s">
        <v>82</v>
      </c>
      <c r="B6" s="7">
        <v>0.46702626653541085</v>
      </c>
    </row>
    <row r="7" spans="1:9">
      <c r="A7" s="7" t="s">
        <v>83</v>
      </c>
      <c r="B7" s="7">
        <v>4.0214517936697815E-2</v>
      </c>
    </row>
    <row r="8" spans="1:9" ht="15.75" thickBot="1">
      <c r="A8" s="8" t="s">
        <v>84</v>
      </c>
      <c r="B8" s="8">
        <v>54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6</v>
      </c>
      <c r="C12" s="7">
        <v>8.4809672126374858E-2</v>
      </c>
      <c r="D12" s="7">
        <v>1.4134945354395809E-2</v>
      </c>
      <c r="E12" s="7">
        <v>8.7403414628191136</v>
      </c>
      <c r="F12" s="7">
        <v>2.0989544336910399E-6</v>
      </c>
    </row>
    <row r="13" spans="1:9">
      <c r="A13" s="7" t="s">
        <v>87</v>
      </c>
      <c r="B13" s="7">
        <v>47</v>
      </c>
      <c r="C13" s="7">
        <v>7.6008750285406546E-2</v>
      </c>
      <c r="D13" s="7">
        <v>1.6172074528809904E-3</v>
      </c>
      <c r="E13" s="7"/>
      <c r="F13" s="7"/>
    </row>
    <row r="14" spans="1:9" ht="15.75" thickBot="1">
      <c r="A14" s="8" t="s">
        <v>88</v>
      </c>
      <c r="B14" s="8">
        <v>53</v>
      </c>
      <c r="C14" s="8">
        <v>0.1608184224117814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3.9545097411228768E-2</v>
      </c>
      <c r="C17" s="7">
        <v>3.0145181277107913E-2</v>
      </c>
      <c r="D17" s="7">
        <v>1.3118215162719589</v>
      </c>
      <c r="E17" s="7">
        <v>0.19595204866963867</v>
      </c>
      <c r="F17" s="7">
        <v>-2.1099185057657253E-2</v>
      </c>
      <c r="G17" s="7">
        <v>0.10018937988011478</v>
      </c>
      <c r="H17" s="7">
        <v>-2.1099185057657253E-2</v>
      </c>
      <c r="I17" s="7">
        <v>0.10018937988011478</v>
      </c>
    </row>
    <row r="18" spans="1:9">
      <c r="A18" s="7" t="s">
        <v>102</v>
      </c>
      <c r="B18" s="7">
        <v>7.9119910570877486E-2</v>
      </c>
      <c r="C18" s="7">
        <v>0.17500187700622893</v>
      </c>
      <c r="D18" s="7">
        <v>0.45210892548347542</v>
      </c>
      <c r="E18" s="7">
        <v>0.65327027037806173</v>
      </c>
      <c r="F18" s="7">
        <v>-0.27293845538130701</v>
      </c>
      <c r="G18" s="7">
        <v>0.43117827652306195</v>
      </c>
      <c r="H18" s="7">
        <v>-0.27293845538130701</v>
      </c>
      <c r="I18" s="7">
        <v>0.43117827652306195</v>
      </c>
    </row>
    <row r="19" spans="1:9">
      <c r="A19" s="7" t="s">
        <v>103</v>
      </c>
      <c r="B19" s="7">
        <v>0.28232334694282635</v>
      </c>
      <c r="C19" s="7">
        <v>0.24748672967196403</v>
      </c>
      <c r="D19" s="7">
        <v>1.1407615564561266</v>
      </c>
      <c r="E19" s="7">
        <v>0.25974873669098292</v>
      </c>
      <c r="F19" s="7">
        <v>-0.21555573374875048</v>
      </c>
      <c r="G19" s="7">
        <v>0.78020242763440317</v>
      </c>
      <c r="H19" s="7">
        <v>-0.21555573374875048</v>
      </c>
      <c r="I19" s="7">
        <v>0.78020242763440317</v>
      </c>
    </row>
    <row r="20" spans="1:9">
      <c r="A20" s="7" t="s">
        <v>104</v>
      </c>
      <c r="B20" s="7">
        <v>-0.63641907571692369</v>
      </c>
      <c r="C20" s="7">
        <v>1.4949181667118445</v>
      </c>
      <c r="D20" s="7">
        <v>-0.42572168155315337</v>
      </c>
      <c r="E20" s="7">
        <v>0.67225386999002024</v>
      </c>
      <c r="F20" s="7">
        <v>-3.6438065164017708</v>
      </c>
      <c r="G20" s="7">
        <v>2.3709683649679238</v>
      </c>
      <c r="H20" s="7">
        <v>-3.6438065164017708</v>
      </c>
      <c r="I20" s="7">
        <v>2.3709683649679238</v>
      </c>
    </row>
    <row r="21" spans="1:9">
      <c r="A21" s="7" t="s">
        <v>105</v>
      </c>
      <c r="B21" s="7">
        <v>4.6796177364854016E-2</v>
      </c>
      <c r="C21" s="7">
        <v>1.3777899658108106E-2</v>
      </c>
      <c r="D21" s="7">
        <v>3.3964666985591743</v>
      </c>
      <c r="E21" s="7">
        <v>1.3975150755990056E-3</v>
      </c>
      <c r="F21" s="7">
        <v>1.9078618428534436E-2</v>
      </c>
      <c r="G21" s="7">
        <v>7.4513736301173597E-2</v>
      </c>
      <c r="H21" s="7">
        <v>1.9078618428534436E-2</v>
      </c>
      <c r="I21" s="7">
        <v>7.4513736301173597E-2</v>
      </c>
    </row>
    <row r="22" spans="1:9">
      <c r="A22" s="7" t="s">
        <v>106</v>
      </c>
      <c r="B22" s="7">
        <v>1.4342989838579517E-2</v>
      </c>
      <c r="C22" s="7">
        <v>8.12480561646442E-3</v>
      </c>
      <c r="D22" s="7">
        <v>1.7653332911145996</v>
      </c>
      <c r="E22" s="7">
        <v>8.4004089934083107E-2</v>
      </c>
      <c r="F22" s="7">
        <v>-2.0020107862411107E-3</v>
      </c>
      <c r="G22" s="7">
        <v>3.0687990463400143E-2</v>
      </c>
      <c r="H22" s="7">
        <v>-2.0020107862411107E-3</v>
      </c>
      <c r="I22" s="7">
        <v>3.0687990463400143E-2</v>
      </c>
    </row>
    <row r="23" spans="1:9" ht="15.75" thickBot="1">
      <c r="A23" s="8" t="s">
        <v>107</v>
      </c>
      <c r="B23" s="8">
        <v>3.1527532172314014E-2</v>
      </c>
      <c r="C23" s="8">
        <v>2.1877104884854909E-2</v>
      </c>
      <c r="D23" s="8">
        <v>1.4411199442637361</v>
      </c>
      <c r="E23" s="8">
        <v>0.15618043585069505</v>
      </c>
      <c r="F23" s="8">
        <v>-1.2483526047663993E-2</v>
      </c>
      <c r="G23" s="8">
        <v>7.5538590392292021E-2</v>
      </c>
      <c r="H23" s="8">
        <v>-1.2483526047663993E-2</v>
      </c>
      <c r="I23" s="8">
        <v>7.5538590392292021E-2</v>
      </c>
    </row>
    <row r="27" spans="1:9">
      <c r="A27" t="s">
        <v>113</v>
      </c>
      <c r="E27" t="s">
        <v>124</v>
      </c>
    </row>
    <row r="28" spans="1:9" ht="15.75" thickBot="1"/>
    <row r="29" spans="1:9">
      <c r="A29" s="9" t="s">
        <v>114</v>
      </c>
      <c r="B29" s="9" t="s">
        <v>115</v>
      </c>
      <c r="C29" s="9" t="s">
        <v>116</v>
      </c>
      <c r="E29" s="9" t="s">
        <v>125</v>
      </c>
      <c r="F29" s="9" t="s">
        <v>126</v>
      </c>
    </row>
    <row r="30" spans="1:9">
      <c r="A30" s="7">
        <v>1</v>
      </c>
      <c r="B30" s="7">
        <v>0.1457148879326689</v>
      </c>
      <c r="C30" s="7">
        <v>4.5541942668423985E-2</v>
      </c>
      <c r="E30" s="7">
        <v>0.92592592592592593</v>
      </c>
      <c r="F30" s="7">
        <v>0</v>
      </c>
    </row>
    <row r="31" spans="1:9">
      <c r="A31" s="7">
        <v>2</v>
      </c>
      <c r="B31" s="7">
        <v>0.23920750132782584</v>
      </c>
      <c r="C31" s="7">
        <v>-4.7950670726732952E-2</v>
      </c>
      <c r="E31" s="7">
        <v>2.7777777777777777</v>
      </c>
      <c r="F31" s="7">
        <v>0</v>
      </c>
    </row>
    <row r="32" spans="1:9">
      <c r="A32" s="7">
        <v>3</v>
      </c>
      <c r="B32" s="7">
        <v>0.14343617244453849</v>
      </c>
      <c r="C32" s="7">
        <v>4.7820658156554396E-2</v>
      </c>
      <c r="E32" s="7">
        <v>4.6296296296296298</v>
      </c>
      <c r="F32" s="7">
        <v>0</v>
      </c>
    </row>
    <row r="33" spans="1:6">
      <c r="A33" s="7">
        <v>4</v>
      </c>
      <c r="B33" s="7">
        <v>0.13683363258814607</v>
      </c>
      <c r="C33" s="7">
        <v>5.4423198012946816E-2</v>
      </c>
      <c r="E33" s="7">
        <v>6.481481481481481</v>
      </c>
      <c r="F33" s="7">
        <v>0</v>
      </c>
    </row>
    <row r="34" spans="1:6">
      <c r="A34" s="7">
        <v>5</v>
      </c>
      <c r="B34" s="7">
        <v>0.12760117397047555</v>
      </c>
      <c r="C34" s="7">
        <v>3.6333252259032639E-2</v>
      </c>
      <c r="E34" s="7">
        <v>8.3333333333333339</v>
      </c>
      <c r="F34" s="7">
        <v>0</v>
      </c>
    </row>
    <row r="35" spans="1:6">
      <c r="A35" s="7">
        <v>6</v>
      </c>
      <c r="B35" s="7">
        <v>0.11418171897839755</v>
      </c>
      <c r="C35" s="7">
        <v>4.9752707251110639E-2</v>
      </c>
      <c r="E35" s="7">
        <v>10.185185185185185</v>
      </c>
      <c r="F35" s="7">
        <v>5.4644808743169383E-2</v>
      </c>
    </row>
    <row r="36" spans="1:6">
      <c r="A36" s="7">
        <v>7</v>
      </c>
      <c r="B36" s="7">
        <v>0.1627704596146004</v>
      </c>
      <c r="C36" s="7">
        <v>1.1639666149077799E-3</v>
      </c>
      <c r="E36" s="7">
        <v>12.037037037037036</v>
      </c>
      <c r="F36" s="7">
        <v>5.4644808743169383E-2</v>
      </c>
    </row>
    <row r="37" spans="1:6">
      <c r="A37" s="7">
        <v>8</v>
      </c>
      <c r="B37" s="7">
        <v>0.19522364711747681</v>
      </c>
      <c r="C37" s="7">
        <v>-3.1289220887968622E-2</v>
      </c>
      <c r="E37" s="7">
        <v>13.888888888888889</v>
      </c>
      <c r="F37" s="7">
        <v>5.4644808743169383E-2</v>
      </c>
    </row>
    <row r="38" spans="1:6">
      <c r="A38" s="7">
        <v>9</v>
      </c>
      <c r="B38" s="7">
        <v>0.14994380465485427</v>
      </c>
      <c r="C38" s="7">
        <v>1.3990621574653916E-2</v>
      </c>
      <c r="E38" s="7">
        <v>15.74074074074074</v>
      </c>
      <c r="F38" s="7">
        <v>5.4644808743169383E-2</v>
      </c>
    </row>
    <row r="39" spans="1:6">
      <c r="A39" s="7">
        <v>10</v>
      </c>
      <c r="B39" s="7">
        <v>6.7092325330887645E-2</v>
      </c>
      <c r="C39" s="7">
        <v>9.6842100898620539E-2</v>
      </c>
      <c r="E39" s="7">
        <v>17.592592592592595</v>
      </c>
      <c r="F39" s="7">
        <v>5.4644808743169383E-2</v>
      </c>
    </row>
    <row r="40" spans="1:6">
      <c r="A40" s="7">
        <v>11</v>
      </c>
      <c r="B40" s="7">
        <v>0.11715960361756367</v>
      </c>
      <c r="C40" s="7">
        <v>4.6774822611944517E-2</v>
      </c>
      <c r="E40" s="7">
        <v>19.444444444444446</v>
      </c>
      <c r="F40" s="7">
        <v>5.4644808743169383E-2</v>
      </c>
    </row>
    <row r="41" spans="1:6">
      <c r="A41" s="7">
        <v>12</v>
      </c>
      <c r="B41" s="7">
        <v>0.11255929314732396</v>
      </c>
      <c r="C41" s="7">
        <v>2.4052728710599519E-2</v>
      </c>
      <c r="E41" s="7">
        <v>21.296296296296298</v>
      </c>
      <c r="F41" s="7">
        <v>5.4644808743169383E-2</v>
      </c>
    </row>
    <row r="42" spans="1:6">
      <c r="A42" s="7">
        <v>13</v>
      </c>
      <c r="B42" s="7">
        <v>7.9240883090021738E-2</v>
      </c>
      <c r="C42" s="7">
        <v>5.7371138767901744E-2</v>
      </c>
      <c r="E42" s="7">
        <v>23.148148148148149</v>
      </c>
      <c r="F42" s="7">
        <v>5.4644808743169383E-2</v>
      </c>
    </row>
    <row r="43" spans="1:6">
      <c r="A43" s="7">
        <v>14</v>
      </c>
      <c r="B43" s="7">
        <v>7.726579025964242E-2</v>
      </c>
      <c r="C43" s="7">
        <v>5.9346231598281063E-2</v>
      </c>
      <c r="E43" s="7">
        <v>25</v>
      </c>
      <c r="F43" s="7">
        <v>5.4644808743169383E-2</v>
      </c>
    </row>
    <row r="44" spans="1:6">
      <c r="A44" s="7">
        <v>15</v>
      </c>
      <c r="B44" s="7">
        <v>0.16564718230523251</v>
      </c>
      <c r="C44" s="7">
        <v>-2.9035160447309027E-2</v>
      </c>
      <c r="E44" s="7">
        <v>26.851851851851855</v>
      </c>
      <c r="F44" s="7">
        <v>5.4644808743169383E-2</v>
      </c>
    </row>
    <row r="45" spans="1:6">
      <c r="A45" s="7">
        <v>16</v>
      </c>
      <c r="B45" s="7">
        <v>7.7655351945744189E-2</v>
      </c>
      <c r="C45" s="7">
        <v>5.8956669912179294E-2</v>
      </c>
      <c r="E45" s="7">
        <v>28.703703703703706</v>
      </c>
      <c r="F45" s="7">
        <v>5.4644808743169383E-2</v>
      </c>
    </row>
    <row r="46" spans="1:6">
      <c r="A46" s="7">
        <v>17</v>
      </c>
      <c r="B46" s="7">
        <v>0.14365518305763947</v>
      </c>
      <c r="C46" s="7">
        <v>-7.043161199715986E-3</v>
      </c>
      <c r="E46" s="7">
        <v>30.555555555555557</v>
      </c>
      <c r="F46" s="7">
        <v>5.4644808743169383E-2</v>
      </c>
    </row>
    <row r="47" spans="1:6">
      <c r="A47" s="7">
        <v>18</v>
      </c>
      <c r="B47" s="7">
        <v>0.14868713578987769</v>
      </c>
      <c r="C47" s="7">
        <v>-1.2075113931954207E-2</v>
      </c>
      <c r="E47" s="7">
        <v>32.407407407407405</v>
      </c>
      <c r="F47" s="7">
        <v>5.4644808743169383E-2</v>
      </c>
    </row>
    <row r="48" spans="1:6">
      <c r="A48" s="7">
        <v>19</v>
      </c>
      <c r="B48" s="7">
        <v>0.11222527796168644</v>
      </c>
      <c r="C48" s="7">
        <v>-2.9356604753476429E-3</v>
      </c>
      <c r="E48" s="7">
        <v>34.25925925925926</v>
      </c>
      <c r="F48" s="7">
        <v>5.4644808743169383E-2</v>
      </c>
    </row>
    <row r="49" spans="1:6">
      <c r="A49" s="7">
        <v>20</v>
      </c>
      <c r="B49" s="7">
        <v>0.1074160489997623</v>
      </c>
      <c r="C49" s="7">
        <v>1.8735684865764934E-3</v>
      </c>
      <c r="E49" s="7">
        <v>36.111111111111107</v>
      </c>
      <c r="F49" s="7">
        <v>5.4644808743169383E-2</v>
      </c>
    </row>
    <row r="50" spans="1:6">
      <c r="A50" s="7">
        <v>21</v>
      </c>
      <c r="B50" s="7">
        <v>8.1193867169524897E-2</v>
      </c>
      <c r="C50" s="7">
        <v>2.8095750316813897E-2</v>
      </c>
      <c r="E50" s="7">
        <v>37.962962962962962</v>
      </c>
      <c r="F50" s="7">
        <v>5.4644808743169383E-2</v>
      </c>
    </row>
    <row r="51" spans="1:6">
      <c r="A51" s="7">
        <v>22</v>
      </c>
      <c r="B51" s="7">
        <v>0.12464708989000177</v>
      </c>
      <c r="C51" s="7">
        <v>-1.5357472403662975E-2</v>
      </c>
      <c r="E51" s="7">
        <v>39.81481481481481</v>
      </c>
      <c r="F51" s="7">
        <v>5.4644808743169383E-2</v>
      </c>
    </row>
    <row r="52" spans="1:6">
      <c r="A52" s="7">
        <v>23</v>
      </c>
      <c r="B52" s="7">
        <v>8.572083822939619E-2</v>
      </c>
      <c r="C52" s="7">
        <v>2.3568779256942604E-2</v>
      </c>
      <c r="E52" s="7">
        <v>41.666666666666664</v>
      </c>
      <c r="F52" s="7">
        <v>5.4644808743169383E-2</v>
      </c>
    </row>
    <row r="53" spans="1:6">
      <c r="A53" s="7">
        <v>24</v>
      </c>
      <c r="B53" s="7">
        <v>7.9215416895240004E-2</v>
      </c>
      <c r="C53" s="7">
        <v>3.007420059109879E-2</v>
      </c>
      <c r="E53" s="7">
        <v>43.518518518518519</v>
      </c>
      <c r="F53" s="7">
        <v>5.4644808743169383E-2</v>
      </c>
    </row>
    <row r="54" spans="1:6">
      <c r="A54" s="7">
        <v>25</v>
      </c>
      <c r="B54" s="7">
        <v>7.9664499263517735E-2</v>
      </c>
      <c r="C54" s="7">
        <v>2.9625118222821059E-2</v>
      </c>
      <c r="E54" s="7">
        <v>45.370370370370367</v>
      </c>
      <c r="F54" s="7">
        <v>0.10928961748633879</v>
      </c>
    </row>
    <row r="55" spans="1:6">
      <c r="A55" s="7">
        <v>26</v>
      </c>
      <c r="B55" s="7">
        <v>0.12978935031264205</v>
      </c>
      <c r="C55" s="7">
        <v>-2.0499732826303255E-2</v>
      </c>
      <c r="E55" s="7">
        <v>47.222222222222221</v>
      </c>
      <c r="F55" s="7">
        <v>0.10928961748633879</v>
      </c>
    </row>
    <row r="56" spans="1:6">
      <c r="A56" s="7">
        <v>27</v>
      </c>
      <c r="B56" s="7">
        <v>8.0056965315832229E-2</v>
      </c>
      <c r="C56" s="7">
        <v>2.9232652170506565E-2</v>
      </c>
      <c r="E56" s="7">
        <v>49.074074074074069</v>
      </c>
      <c r="F56" s="7">
        <v>0.10928961748633879</v>
      </c>
    </row>
    <row r="57" spans="1:6">
      <c r="A57" s="7">
        <v>28</v>
      </c>
      <c r="B57" s="7">
        <v>7.6995267773007553E-2</v>
      </c>
      <c r="C57" s="7">
        <v>3.2294349713331241E-2</v>
      </c>
      <c r="E57" s="7">
        <v>50.925925925925924</v>
      </c>
      <c r="F57" s="7">
        <v>0.10928961748633879</v>
      </c>
    </row>
    <row r="58" spans="1:6">
      <c r="A58" s="7">
        <v>29</v>
      </c>
      <c r="B58" s="7">
        <v>8.5247190057606309E-2</v>
      </c>
      <c r="C58" s="7">
        <v>2.4042427428732485E-2</v>
      </c>
      <c r="E58" s="7">
        <v>52.777777777777779</v>
      </c>
      <c r="F58" s="7">
        <v>0.10928961748633879</v>
      </c>
    </row>
    <row r="59" spans="1:6">
      <c r="A59" s="7">
        <v>30</v>
      </c>
      <c r="B59" s="7">
        <v>9.9294734651720173E-2</v>
      </c>
      <c r="C59" s="7">
        <v>9.9948828346186208E-3</v>
      </c>
      <c r="E59" s="7">
        <v>54.629629629629626</v>
      </c>
      <c r="F59" s="7">
        <v>0.10928961748633879</v>
      </c>
    </row>
    <row r="60" spans="1:6">
      <c r="A60" s="7">
        <v>31</v>
      </c>
      <c r="B60" s="7">
        <v>0.11665670384557292</v>
      </c>
      <c r="C60" s="7">
        <v>-6.2011895102403534E-2</v>
      </c>
      <c r="E60" s="7">
        <v>56.481481481481481</v>
      </c>
      <c r="F60" s="7">
        <v>0.10928961748633879</v>
      </c>
    </row>
    <row r="61" spans="1:6">
      <c r="A61" s="7">
        <v>32</v>
      </c>
      <c r="B61" s="7">
        <v>0.11665670384557292</v>
      </c>
      <c r="C61" s="7">
        <v>-6.2011895102403534E-2</v>
      </c>
      <c r="E61" s="7">
        <v>58.333333333333329</v>
      </c>
      <c r="F61" s="7">
        <v>0.10928961748633879</v>
      </c>
    </row>
    <row r="62" spans="1:6">
      <c r="A62" s="7">
        <v>33</v>
      </c>
      <c r="B62" s="7">
        <v>7.3647857645409751E-2</v>
      </c>
      <c r="C62" s="7">
        <v>-1.9003048902240367E-2</v>
      </c>
      <c r="E62" s="7">
        <v>60.185185185185183</v>
      </c>
      <c r="F62" s="7">
        <v>0.10928961748633879</v>
      </c>
    </row>
    <row r="63" spans="1:6">
      <c r="A63" s="7">
        <v>34</v>
      </c>
      <c r="B63" s="7">
        <v>3.2900692882912572E-2</v>
      </c>
      <c r="C63" s="7">
        <v>2.1744115860256812E-2</v>
      </c>
      <c r="E63" s="7">
        <v>62.037037037037038</v>
      </c>
      <c r="F63" s="7">
        <v>0.10928961748633879</v>
      </c>
    </row>
    <row r="64" spans="1:6">
      <c r="A64" s="7">
        <v>35</v>
      </c>
      <c r="B64" s="7">
        <v>6.7767202479406166E-2</v>
      </c>
      <c r="C64" s="7">
        <v>-1.3122393736236783E-2</v>
      </c>
      <c r="E64" s="7">
        <v>63.888888888888886</v>
      </c>
      <c r="F64" s="7">
        <v>0.10928961748633879</v>
      </c>
    </row>
    <row r="65" spans="1:6">
      <c r="A65" s="7">
        <v>36</v>
      </c>
      <c r="B65" s="7">
        <v>6.7767202479406166E-2</v>
      </c>
      <c r="C65" s="7">
        <v>-1.3122393736236783E-2</v>
      </c>
      <c r="E65" s="7">
        <v>65.740740740740733</v>
      </c>
      <c r="F65" s="7">
        <v>0.10928961748633879</v>
      </c>
    </row>
    <row r="66" spans="1:6">
      <c r="A66" s="7">
        <v>37</v>
      </c>
      <c r="B66" s="7">
        <v>6.7767202479406166E-2</v>
      </c>
      <c r="C66" s="7">
        <v>-1.3122393736236783E-2</v>
      </c>
      <c r="E66" s="7">
        <v>67.592592592592595</v>
      </c>
      <c r="F66" s="7">
        <v>0.13661202185792348</v>
      </c>
    </row>
    <row r="67" spans="1:6">
      <c r="A67" s="7">
        <v>38</v>
      </c>
      <c r="B67" s="7">
        <v>6.7767202479406166E-2</v>
      </c>
      <c r="C67" s="7">
        <v>-1.3122393736236783E-2</v>
      </c>
      <c r="E67" s="7">
        <v>69.444444444444443</v>
      </c>
      <c r="F67" s="7">
        <v>0.13661202185792348</v>
      </c>
    </row>
    <row r="68" spans="1:6">
      <c r="A68" s="7">
        <v>39</v>
      </c>
      <c r="B68" s="7">
        <v>6.7767202479406166E-2</v>
      </c>
      <c r="C68" s="7">
        <v>-1.3122393736236783E-2</v>
      </c>
      <c r="E68" s="7">
        <v>71.296296296296291</v>
      </c>
      <c r="F68" s="7">
        <v>0.13661202185792348</v>
      </c>
    </row>
    <row r="69" spans="1:6">
      <c r="A69" s="7">
        <v>40</v>
      </c>
      <c r="B69" s="7">
        <v>6.7767202479406166E-2</v>
      </c>
      <c r="C69" s="7">
        <v>-1.3122393736236783E-2</v>
      </c>
      <c r="E69" s="7">
        <v>73.148148148148152</v>
      </c>
      <c r="F69" s="7">
        <v>0.13661202185792348</v>
      </c>
    </row>
    <row r="70" spans="1:6">
      <c r="A70" s="7">
        <v>41</v>
      </c>
      <c r="B70" s="7">
        <v>6.7767202479406166E-2</v>
      </c>
      <c r="C70" s="7">
        <v>-1.3122393736236783E-2</v>
      </c>
      <c r="E70" s="7">
        <v>75</v>
      </c>
      <c r="F70" s="7">
        <v>0.13661202185792348</v>
      </c>
    </row>
    <row r="71" spans="1:6">
      <c r="A71" s="7">
        <v>42</v>
      </c>
      <c r="B71" s="7">
        <v>6.7767202479406166E-2</v>
      </c>
      <c r="C71" s="7">
        <v>-1.3122393736236783E-2</v>
      </c>
      <c r="E71" s="7">
        <v>76.851851851851848</v>
      </c>
      <c r="F71" s="7">
        <v>0.13661202185792348</v>
      </c>
    </row>
    <row r="72" spans="1:6">
      <c r="A72" s="7">
        <v>43</v>
      </c>
      <c r="B72" s="7">
        <v>6.7767202479406166E-2</v>
      </c>
      <c r="C72" s="7">
        <v>-1.3122393736236783E-2</v>
      </c>
      <c r="E72" s="7">
        <v>78.703703703703695</v>
      </c>
      <c r="F72" s="7">
        <v>0.13661202185792348</v>
      </c>
    </row>
    <row r="73" spans="1:6">
      <c r="A73" s="7">
        <v>44</v>
      </c>
      <c r="B73" s="7">
        <v>6.7767202479406166E-2</v>
      </c>
      <c r="C73" s="7">
        <v>-1.3122393736236783E-2</v>
      </c>
      <c r="E73" s="7">
        <v>80.555555555555557</v>
      </c>
      <c r="F73" s="7">
        <v>0.16393442622950818</v>
      </c>
    </row>
    <row r="74" spans="1:6">
      <c r="A74" s="7">
        <v>45</v>
      </c>
      <c r="B74" s="7">
        <v>6.7767202479406166E-2</v>
      </c>
      <c r="C74" s="7">
        <v>-1.3122393736236783E-2</v>
      </c>
      <c r="E74" s="7">
        <v>82.407407407407405</v>
      </c>
      <c r="F74" s="7">
        <v>0.16393442622950818</v>
      </c>
    </row>
    <row r="75" spans="1:6">
      <c r="A75" s="7">
        <v>46</v>
      </c>
      <c r="B75" s="7">
        <v>6.7767202479406166E-2</v>
      </c>
      <c r="C75" s="7">
        <v>-1.3122393736236783E-2</v>
      </c>
      <c r="E75" s="7">
        <v>84.259259259259252</v>
      </c>
      <c r="F75" s="7">
        <v>0.16393442622950818</v>
      </c>
    </row>
    <row r="76" spans="1:6">
      <c r="A76" s="7">
        <v>47</v>
      </c>
      <c r="B76" s="7">
        <v>6.7767202479406166E-2</v>
      </c>
      <c r="C76" s="7">
        <v>-1.3122393736236783E-2</v>
      </c>
      <c r="E76" s="7">
        <v>86.111111111111114</v>
      </c>
      <c r="F76" s="7">
        <v>0.16393442622950818</v>
      </c>
    </row>
    <row r="77" spans="1:6">
      <c r="A77" s="7">
        <v>48</v>
      </c>
      <c r="B77" s="7">
        <v>6.7767202479406166E-2</v>
      </c>
      <c r="C77" s="7">
        <v>-1.3122393736236783E-2</v>
      </c>
      <c r="E77" s="7">
        <v>87.962962962962962</v>
      </c>
      <c r="F77" s="7">
        <v>0.16393442622950818</v>
      </c>
    </row>
    <row r="78" spans="1:6">
      <c r="A78" s="7">
        <v>49</v>
      </c>
      <c r="B78" s="7">
        <v>6.7767202479406166E-2</v>
      </c>
      <c r="C78" s="7">
        <v>-1.3122393736236783E-2</v>
      </c>
      <c r="E78" s="7">
        <v>89.81481481481481</v>
      </c>
      <c r="F78" s="7">
        <v>0.16393442622950818</v>
      </c>
    </row>
    <row r="79" spans="1:6">
      <c r="A79" s="7">
        <v>50</v>
      </c>
      <c r="B79" s="7">
        <v>8.0883112365369034E-2</v>
      </c>
      <c r="C79" s="7">
        <v>-8.0883112365369034E-2</v>
      </c>
      <c r="E79" s="7">
        <v>91.666666666666671</v>
      </c>
      <c r="F79" s="7">
        <v>0.16393442622950818</v>
      </c>
    </row>
    <row r="80" spans="1:6">
      <c r="A80" s="7">
        <v>51</v>
      </c>
      <c r="B80" s="7">
        <v>5.8995958375972032E-2</v>
      </c>
      <c r="C80" s="7">
        <v>-5.8995958375972032E-2</v>
      </c>
      <c r="E80" s="7">
        <v>93.518518518518519</v>
      </c>
      <c r="F80" s="7">
        <v>0.19125683060109289</v>
      </c>
    </row>
    <row r="81" spans="1:6">
      <c r="A81" s="7">
        <v>52</v>
      </c>
      <c r="B81" s="7">
        <v>5.8995958375972032E-2</v>
      </c>
      <c r="C81" s="7">
        <v>-5.8995958375972032E-2</v>
      </c>
      <c r="E81" s="7">
        <v>95.370370370370367</v>
      </c>
      <c r="F81" s="7">
        <v>0.19125683060109289</v>
      </c>
    </row>
    <row r="82" spans="1:6">
      <c r="A82" s="7">
        <v>53</v>
      </c>
      <c r="B82" s="7">
        <v>5.8995958375972032E-2</v>
      </c>
      <c r="C82" s="7">
        <v>-5.8995958375972032E-2</v>
      </c>
      <c r="E82" s="7">
        <v>97.222222222222214</v>
      </c>
      <c r="F82" s="7">
        <v>0.19125683060109289</v>
      </c>
    </row>
    <row r="83" spans="1:6" ht="15.75" thickBot="1">
      <c r="A83" s="8">
        <v>54</v>
      </c>
      <c r="B83" s="8">
        <v>5.8995958375972032E-2</v>
      </c>
      <c r="C83" s="8">
        <v>-5.8995958375972032E-2</v>
      </c>
      <c r="E83" s="8">
        <v>99.074074074074076</v>
      </c>
      <c r="F83" s="8">
        <v>0.19125683060109289</v>
      </c>
    </row>
  </sheetData>
  <sortState ref="F30:F83">
    <sortCondition ref="F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19" sqref="C19"/>
    </sheetView>
  </sheetViews>
  <sheetFormatPr defaultRowHeight="15"/>
  <cols>
    <col min="1" max="1" width="17.710937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1</v>
      </c>
    </row>
    <row r="5" spans="1:9">
      <c r="A5" s="7" t="s">
        <v>81</v>
      </c>
      <c r="B5" s="7">
        <v>1</v>
      </c>
    </row>
    <row r="6" spans="1:9">
      <c r="A6" s="7" t="s">
        <v>82</v>
      </c>
      <c r="B6" s="7">
        <v>1</v>
      </c>
    </row>
    <row r="7" spans="1:9">
      <c r="A7" s="7" t="s">
        <v>83</v>
      </c>
      <c r="B7" s="7">
        <v>2.3771759363921447E-17</v>
      </c>
    </row>
    <row r="8" spans="1:9" ht="15.75" thickBot="1">
      <c r="A8" s="8" t="s">
        <v>84</v>
      </c>
      <c r="B8" s="8">
        <v>53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5</v>
      </c>
      <c r="C12" s="7">
        <v>0.15169723429320914</v>
      </c>
      <c r="D12" s="7">
        <v>3.0339446858641827E-2</v>
      </c>
      <c r="E12" s="7">
        <v>5.3688962037921044E+31</v>
      </c>
      <c r="F12" s="7">
        <v>0</v>
      </c>
    </row>
    <row r="13" spans="1:9">
      <c r="A13" s="7" t="s">
        <v>87</v>
      </c>
      <c r="B13" s="7">
        <v>47</v>
      </c>
      <c r="C13" s="7">
        <v>2.6559537533040787E-32</v>
      </c>
      <c r="D13" s="7">
        <v>5.6509654325618694E-34</v>
      </c>
      <c r="E13" s="7"/>
      <c r="F13" s="7"/>
    </row>
    <row r="14" spans="1:9" ht="15.75" thickBot="1">
      <c r="A14" s="8" t="s">
        <v>88</v>
      </c>
      <c r="B14" s="8">
        <v>52</v>
      </c>
      <c r="C14" s="8">
        <v>0.15169723429320914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0.27322404371584696</v>
      </c>
      <c r="C17" s="7">
        <v>1.8748909743811263E-17</v>
      </c>
      <c r="D17" s="7">
        <v>1.4572796362520982E+16</v>
      </c>
      <c r="E17" s="7">
        <v>0</v>
      </c>
      <c r="F17" s="7">
        <v>0.27322404371584691</v>
      </c>
      <c r="G17" s="7">
        <v>0.27322404371584702</v>
      </c>
      <c r="H17" s="7">
        <v>0.27322404371584691</v>
      </c>
      <c r="I17" s="7">
        <v>0.27322404371584702</v>
      </c>
    </row>
    <row r="18" spans="1:9">
      <c r="A18" s="7">
        <v>0.1964285714285714</v>
      </c>
      <c r="B18" s="7">
        <v>-2.9297469675208631E-17</v>
      </c>
      <c r="C18" s="7">
        <v>4.2780990166308811E-17</v>
      </c>
      <c r="D18" s="7">
        <v>-0.68482448772962679</v>
      </c>
      <c r="E18" s="7">
        <v>0.49681819808288807</v>
      </c>
      <c r="F18" s="7">
        <v>-1.1536172081024683E-16</v>
      </c>
      <c r="G18" s="7">
        <v>5.6766781459829552E-17</v>
      </c>
      <c r="H18" s="7">
        <v>-1.1536172081024683E-16</v>
      </c>
      <c r="I18" s="7">
        <v>5.6766781459829552E-17</v>
      </c>
    </row>
    <row r="19" spans="1:9">
      <c r="A19" s="7">
        <v>1</v>
      </c>
      <c r="B19" s="7">
        <v>-4.3142497704064015E-17</v>
      </c>
      <c r="C19" s="7">
        <v>8.9082382649676021E-18</v>
      </c>
      <c r="D19" s="7">
        <v>-4.8429887505058691</v>
      </c>
      <c r="E19" s="7">
        <v>1.4274921609110171E-5</v>
      </c>
      <c r="F19" s="7">
        <v>-6.1063561527657098E-17</v>
      </c>
      <c r="G19" s="7">
        <v>-2.5221433880470926E-17</v>
      </c>
      <c r="H19" s="7">
        <v>-6.1063561527657098E-17</v>
      </c>
      <c r="I19" s="7">
        <v>-2.5221433880470926E-17</v>
      </c>
    </row>
    <row r="20" spans="1:9">
      <c r="A20" s="7">
        <v>0</v>
      </c>
      <c r="B20" s="7">
        <v>-7.3995916043184243E-18</v>
      </c>
      <c r="C20" s="7">
        <v>4.7946862077654223E-18</v>
      </c>
      <c r="D20" s="7">
        <v>-1.543290068145466</v>
      </c>
      <c r="E20" s="7">
        <v>0.12946743775649194</v>
      </c>
      <c r="F20" s="7">
        <v>-1.7045256099101464E-17</v>
      </c>
      <c r="G20" s="7">
        <v>2.2460728904646141E-18</v>
      </c>
      <c r="H20" s="7">
        <v>-1.7045256099101464E-17</v>
      </c>
      <c r="I20" s="7">
        <v>2.2460728904646141E-18</v>
      </c>
    </row>
    <row r="21" spans="1:9">
      <c r="A21" s="7">
        <v>0</v>
      </c>
      <c r="B21" s="7">
        <v>2.9396052004339578E-17</v>
      </c>
      <c r="C21" s="7">
        <v>1.3122933546432693E-17</v>
      </c>
      <c r="D21" s="7">
        <v>2.2400518832414975</v>
      </c>
      <c r="E21" s="7">
        <v>2.9855138569365242E-2</v>
      </c>
      <c r="F21" s="7">
        <v>2.9961149299974811E-18</v>
      </c>
      <c r="G21" s="7">
        <v>5.5795989078681679E-17</v>
      </c>
      <c r="H21" s="7">
        <v>2.9961149299974811E-18</v>
      </c>
      <c r="I21" s="7">
        <v>5.5795989078681679E-17</v>
      </c>
    </row>
    <row r="22" spans="1:9" ht="15.75" thickBot="1">
      <c r="A22" s="8">
        <v>3</v>
      </c>
      <c r="B22" s="8">
        <v>-2.7322404371584712E-2</v>
      </c>
      <c r="C22" s="8">
        <v>2.360157219540111E-18</v>
      </c>
      <c r="D22" s="8">
        <v>-1.1576518778231488E+16</v>
      </c>
      <c r="E22" s="8">
        <v>0</v>
      </c>
      <c r="F22" s="8">
        <v>-2.7322404371584716E-2</v>
      </c>
      <c r="G22" s="8">
        <v>-2.7322404371584709E-2</v>
      </c>
      <c r="H22" s="8">
        <v>-2.7322404371584716E-2</v>
      </c>
      <c r="I22" s="8">
        <v>-2.7322404371584709E-2</v>
      </c>
    </row>
    <row r="26" spans="1:9">
      <c r="A26" t="s">
        <v>113</v>
      </c>
      <c r="E26" t="s">
        <v>124</v>
      </c>
    </row>
    <row r="27" spans="1:9" ht="15.75" thickBot="1"/>
    <row r="28" spans="1:9">
      <c r="A28" s="9" t="s">
        <v>114</v>
      </c>
      <c r="B28" s="9" t="s">
        <v>130</v>
      </c>
      <c r="C28" s="9" t="s">
        <v>116</v>
      </c>
      <c r="E28" s="9" t="s">
        <v>125</v>
      </c>
      <c r="F28" s="9">
        <v>0.19125683060109289</v>
      </c>
    </row>
    <row r="29" spans="1:9">
      <c r="A29" s="7">
        <v>1</v>
      </c>
      <c r="B29" s="7">
        <v>0.19125683060109278</v>
      </c>
      <c r="C29" s="7">
        <v>1.1102230246251565E-16</v>
      </c>
      <c r="E29" s="7">
        <v>0.94339622641509435</v>
      </c>
      <c r="F29" s="7">
        <v>0</v>
      </c>
    </row>
    <row r="30" spans="1:9">
      <c r="A30" s="7">
        <v>2</v>
      </c>
      <c r="B30" s="7">
        <v>0.19125683060109283</v>
      </c>
      <c r="C30" s="7">
        <v>5.5511151231257827E-17</v>
      </c>
      <c r="E30" s="7">
        <v>2.8301886792452828</v>
      </c>
      <c r="F30" s="7">
        <v>0</v>
      </c>
    </row>
    <row r="31" spans="1:9">
      <c r="A31" s="7">
        <v>3</v>
      </c>
      <c r="B31" s="7">
        <v>0.19125683060109283</v>
      </c>
      <c r="C31" s="7">
        <v>5.5511151231257827E-17</v>
      </c>
      <c r="E31" s="7">
        <v>4.716981132075472</v>
      </c>
      <c r="F31" s="7">
        <v>0</v>
      </c>
    </row>
    <row r="32" spans="1:9">
      <c r="A32" s="7">
        <v>4</v>
      </c>
      <c r="B32" s="7">
        <v>0.16393442622950805</v>
      </c>
      <c r="C32" s="7">
        <v>1.3877787807814457E-16</v>
      </c>
      <c r="E32" s="7">
        <v>6.6037735849056602</v>
      </c>
      <c r="F32" s="7">
        <v>0</v>
      </c>
    </row>
    <row r="33" spans="1:6">
      <c r="A33" s="7">
        <v>5</v>
      </c>
      <c r="B33" s="7">
        <v>0.1639344262295081</v>
      </c>
      <c r="C33" s="7">
        <v>8.3266726846886741E-17</v>
      </c>
      <c r="E33" s="7">
        <v>8.4905660377358494</v>
      </c>
      <c r="F33" s="7">
        <v>0</v>
      </c>
    </row>
    <row r="34" spans="1:6">
      <c r="A34" s="7">
        <v>6</v>
      </c>
      <c r="B34" s="7">
        <v>0.1639344262295081</v>
      </c>
      <c r="C34" s="7">
        <v>8.3266726846886741E-17</v>
      </c>
      <c r="E34" s="7">
        <v>10.377358490566039</v>
      </c>
      <c r="F34" s="7">
        <v>5.4644808743169383E-2</v>
      </c>
    </row>
    <row r="35" spans="1:6">
      <c r="A35" s="7">
        <v>7</v>
      </c>
      <c r="B35" s="7">
        <v>0.16393442622950805</v>
      </c>
      <c r="C35" s="7">
        <v>1.3877787807814457E-16</v>
      </c>
      <c r="E35" s="7">
        <v>12.264150943396226</v>
      </c>
      <c r="F35" s="7">
        <v>5.4644808743169383E-2</v>
      </c>
    </row>
    <row r="36" spans="1:6">
      <c r="A36" s="7">
        <v>8</v>
      </c>
      <c r="B36" s="7">
        <v>0.1639344262295081</v>
      </c>
      <c r="C36" s="7">
        <v>8.3266726846886741E-17</v>
      </c>
      <c r="E36" s="7">
        <v>14.150943396226415</v>
      </c>
      <c r="F36" s="7">
        <v>5.4644808743169383E-2</v>
      </c>
    </row>
    <row r="37" spans="1:6">
      <c r="A37" s="7">
        <v>9</v>
      </c>
      <c r="B37" s="7">
        <v>0.1639344262295081</v>
      </c>
      <c r="C37" s="7">
        <v>8.3266726846886741E-17</v>
      </c>
      <c r="E37" s="7">
        <v>16.037735849056602</v>
      </c>
      <c r="F37" s="7">
        <v>5.4644808743169383E-2</v>
      </c>
    </row>
    <row r="38" spans="1:6">
      <c r="A38" s="7">
        <v>10</v>
      </c>
      <c r="B38" s="7">
        <v>0.16393442622950805</v>
      </c>
      <c r="C38" s="7">
        <v>1.3877787807814457E-16</v>
      </c>
      <c r="E38" s="7">
        <v>17.924528301886792</v>
      </c>
      <c r="F38" s="7">
        <v>5.4644808743169383E-2</v>
      </c>
    </row>
    <row r="39" spans="1:6">
      <c r="A39" s="7">
        <v>11</v>
      </c>
      <c r="B39" s="7">
        <v>0.1366120218579234</v>
      </c>
      <c r="C39" s="7">
        <v>8.3266726846886741E-17</v>
      </c>
      <c r="E39" s="7">
        <v>19.811320754716981</v>
      </c>
      <c r="F39" s="7">
        <v>5.4644808743169383E-2</v>
      </c>
    </row>
    <row r="40" spans="1:6">
      <c r="A40" s="7">
        <v>12</v>
      </c>
      <c r="B40" s="7">
        <v>0.1366120218579234</v>
      </c>
      <c r="C40" s="7">
        <v>8.3266726846886741E-17</v>
      </c>
      <c r="E40" s="7">
        <v>21.69811320754717</v>
      </c>
      <c r="F40" s="7">
        <v>5.4644808743169383E-2</v>
      </c>
    </row>
    <row r="41" spans="1:6">
      <c r="A41" s="7">
        <v>13</v>
      </c>
      <c r="B41" s="7">
        <v>0.1366120218579234</v>
      </c>
      <c r="C41" s="7">
        <v>8.3266726846886741E-17</v>
      </c>
      <c r="E41" s="7">
        <v>23.584905660377355</v>
      </c>
      <c r="F41" s="7">
        <v>5.4644808743169383E-2</v>
      </c>
    </row>
    <row r="42" spans="1:6">
      <c r="A42" s="7">
        <v>14</v>
      </c>
      <c r="B42" s="7">
        <v>0.1366120218579234</v>
      </c>
      <c r="C42" s="7">
        <v>8.3266726846886741E-17</v>
      </c>
      <c r="E42" s="7">
        <v>25.471698113207545</v>
      </c>
      <c r="F42" s="7">
        <v>5.4644808743169383E-2</v>
      </c>
    </row>
    <row r="43" spans="1:6">
      <c r="A43" s="7">
        <v>15</v>
      </c>
      <c r="B43" s="7">
        <v>0.1366120218579234</v>
      </c>
      <c r="C43" s="7">
        <v>8.3266726846886741E-17</v>
      </c>
      <c r="E43" s="7">
        <v>27.358490566037734</v>
      </c>
      <c r="F43" s="7">
        <v>5.4644808743169383E-2</v>
      </c>
    </row>
    <row r="44" spans="1:6">
      <c r="A44" s="7">
        <v>16</v>
      </c>
      <c r="B44" s="7">
        <v>0.1366120218579234</v>
      </c>
      <c r="C44" s="7">
        <v>8.3266726846886741E-17</v>
      </c>
      <c r="E44" s="7">
        <v>29.245283018867923</v>
      </c>
      <c r="F44" s="7">
        <v>5.4644808743169383E-2</v>
      </c>
    </row>
    <row r="45" spans="1:6">
      <c r="A45" s="7">
        <v>17</v>
      </c>
      <c r="B45" s="7">
        <v>0.1366120218579234</v>
      </c>
      <c r="C45" s="7">
        <v>8.3266726846886741E-17</v>
      </c>
      <c r="E45" s="7">
        <v>31.132075471698112</v>
      </c>
      <c r="F45" s="7">
        <v>5.4644808743169383E-2</v>
      </c>
    </row>
    <row r="46" spans="1:6">
      <c r="A46" s="7">
        <v>18</v>
      </c>
      <c r="B46" s="7">
        <v>0.1092896174863387</v>
      </c>
      <c r="C46" s="7">
        <v>9.7144514654701197E-17</v>
      </c>
      <c r="E46" s="7">
        <v>33.018867924528301</v>
      </c>
      <c r="F46" s="7">
        <v>5.4644808743169383E-2</v>
      </c>
    </row>
    <row r="47" spans="1:6">
      <c r="A47" s="7">
        <v>19</v>
      </c>
      <c r="B47" s="7">
        <v>0.1092896174863387</v>
      </c>
      <c r="C47" s="7">
        <v>9.7144514654701197E-17</v>
      </c>
      <c r="E47" s="7">
        <v>34.905660377358494</v>
      </c>
      <c r="F47" s="7">
        <v>5.4644808743169383E-2</v>
      </c>
    </row>
    <row r="48" spans="1:6">
      <c r="A48" s="7">
        <v>20</v>
      </c>
      <c r="B48" s="7">
        <v>0.1092896174863387</v>
      </c>
      <c r="C48" s="7">
        <v>9.7144514654701197E-17</v>
      </c>
      <c r="E48" s="7">
        <v>36.79245283018868</v>
      </c>
      <c r="F48" s="7">
        <v>5.4644808743169383E-2</v>
      </c>
    </row>
    <row r="49" spans="1:6">
      <c r="A49" s="7">
        <v>21</v>
      </c>
      <c r="B49" s="7">
        <v>0.1092896174863387</v>
      </c>
      <c r="C49" s="7">
        <v>9.7144514654701197E-17</v>
      </c>
      <c r="E49" s="7">
        <v>38.679245283018872</v>
      </c>
      <c r="F49" s="7">
        <v>5.4644808743169383E-2</v>
      </c>
    </row>
    <row r="50" spans="1:6">
      <c r="A50" s="7">
        <v>22</v>
      </c>
      <c r="B50" s="7">
        <v>0.1092896174863387</v>
      </c>
      <c r="C50" s="7">
        <v>9.7144514654701197E-17</v>
      </c>
      <c r="E50" s="7">
        <v>40.566037735849058</v>
      </c>
      <c r="F50" s="7">
        <v>5.4644808743169383E-2</v>
      </c>
    </row>
    <row r="51" spans="1:6">
      <c r="A51" s="7">
        <v>23</v>
      </c>
      <c r="B51" s="7">
        <v>0.1092896174863387</v>
      </c>
      <c r="C51" s="7">
        <v>9.7144514654701197E-17</v>
      </c>
      <c r="E51" s="7">
        <v>42.452830188679251</v>
      </c>
      <c r="F51" s="7">
        <v>5.4644808743169383E-2</v>
      </c>
    </row>
    <row r="52" spans="1:6">
      <c r="A52" s="7">
        <v>24</v>
      </c>
      <c r="B52" s="7">
        <v>0.1092896174863387</v>
      </c>
      <c r="C52" s="7">
        <v>9.7144514654701197E-17</v>
      </c>
      <c r="E52" s="7">
        <v>44.339622641509436</v>
      </c>
      <c r="F52" s="7">
        <v>5.4644808743169383E-2</v>
      </c>
    </row>
    <row r="53" spans="1:6">
      <c r="A53" s="7">
        <v>25</v>
      </c>
      <c r="B53" s="7">
        <v>0.10928961748633864</v>
      </c>
      <c r="C53" s="7">
        <v>1.5265566588595902E-16</v>
      </c>
      <c r="E53" s="7">
        <v>46.226415094339622</v>
      </c>
      <c r="F53" s="7">
        <v>0.10928961748633879</v>
      </c>
    </row>
    <row r="54" spans="1:6">
      <c r="A54" s="7">
        <v>26</v>
      </c>
      <c r="B54" s="7">
        <v>0.1092896174863387</v>
      </c>
      <c r="C54" s="7">
        <v>9.7144514654701197E-17</v>
      </c>
      <c r="E54" s="7">
        <v>48.113207547169814</v>
      </c>
      <c r="F54" s="7">
        <v>0.10928961748633879</v>
      </c>
    </row>
    <row r="55" spans="1:6">
      <c r="A55" s="7">
        <v>27</v>
      </c>
      <c r="B55" s="7">
        <v>0.1092896174863387</v>
      </c>
      <c r="C55" s="7">
        <v>9.7144514654701197E-17</v>
      </c>
      <c r="E55" s="7">
        <v>50</v>
      </c>
      <c r="F55" s="7">
        <v>0.10928961748633879</v>
      </c>
    </row>
    <row r="56" spans="1:6">
      <c r="A56" s="7">
        <v>28</v>
      </c>
      <c r="B56" s="7">
        <v>0.1092896174863387</v>
      </c>
      <c r="C56" s="7">
        <v>9.7144514654701197E-17</v>
      </c>
      <c r="E56" s="7">
        <v>51.886792452830193</v>
      </c>
      <c r="F56" s="7">
        <v>0.10928961748633879</v>
      </c>
    </row>
    <row r="57" spans="1:6">
      <c r="A57" s="7">
        <v>29</v>
      </c>
      <c r="B57" s="7">
        <v>0.10928961748633875</v>
      </c>
      <c r="C57" s="7">
        <v>4.163336342344337E-17</v>
      </c>
      <c r="E57" s="7">
        <v>53.773584905660378</v>
      </c>
      <c r="F57" s="7">
        <v>0.10928961748633879</v>
      </c>
    </row>
    <row r="58" spans="1:6">
      <c r="A58" s="7">
        <v>30</v>
      </c>
      <c r="B58" s="7">
        <v>5.4644808743169265E-2</v>
      </c>
      <c r="C58" s="7">
        <v>1.1796119636642288E-16</v>
      </c>
      <c r="E58" s="7">
        <v>55.660377358490571</v>
      </c>
      <c r="F58" s="7">
        <v>0.10928961748633879</v>
      </c>
    </row>
    <row r="59" spans="1:6">
      <c r="A59" s="7">
        <v>31</v>
      </c>
      <c r="B59" s="7">
        <v>5.4644808743169265E-2</v>
      </c>
      <c r="C59" s="7">
        <v>1.1796119636642288E-16</v>
      </c>
      <c r="E59" s="7">
        <v>57.547169811320757</v>
      </c>
      <c r="F59" s="7">
        <v>0.10928961748633879</v>
      </c>
    </row>
    <row r="60" spans="1:6">
      <c r="A60" s="7">
        <v>32</v>
      </c>
      <c r="B60" s="7">
        <v>5.4644808743169265E-2</v>
      </c>
      <c r="C60" s="7">
        <v>1.1796119636642288E-16</v>
      </c>
      <c r="E60" s="7">
        <v>59.433962264150949</v>
      </c>
      <c r="F60" s="7">
        <v>0.10928961748633879</v>
      </c>
    </row>
    <row r="61" spans="1:6">
      <c r="A61" s="7">
        <v>33</v>
      </c>
      <c r="B61" s="7">
        <v>5.4644808743169265E-2</v>
      </c>
      <c r="C61" s="7">
        <v>1.1796119636642288E-16</v>
      </c>
      <c r="E61" s="7">
        <v>61.320754716981135</v>
      </c>
      <c r="F61" s="7">
        <v>0.10928961748633879</v>
      </c>
    </row>
    <row r="62" spans="1:6">
      <c r="A62" s="7">
        <v>34</v>
      </c>
      <c r="B62" s="7">
        <v>5.4644808743169265E-2</v>
      </c>
      <c r="C62" s="7">
        <v>1.1796119636642288E-16</v>
      </c>
      <c r="E62" s="7">
        <v>63.20754716981132</v>
      </c>
      <c r="F62" s="7">
        <v>0.10928961748633879</v>
      </c>
    </row>
    <row r="63" spans="1:6">
      <c r="A63" s="7">
        <v>35</v>
      </c>
      <c r="B63" s="7">
        <v>5.4644808743169265E-2</v>
      </c>
      <c r="C63" s="7">
        <v>1.1796119636642288E-16</v>
      </c>
      <c r="E63" s="7">
        <v>65.094339622641499</v>
      </c>
      <c r="F63" s="7">
        <v>0.10928961748633879</v>
      </c>
    </row>
    <row r="64" spans="1:6">
      <c r="A64" s="7">
        <v>36</v>
      </c>
      <c r="B64" s="7">
        <v>5.4644808743169265E-2</v>
      </c>
      <c r="C64" s="7">
        <v>1.1796119636642288E-16</v>
      </c>
      <c r="E64" s="7">
        <v>66.981132075471692</v>
      </c>
      <c r="F64" s="7">
        <v>0.10928961748633879</v>
      </c>
    </row>
    <row r="65" spans="1:6">
      <c r="A65" s="7">
        <v>37</v>
      </c>
      <c r="B65" s="7">
        <v>5.4644808743169265E-2</v>
      </c>
      <c r="C65" s="7">
        <v>1.1796119636642288E-16</v>
      </c>
      <c r="E65" s="7">
        <v>68.867924528301884</v>
      </c>
      <c r="F65" s="7">
        <v>0.13661202185792348</v>
      </c>
    </row>
    <row r="66" spans="1:6">
      <c r="A66" s="7">
        <v>38</v>
      </c>
      <c r="B66" s="7">
        <v>5.4644808743169265E-2</v>
      </c>
      <c r="C66" s="7">
        <v>1.1796119636642288E-16</v>
      </c>
      <c r="E66" s="7">
        <v>70.754716981132077</v>
      </c>
      <c r="F66" s="7">
        <v>0.13661202185792348</v>
      </c>
    </row>
    <row r="67" spans="1:6">
      <c r="A67" s="7">
        <v>39</v>
      </c>
      <c r="B67" s="7">
        <v>5.4644808743169265E-2</v>
      </c>
      <c r="C67" s="7">
        <v>1.1796119636642288E-16</v>
      </c>
      <c r="E67" s="7">
        <v>72.641509433962256</v>
      </c>
      <c r="F67" s="7">
        <v>0.13661202185792348</v>
      </c>
    </row>
    <row r="68" spans="1:6">
      <c r="A68" s="7">
        <v>40</v>
      </c>
      <c r="B68" s="7">
        <v>5.4644808743169265E-2</v>
      </c>
      <c r="C68" s="7">
        <v>1.1796119636642288E-16</v>
      </c>
      <c r="E68" s="7">
        <v>74.528301886792448</v>
      </c>
      <c r="F68" s="7">
        <v>0.13661202185792348</v>
      </c>
    </row>
    <row r="69" spans="1:6">
      <c r="A69" s="7">
        <v>41</v>
      </c>
      <c r="B69" s="7">
        <v>5.4644808743169265E-2</v>
      </c>
      <c r="C69" s="7">
        <v>1.1796119636642288E-16</v>
      </c>
      <c r="E69" s="7">
        <v>76.415094339622641</v>
      </c>
      <c r="F69" s="7">
        <v>0.13661202185792348</v>
      </c>
    </row>
    <row r="70" spans="1:6">
      <c r="A70" s="7">
        <v>42</v>
      </c>
      <c r="B70" s="7">
        <v>5.4644808743169265E-2</v>
      </c>
      <c r="C70" s="7">
        <v>1.1796119636642288E-16</v>
      </c>
      <c r="E70" s="7">
        <v>78.301886792452819</v>
      </c>
      <c r="F70" s="7">
        <v>0.13661202185792348</v>
      </c>
    </row>
    <row r="71" spans="1:6">
      <c r="A71" s="7">
        <v>43</v>
      </c>
      <c r="B71" s="7">
        <v>5.4644808743169265E-2</v>
      </c>
      <c r="C71" s="7">
        <v>1.1796119636642288E-16</v>
      </c>
      <c r="E71" s="7">
        <v>80.188679245283012</v>
      </c>
      <c r="F71" s="7">
        <v>0.13661202185792348</v>
      </c>
    </row>
    <row r="72" spans="1:6">
      <c r="A72" s="7">
        <v>44</v>
      </c>
      <c r="B72" s="7">
        <v>5.4644808743169265E-2</v>
      </c>
      <c r="C72" s="7">
        <v>1.1796119636642288E-16</v>
      </c>
      <c r="E72" s="7">
        <v>82.075471698113205</v>
      </c>
      <c r="F72" s="7">
        <v>0.16393442622950818</v>
      </c>
    </row>
    <row r="73" spans="1:6">
      <c r="A73" s="7">
        <v>45</v>
      </c>
      <c r="B73" s="7">
        <v>5.4644808743169265E-2</v>
      </c>
      <c r="C73" s="7">
        <v>1.1796119636642288E-16</v>
      </c>
      <c r="E73" s="7">
        <v>83.962264150943398</v>
      </c>
      <c r="F73" s="7">
        <v>0.16393442622950818</v>
      </c>
    </row>
    <row r="74" spans="1:6">
      <c r="A74" s="7">
        <v>46</v>
      </c>
      <c r="B74" s="7">
        <v>5.4644808743169265E-2</v>
      </c>
      <c r="C74" s="7">
        <v>1.1796119636642288E-16</v>
      </c>
      <c r="E74" s="7">
        <v>85.849056603773576</v>
      </c>
      <c r="F74" s="7">
        <v>0.16393442622950818</v>
      </c>
    </row>
    <row r="75" spans="1:6">
      <c r="A75" s="7">
        <v>47</v>
      </c>
      <c r="B75" s="7">
        <v>5.4644808743169265E-2</v>
      </c>
      <c r="C75" s="7">
        <v>1.1796119636642288E-16</v>
      </c>
      <c r="E75" s="7">
        <v>87.735849056603769</v>
      </c>
      <c r="F75" s="7">
        <v>0.16393442622950818</v>
      </c>
    </row>
    <row r="76" spans="1:6">
      <c r="A76" s="7">
        <v>48</v>
      </c>
      <c r="B76" s="7">
        <v>5.4644808743169265E-2</v>
      </c>
      <c r="C76" s="7">
        <v>1.1796119636642288E-16</v>
      </c>
      <c r="E76" s="7">
        <v>89.622641509433961</v>
      </c>
      <c r="F76" s="7">
        <v>0.16393442622950818</v>
      </c>
    </row>
    <row r="77" spans="1:6">
      <c r="A77" s="7">
        <v>49</v>
      </c>
      <c r="B77" s="7">
        <v>-1.6653345369377348E-16</v>
      </c>
      <c r="C77" s="7">
        <v>1.6653345369377348E-16</v>
      </c>
      <c r="E77" s="7">
        <v>91.50943396226414</v>
      </c>
      <c r="F77" s="7">
        <v>0.16393442622950818</v>
      </c>
    </row>
    <row r="78" spans="1:6">
      <c r="A78" s="7">
        <v>50</v>
      </c>
      <c r="B78" s="7">
        <v>-1.6653345369377348E-16</v>
      </c>
      <c r="C78" s="7">
        <v>1.6653345369377348E-16</v>
      </c>
      <c r="E78" s="7">
        <v>93.396226415094333</v>
      </c>
      <c r="F78" s="7">
        <v>0.16393442622950818</v>
      </c>
    </row>
    <row r="79" spans="1:6">
      <c r="A79" s="7">
        <v>51</v>
      </c>
      <c r="B79" s="7">
        <v>-1.6653345369377348E-16</v>
      </c>
      <c r="C79" s="7">
        <v>1.6653345369377348E-16</v>
      </c>
      <c r="E79" s="7">
        <v>95.283018867924525</v>
      </c>
      <c r="F79" s="7">
        <v>0.19125683060109289</v>
      </c>
    </row>
    <row r="80" spans="1:6">
      <c r="A80" s="7">
        <v>52</v>
      </c>
      <c r="B80" s="7">
        <v>-1.6653345369377348E-16</v>
      </c>
      <c r="C80" s="7">
        <v>1.6653345369377348E-16</v>
      </c>
      <c r="E80" s="7">
        <v>97.169811320754718</v>
      </c>
      <c r="F80" s="7">
        <v>0.19125683060109289</v>
      </c>
    </row>
    <row r="81" spans="1:6" ht="15.75" thickBot="1">
      <c r="A81" s="8">
        <v>53</v>
      </c>
      <c r="B81" s="8">
        <v>-1.6653345369377348E-16</v>
      </c>
      <c r="C81" s="8">
        <v>1.6653345369377348E-16</v>
      </c>
      <c r="E81" s="8">
        <v>99.056603773584897</v>
      </c>
      <c r="F81" s="8">
        <v>0.19125683060109289</v>
      </c>
    </row>
  </sheetData>
  <sortState ref="F29:F81">
    <sortCondition ref="F2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19" sqref="A19"/>
    </sheetView>
  </sheetViews>
  <sheetFormatPr defaultRowHeight="15"/>
  <cols>
    <col min="1" max="1" width="15" customWidth="1"/>
    <col min="2" max="2" width="26.2851562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1</v>
      </c>
    </row>
    <row r="5" spans="1:9">
      <c r="A5" s="7" t="s">
        <v>81</v>
      </c>
      <c r="B5" s="7">
        <v>1</v>
      </c>
    </row>
    <row r="6" spans="1:9">
      <c r="A6" s="7" t="s">
        <v>82</v>
      </c>
      <c r="B6" s="7">
        <v>1</v>
      </c>
    </row>
    <row r="7" spans="1:9">
      <c r="A7" s="7" t="s">
        <v>83</v>
      </c>
      <c r="B7" s="7">
        <v>7.2116033178605318E-17</v>
      </c>
    </row>
    <row r="8" spans="1:9" ht="15.75" thickBot="1">
      <c r="A8" s="8" t="s">
        <v>84</v>
      </c>
      <c r="B8" s="8">
        <v>54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5</v>
      </c>
      <c r="C12" s="7">
        <v>0.1608184224117814</v>
      </c>
      <c r="D12" s="7">
        <v>3.2163684482356278E-2</v>
      </c>
      <c r="E12" s="7">
        <v>6.184464962618065E+30</v>
      </c>
      <c r="F12" s="7">
        <v>0</v>
      </c>
    </row>
    <row r="13" spans="1:9">
      <c r="A13" s="7" t="s">
        <v>87</v>
      </c>
      <c r="B13" s="7">
        <v>48</v>
      </c>
      <c r="C13" s="7">
        <v>2.4963466758804978E-31</v>
      </c>
      <c r="D13" s="7">
        <v>5.2007222414177035E-33</v>
      </c>
      <c r="E13" s="7"/>
      <c r="F13" s="7"/>
    </row>
    <row r="14" spans="1:9" ht="15.75" thickBot="1">
      <c r="A14" s="8" t="s">
        <v>88</v>
      </c>
      <c r="B14" s="8">
        <v>53</v>
      </c>
      <c r="C14" s="8">
        <v>0.1608184224117814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0.27322404371584674</v>
      </c>
      <c r="C17" s="7">
        <v>5.614972871020035E-17</v>
      </c>
      <c r="D17" s="7">
        <v>4865990450746593</v>
      </c>
      <c r="E17" s="7">
        <v>0</v>
      </c>
      <c r="F17" s="7">
        <v>0.27322404371584663</v>
      </c>
      <c r="G17" s="7">
        <v>0.27322404371584685</v>
      </c>
      <c r="H17" s="7">
        <v>0.27322404371584663</v>
      </c>
      <c r="I17" s="7">
        <v>0.27322404371584685</v>
      </c>
    </row>
    <row r="18" spans="1:9">
      <c r="A18" s="7" t="s">
        <v>102</v>
      </c>
      <c r="B18" s="7">
        <v>-6.5404873970688487E-21</v>
      </c>
      <c r="C18" s="7">
        <v>1.2904377597578133E-16</v>
      </c>
      <c r="D18" s="7">
        <v>-5.0684253057631807E-5</v>
      </c>
      <c r="E18" s="7">
        <v>0.99995976988027691</v>
      </c>
      <c r="F18" s="7">
        <v>-2.5946644171937776E-16</v>
      </c>
      <c r="G18" s="7">
        <v>2.5945336074458361E-16</v>
      </c>
      <c r="H18" s="7">
        <v>-2.5946644171937776E-16</v>
      </c>
      <c r="I18" s="7">
        <v>2.5945336074458361E-16</v>
      </c>
    </row>
    <row r="19" spans="1:9">
      <c r="A19" s="7" t="s">
        <v>103</v>
      </c>
      <c r="B19" s="7">
        <v>-8.5396089533565103E-17</v>
      </c>
      <c r="C19" s="7">
        <v>2.6570472433736659E-17</v>
      </c>
      <c r="D19" s="7">
        <v>-3.213946976160547</v>
      </c>
      <c r="E19" s="7">
        <v>2.3419531795523616E-3</v>
      </c>
      <c r="F19" s="7">
        <v>-1.3881960493533254E-16</v>
      </c>
      <c r="G19" s="7">
        <v>-3.1972574131797675E-17</v>
      </c>
      <c r="H19" s="7">
        <v>-1.3881960493533254E-16</v>
      </c>
      <c r="I19" s="7">
        <v>-3.1972574131797675E-17</v>
      </c>
    </row>
    <row r="20" spans="1:9">
      <c r="A20" s="7" t="s">
        <v>104</v>
      </c>
      <c r="B20" s="7">
        <v>-1.1129731803418405E-17</v>
      </c>
      <c r="C20" s="7">
        <v>1.4534061598725717E-17</v>
      </c>
      <c r="D20" s="7">
        <v>-0.76576886149940426</v>
      </c>
      <c r="E20" s="7">
        <v>0.44756319708582015</v>
      </c>
      <c r="F20" s="7">
        <v>-4.0352421223267939E-17</v>
      </c>
      <c r="G20" s="7">
        <v>1.8092957616431129E-17</v>
      </c>
      <c r="H20" s="7">
        <v>-4.0352421223267939E-17</v>
      </c>
      <c r="I20" s="7">
        <v>1.8092957616431129E-17</v>
      </c>
    </row>
    <row r="21" spans="1:9">
      <c r="A21" s="7" t="s">
        <v>105</v>
      </c>
      <c r="B21" s="7">
        <v>1.3024401318695402E-18</v>
      </c>
      <c r="C21" s="7">
        <v>3.8541009870148574E-17</v>
      </c>
      <c r="D21" s="7">
        <v>3.379361714334133E-2</v>
      </c>
      <c r="E21" s="7">
        <v>0.97318186467894385</v>
      </c>
      <c r="F21" s="7">
        <v>-7.6189453906989753E-17</v>
      </c>
      <c r="G21" s="7">
        <v>7.8794334170728823E-17</v>
      </c>
      <c r="H21" s="7">
        <v>-7.6189453906989753E-17</v>
      </c>
      <c r="I21" s="7">
        <v>7.8794334170728823E-17</v>
      </c>
    </row>
    <row r="22" spans="1:9" ht="15.75" thickBot="1">
      <c r="A22" s="8" t="s">
        <v>106</v>
      </c>
      <c r="B22" s="8">
        <v>-2.7322404371584674E-2</v>
      </c>
      <c r="C22" s="8">
        <v>7.0470478016056416E-18</v>
      </c>
      <c r="D22" s="8">
        <v>-3877141909745436</v>
      </c>
      <c r="E22" s="8">
        <v>0</v>
      </c>
      <c r="F22" s="8">
        <v>-2.7322404371584688E-2</v>
      </c>
      <c r="G22" s="8">
        <v>-2.732240437158466E-2</v>
      </c>
      <c r="H22" s="8">
        <v>-2.7322404371584688E-2</v>
      </c>
      <c r="I22" s="8">
        <v>-2.732240437158466E-2</v>
      </c>
    </row>
    <row r="26" spans="1:9">
      <c r="A26" t="s">
        <v>113</v>
      </c>
      <c r="E26" t="s">
        <v>124</v>
      </c>
    </row>
    <row r="27" spans="1:9" ht="15.75" thickBot="1"/>
    <row r="28" spans="1:9">
      <c r="A28" s="9" t="s">
        <v>114</v>
      </c>
      <c r="B28" s="9" t="s">
        <v>115</v>
      </c>
      <c r="C28" s="9" t="s">
        <v>116</v>
      </c>
      <c r="E28" s="9" t="s">
        <v>125</v>
      </c>
      <c r="F28" s="9" t="s">
        <v>126</v>
      </c>
    </row>
    <row r="29" spans="1:9">
      <c r="A29" s="7">
        <v>1</v>
      </c>
      <c r="B29" s="7">
        <v>0.19125683060109261</v>
      </c>
      <c r="C29" s="7">
        <v>2.7755575615628914E-16</v>
      </c>
      <c r="E29" s="7">
        <v>0.92592592592592593</v>
      </c>
      <c r="F29" s="7">
        <v>0</v>
      </c>
    </row>
    <row r="30" spans="1:9">
      <c r="A30" s="7">
        <v>2</v>
      </c>
      <c r="B30" s="7">
        <v>0.19125683060109244</v>
      </c>
      <c r="C30" s="7">
        <v>4.4408920985006262E-16</v>
      </c>
      <c r="E30" s="7">
        <v>2.7777777777777777</v>
      </c>
      <c r="F30" s="7">
        <v>0</v>
      </c>
    </row>
    <row r="31" spans="1:9">
      <c r="A31" s="7">
        <v>3</v>
      </c>
      <c r="B31" s="7">
        <v>0.19125683060109261</v>
      </c>
      <c r="C31" s="7">
        <v>2.7755575615628914E-16</v>
      </c>
      <c r="E31" s="7">
        <v>4.6296296296296298</v>
      </c>
      <c r="F31" s="7">
        <v>0</v>
      </c>
    </row>
    <row r="32" spans="1:9">
      <c r="A32" s="7">
        <v>4</v>
      </c>
      <c r="B32" s="7">
        <v>0.19125683060109261</v>
      </c>
      <c r="C32" s="7">
        <v>2.7755575615628914E-16</v>
      </c>
      <c r="E32" s="7">
        <v>6.481481481481481</v>
      </c>
      <c r="F32" s="7">
        <v>0</v>
      </c>
    </row>
    <row r="33" spans="1:6">
      <c r="A33" s="7">
        <v>5</v>
      </c>
      <c r="B33" s="7">
        <v>0.16393442622950793</v>
      </c>
      <c r="C33" s="7">
        <v>2.4980018054066022E-16</v>
      </c>
      <c r="E33" s="7">
        <v>8.3333333333333339</v>
      </c>
      <c r="F33" s="7">
        <v>0</v>
      </c>
    </row>
    <row r="34" spans="1:6">
      <c r="A34" s="7">
        <v>6</v>
      </c>
      <c r="B34" s="7">
        <v>0.16393442622950805</v>
      </c>
      <c r="C34" s="7">
        <v>1.3877787807814457E-16</v>
      </c>
      <c r="E34" s="7">
        <v>10.185185185185185</v>
      </c>
      <c r="F34" s="7">
        <v>5.4644808743169383E-2</v>
      </c>
    </row>
    <row r="35" spans="1:6">
      <c r="A35" s="7">
        <v>7</v>
      </c>
      <c r="B35" s="7">
        <v>0.16393442622950793</v>
      </c>
      <c r="C35" s="7">
        <v>2.4980018054066022E-16</v>
      </c>
      <c r="E35" s="7">
        <v>12.037037037037036</v>
      </c>
      <c r="F35" s="7">
        <v>5.4644808743169383E-2</v>
      </c>
    </row>
    <row r="36" spans="1:6">
      <c r="A36" s="7">
        <v>8</v>
      </c>
      <c r="B36" s="7">
        <v>0.16393442622950788</v>
      </c>
      <c r="C36" s="7">
        <v>3.0531133177191805E-16</v>
      </c>
      <c r="E36" s="7">
        <v>13.888888888888889</v>
      </c>
      <c r="F36" s="7">
        <v>5.4644808743169383E-2</v>
      </c>
    </row>
    <row r="37" spans="1:6">
      <c r="A37" s="7">
        <v>9</v>
      </c>
      <c r="B37" s="7">
        <v>0.16393442622950793</v>
      </c>
      <c r="C37" s="7">
        <v>2.4980018054066022E-16</v>
      </c>
      <c r="E37" s="7">
        <v>15.74074074074074</v>
      </c>
      <c r="F37" s="7">
        <v>5.4644808743169383E-2</v>
      </c>
    </row>
    <row r="38" spans="1:6">
      <c r="A38" s="7">
        <v>10</v>
      </c>
      <c r="B38" s="7">
        <v>0.16393442622950805</v>
      </c>
      <c r="C38" s="7">
        <v>1.3877787807814457E-16</v>
      </c>
      <c r="E38" s="7">
        <v>17.592592592592595</v>
      </c>
      <c r="F38" s="7">
        <v>5.4644808743169383E-2</v>
      </c>
    </row>
    <row r="39" spans="1:6">
      <c r="A39" s="7">
        <v>11</v>
      </c>
      <c r="B39" s="7">
        <v>0.16393442622950793</v>
      </c>
      <c r="C39" s="7">
        <v>2.4980018054066022E-16</v>
      </c>
      <c r="E39" s="7">
        <v>19.444444444444446</v>
      </c>
      <c r="F39" s="7">
        <v>5.4644808743169383E-2</v>
      </c>
    </row>
    <row r="40" spans="1:6">
      <c r="A40" s="7">
        <v>12</v>
      </c>
      <c r="B40" s="7">
        <v>0.13661202185792337</v>
      </c>
      <c r="C40" s="7">
        <v>1.1102230246251565E-16</v>
      </c>
      <c r="E40" s="7">
        <v>21.296296296296298</v>
      </c>
      <c r="F40" s="7">
        <v>5.4644808743169383E-2</v>
      </c>
    </row>
    <row r="41" spans="1:6">
      <c r="A41" s="7">
        <v>13</v>
      </c>
      <c r="B41" s="7">
        <v>0.13661202185792337</v>
      </c>
      <c r="C41" s="7">
        <v>1.1102230246251565E-16</v>
      </c>
      <c r="E41" s="7">
        <v>23.148148148148149</v>
      </c>
      <c r="F41" s="7">
        <v>5.4644808743169383E-2</v>
      </c>
    </row>
    <row r="42" spans="1:6">
      <c r="A42" s="7">
        <v>14</v>
      </c>
      <c r="B42" s="7">
        <v>0.13661202185792337</v>
      </c>
      <c r="C42" s="7">
        <v>1.1102230246251565E-16</v>
      </c>
      <c r="E42" s="7">
        <v>25</v>
      </c>
      <c r="F42" s="7">
        <v>5.4644808743169383E-2</v>
      </c>
    </row>
    <row r="43" spans="1:6">
      <c r="A43" s="7">
        <v>15</v>
      </c>
      <c r="B43" s="7">
        <v>0.13661202185792332</v>
      </c>
      <c r="C43" s="7">
        <v>1.6653345369377348E-16</v>
      </c>
      <c r="E43" s="7">
        <v>26.851851851851855</v>
      </c>
      <c r="F43" s="7">
        <v>5.4644808743169383E-2</v>
      </c>
    </row>
    <row r="44" spans="1:6">
      <c r="A44" s="7">
        <v>16</v>
      </c>
      <c r="B44" s="7">
        <v>0.13661202185792337</v>
      </c>
      <c r="C44" s="7">
        <v>1.1102230246251565E-16</v>
      </c>
      <c r="E44" s="7">
        <v>28.703703703703706</v>
      </c>
      <c r="F44" s="7">
        <v>5.4644808743169383E-2</v>
      </c>
    </row>
    <row r="45" spans="1:6">
      <c r="A45" s="7">
        <v>17</v>
      </c>
      <c r="B45" s="7">
        <v>0.13661202185792326</v>
      </c>
      <c r="C45" s="7">
        <v>2.2204460492503131E-16</v>
      </c>
      <c r="E45" s="7">
        <v>30.555555555555557</v>
      </c>
      <c r="F45" s="7">
        <v>5.4644808743169383E-2</v>
      </c>
    </row>
    <row r="46" spans="1:6">
      <c r="A46" s="7">
        <v>18</v>
      </c>
      <c r="B46" s="7">
        <v>0.13661202185792326</v>
      </c>
      <c r="C46" s="7">
        <v>2.2204460492503131E-16</v>
      </c>
      <c r="E46" s="7">
        <v>32.407407407407405</v>
      </c>
      <c r="F46" s="7">
        <v>5.4644808743169383E-2</v>
      </c>
    </row>
    <row r="47" spans="1:6">
      <c r="A47" s="7">
        <v>19</v>
      </c>
      <c r="B47" s="7">
        <v>0.1092896174863387</v>
      </c>
      <c r="C47" s="7">
        <v>9.7144514654701197E-17</v>
      </c>
      <c r="E47" s="7">
        <v>34.25925925925926</v>
      </c>
      <c r="F47" s="7">
        <v>5.4644808743169383E-2</v>
      </c>
    </row>
    <row r="48" spans="1:6">
      <c r="A48" s="7">
        <v>20</v>
      </c>
      <c r="B48" s="7">
        <v>0.1092896174863387</v>
      </c>
      <c r="C48" s="7">
        <v>9.7144514654701197E-17</v>
      </c>
      <c r="E48" s="7">
        <v>36.111111111111107</v>
      </c>
      <c r="F48" s="7">
        <v>5.4644808743169383E-2</v>
      </c>
    </row>
    <row r="49" spans="1:6">
      <c r="A49" s="7">
        <v>21</v>
      </c>
      <c r="B49" s="7">
        <v>0.1092896174863387</v>
      </c>
      <c r="C49" s="7">
        <v>9.7144514654701197E-17</v>
      </c>
      <c r="E49" s="7">
        <v>37.962962962962962</v>
      </c>
      <c r="F49" s="7">
        <v>5.4644808743169383E-2</v>
      </c>
    </row>
    <row r="50" spans="1:6">
      <c r="A50" s="7">
        <v>22</v>
      </c>
      <c r="B50" s="7">
        <v>0.1092896174863387</v>
      </c>
      <c r="C50" s="7">
        <v>9.7144514654701197E-17</v>
      </c>
      <c r="E50" s="7">
        <v>39.81481481481481</v>
      </c>
      <c r="F50" s="7">
        <v>5.4644808743169383E-2</v>
      </c>
    </row>
    <row r="51" spans="1:6">
      <c r="A51" s="7">
        <v>23</v>
      </c>
      <c r="B51" s="7">
        <v>0.1092896174863387</v>
      </c>
      <c r="C51" s="7">
        <v>9.7144514654701197E-17</v>
      </c>
      <c r="E51" s="7">
        <v>41.666666666666664</v>
      </c>
      <c r="F51" s="7">
        <v>5.4644808743169383E-2</v>
      </c>
    </row>
    <row r="52" spans="1:6">
      <c r="A52" s="7">
        <v>24</v>
      </c>
      <c r="B52" s="7">
        <v>0.1092896174863387</v>
      </c>
      <c r="C52" s="7">
        <v>9.7144514654701197E-17</v>
      </c>
      <c r="E52" s="7">
        <v>43.518518518518519</v>
      </c>
      <c r="F52" s="7">
        <v>5.4644808743169383E-2</v>
      </c>
    </row>
    <row r="53" spans="1:6">
      <c r="A53" s="7">
        <v>25</v>
      </c>
      <c r="B53" s="7">
        <v>0.1092896174863387</v>
      </c>
      <c r="C53" s="7">
        <v>9.7144514654701197E-17</v>
      </c>
      <c r="E53" s="7">
        <v>45.370370370370367</v>
      </c>
      <c r="F53" s="7">
        <v>0.10928961748633879</v>
      </c>
    </row>
    <row r="54" spans="1:6">
      <c r="A54" s="7">
        <v>26</v>
      </c>
      <c r="B54" s="7">
        <v>0.10928961748633859</v>
      </c>
      <c r="C54" s="7">
        <v>2.0816681711721685E-16</v>
      </c>
      <c r="E54" s="7">
        <v>47.222222222222221</v>
      </c>
      <c r="F54" s="7">
        <v>0.10928961748633879</v>
      </c>
    </row>
    <row r="55" spans="1:6">
      <c r="A55" s="7">
        <v>27</v>
      </c>
      <c r="B55" s="7">
        <v>0.1092896174863387</v>
      </c>
      <c r="C55" s="7">
        <v>9.7144514654701197E-17</v>
      </c>
      <c r="E55" s="7">
        <v>49.074074074074069</v>
      </c>
      <c r="F55" s="7">
        <v>0.10928961748633879</v>
      </c>
    </row>
    <row r="56" spans="1:6">
      <c r="A56" s="7">
        <v>28</v>
      </c>
      <c r="B56" s="7">
        <v>0.1092896174863387</v>
      </c>
      <c r="C56" s="7">
        <v>9.7144514654701197E-17</v>
      </c>
      <c r="E56" s="7">
        <v>50.925925925925924</v>
      </c>
      <c r="F56" s="7">
        <v>0.10928961748633879</v>
      </c>
    </row>
    <row r="57" spans="1:6">
      <c r="A57" s="7">
        <v>29</v>
      </c>
      <c r="B57" s="7">
        <v>0.1092896174863387</v>
      </c>
      <c r="C57" s="7">
        <v>9.7144514654701197E-17</v>
      </c>
      <c r="E57" s="7">
        <v>52.777777777777779</v>
      </c>
      <c r="F57" s="7">
        <v>0.10928961748633879</v>
      </c>
    </row>
    <row r="58" spans="1:6">
      <c r="A58" s="7">
        <v>30</v>
      </c>
      <c r="B58" s="7">
        <v>0.1092896174863387</v>
      </c>
      <c r="C58" s="7">
        <v>9.7144514654701197E-17</v>
      </c>
      <c r="E58" s="7">
        <v>54.629629629629626</v>
      </c>
      <c r="F58" s="7">
        <v>0.10928961748633879</v>
      </c>
    </row>
    <row r="59" spans="1:6">
      <c r="A59" s="7">
        <v>31</v>
      </c>
      <c r="B59" s="7">
        <v>5.4644808743169349E-2</v>
      </c>
      <c r="C59" s="7">
        <v>3.4694469519536142E-17</v>
      </c>
      <c r="E59" s="7">
        <v>56.481481481481481</v>
      </c>
      <c r="F59" s="7">
        <v>0.10928961748633879</v>
      </c>
    </row>
    <row r="60" spans="1:6">
      <c r="A60" s="7">
        <v>32</v>
      </c>
      <c r="B60" s="7">
        <v>5.4644808743169349E-2</v>
      </c>
      <c r="C60" s="7">
        <v>3.4694469519536142E-17</v>
      </c>
      <c r="E60" s="7">
        <v>58.333333333333329</v>
      </c>
      <c r="F60" s="7">
        <v>0.10928961748633879</v>
      </c>
    </row>
    <row r="61" spans="1:6">
      <c r="A61" s="7">
        <v>33</v>
      </c>
      <c r="B61" s="7">
        <v>5.4644808743169349E-2</v>
      </c>
      <c r="C61" s="7">
        <v>3.4694469519536142E-17</v>
      </c>
      <c r="E61" s="7">
        <v>60.185185185185183</v>
      </c>
      <c r="F61" s="7">
        <v>0.10928961748633879</v>
      </c>
    </row>
    <row r="62" spans="1:6">
      <c r="A62" s="7">
        <v>34</v>
      </c>
      <c r="B62" s="7">
        <v>5.4644808743169349E-2</v>
      </c>
      <c r="C62" s="7">
        <v>3.4694469519536142E-17</v>
      </c>
      <c r="E62" s="7">
        <v>62.037037037037038</v>
      </c>
      <c r="F62" s="7">
        <v>0.10928961748633879</v>
      </c>
    </row>
    <row r="63" spans="1:6">
      <c r="A63" s="7">
        <v>35</v>
      </c>
      <c r="B63" s="7">
        <v>5.4644808743169349E-2</v>
      </c>
      <c r="C63" s="7">
        <v>3.4694469519536142E-17</v>
      </c>
      <c r="E63" s="7">
        <v>63.888888888888886</v>
      </c>
      <c r="F63" s="7">
        <v>0.10928961748633879</v>
      </c>
    </row>
    <row r="64" spans="1:6">
      <c r="A64" s="7">
        <v>36</v>
      </c>
      <c r="B64" s="7">
        <v>5.4644808743169349E-2</v>
      </c>
      <c r="C64" s="7">
        <v>3.4694469519536142E-17</v>
      </c>
      <c r="E64" s="7">
        <v>65.740740740740733</v>
      </c>
      <c r="F64" s="7">
        <v>0.10928961748633879</v>
      </c>
    </row>
    <row r="65" spans="1:6">
      <c r="A65" s="7">
        <v>37</v>
      </c>
      <c r="B65" s="7">
        <v>5.4644808743169349E-2</v>
      </c>
      <c r="C65" s="7">
        <v>3.4694469519536142E-17</v>
      </c>
      <c r="E65" s="7">
        <v>67.592592592592595</v>
      </c>
      <c r="F65" s="7">
        <v>0.13661202185792348</v>
      </c>
    </row>
    <row r="66" spans="1:6">
      <c r="A66" s="7">
        <v>38</v>
      </c>
      <c r="B66" s="7">
        <v>5.4644808743169349E-2</v>
      </c>
      <c r="C66" s="7">
        <v>3.4694469519536142E-17</v>
      </c>
      <c r="E66" s="7">
        <v>69.444444444444443</v>
      </c>
      <c r="F66" s="7">
        <v>0.13661202185792348</v>
      </c>
    </row>
    <row r="67" spans="1:6">
      <c r="A67" s="7">
        <v>39</v>
      </c>
      <c r="B67" s="7">
        <v>5.4644808743169349E-2</v>
      </c>
      <c r="C67" s="7">
        <v>3.4694469519536142E-17</v>
      </c>
      <c r="E67" s="7">
        <v>71.296296296296291</v>
      </c>
      <c r="F67" s="7">
        <v>0.13661202185792348</v>
      </c>
    </row>
    <row r="68" spans="1:6">
      <c r="A68" s="7">
        <v>40</v>
      </c>
      <c r="B68" s="7">
        <v>5.4644808743169349E-2</v>
      </c>
      <c r="C68" s="7">
        <v>3.4694469519536142E-17</v>
      </c>
      <c r="E68" s="7">
        <v>73.148148148148152</v>
      </c>
      <c r="F68" s="7">
        <v>0.13661202185792348</v>
      </c>
    </row>
    <row r="69" spans="1:6">
      <c r="A69" s="7">
        <v>41</v>
      </c>
      <c r="B69" s="7">
        <v>5.4644808743169349E-2</v>
      </c>
      <c r="C69" s="7">
        <v>3.4694469519536142E-17</v>
      </c>
      <c r="E69" s="7">
        <v>75</v>
      </c>
      <c r="F69" s="7">
        <v>0.13661202185792348</v>
      </c>
    </row>
    <row r="70" spans="1:6">
      <c r="A70" s="7">
        <v>42</v>
      </c>
      <c r="B70" s="7">
        <v>5.4644808743169349E-2</v>
      </c>
      <c r="C70" s="7">
        <v>3.4694469519536142E-17</v>
      </c>
      <c r="E70" s="7">
        <v>76.851851851851848</v>
      </c>
      <c r="F70" s="7">
        <v>0.13661202185792348</v>
      </c>
    </row>
    <row r="71" spans="1:6">
      <c r="A71" s="7">
        <v>43</v>
      </c>
      <c r="B71" s="7">
        <v>5.4644808743169349E-2</v>
      </c>
      <c r="C71" s="7">
        <v>3.4694469519536142E-17</v>
      </c>
      <c r="E71" s="7">
        <v>78.703703703703695</v>
      </c>
      <c r="F71" s="7">
        <v>0.13661202185792348</v>
      </c>
    </row>
    <row r="72" spans="1:6">
      <c r="A72" s="7">
        <v>44</v>
      </c>
      <c r="B72" s="7">
        <v>5.4644808743169349E-2</v>
      </c>
      <c r="C72" s="7">
        <v>3.4694469519536142E-17</v>
      </c>
      <c r="E72" s="7">
        <v>80.555555555555557</v>
      </c>
      <c r="F72" s="7">
        <v>0.16393442622950818</v>
      </c>
    </row>
    <row r="73" spans="1:6">
      <c r="A73" s="7">
        <v>45</v>
      </c>
      <c r="B73" s="7">
        <v>5.4644808743169349E-2</v>
      </c>
      <c r="C73" s="7">
        <v>3.4694469519536142E-17</v>
      </c>
      <c r="E73" s="7">
        <v>82.407407407407405</v>
      </c>
      <c r="F73" s="7">
        <v>0.16393442622950818</v>
      </c>
    </row>
    <row r="74" spans="1:6">
      <c r="A74" s="7">
        <v>46</v>
      </c>
      <c r="B74" s="7">
        <v>5.4644808743169349E-2</v>
      </c>
      <c r="C74" s="7">
        <v>3.4694469519536142E-17</v>
      </c>
      <c r="E74" s="7">
        <v>84.259259259259252</v>
      </c>
      <c r="F74" s="7">
        <v>0.16393442622950818</v>
      </c>
    </row>
    <row r="75" spans="1:6">
      <c r="A75" s="7">
        <v>47</v>
      </c>
      <c r="B75" s="7">
        <v>5.4644808743169349E-2</v>
      </c>
      <c r="C75" s="7">
        <v>3.4694469519536142E-17</v>
      </c>
      <c r="E75" s="7">
        <v>86.111111111111114</v>
      </c>
      <c r="F75" s="7">
        <v>0.16393442622950818</v>
      </c>
    </row>
    <row r="76" spans="1:6">
      <c r="A76" s="7">
        <v>48</v>
      </c>
      <c r="B76" s="7">
        <v>5.4644808743169349E-2</v>
      </c>
      <c r="C76" s="7">
        <v>3.4694469519536142E-17</v>
      </c>
      <c r="E76" s="7">
        <v>87.962962962962962</v>
      </c>
      <c r="F76" s="7">
        <v>0.16393442622950818</v>
      </c>
    </row>
    <row r="77" spans="1:6">
      <c r="A77" s="7">
        <v>49</v>
      </c>
      <c r="B77" s="7">
        <v>5.4644808743169349E-2</v>
      </c>
      <c r="C77" s="7">
        <v>3.4694469519536142E-17</v>
      </c>
      <c r="E77" s="7">
        <v>89.81481481481481</v>
      </c>
      <c r="F77" s="7">
        <v>0.16393442622950818</v>
      </c>
    </row>
    <row r="78" spans="1:6">
      <c r="A78" s="7">
        <v>50</v>
      </c>
      <c r="B78" s="7">
        <v>0</v>
      </c>
      <c r="C78" s="7">
        <v>0</v>
      </c>
      <c r="E78" s="7">
        <v>91.666666666666671</v>
      </c>
      <c r="F78" s="7">
        <v>0.16393442622950818</v>
      </c>
    </row>
    <row r="79" spans="1:6">
      <c r="A79" s="7">
        <v>51</v>
      </c>
      <c r="B79" s="7">
        <v>0</v>
      </c>
      <c r="C79" s="7">
        <v>0</v>
      </c>
      <c r="E79" s="7">
        <v>93.518518518518519</v>
      </c>
      <c r="F79" s="7">
        <v>0.19125683060109289</v>
      </c>
    </row>
    <row r="80" spans="1:6">
      <c r="A80" s="7">
        <v>52</v>
      </c>
      <c r="B80" s="7">
        <v>0</v>
      </c>
      <c r="C80" s="7">
        <v>0</v>
      </c>
      <c r="E80" s="7">
        <v>95.370370370370367</v>
      </c>
      <c r="F80" s="7">
        <v>0.19125683060109289</v>
      </c>
    </row>
    <row r="81" spans="1:6">
      <c r="A81" s="7">
        <v>53</v>
      </c>
      <c r="B81" s="7">
        <v>0</v>
      </c>
      <c r="C81" s="7">
        <v>0</v>
      </c>
      <c r="E81" s="7">
        <v>97.222222222222214</v>
      </c>
      <c r="F81" s="7">
        <v>0.19125683060109289</v>
      </c>
    </row>
    <row r="82" spans="1:6" ht="15.75" thickBot="1">
      <c r="A82" s="8">
        <v>54</v>
      </c>
      <c r="B82" s="8">
        <v>0</v>
      </c>
      <c r="C82" s="8">
        <v>0</v>
      </c>
      <c r="E82" s="8">
        <v>99.074074074074076</v>
      </c>
      <c r="F82" s="8">
        <v>0.19125683060109289</v>
      </c>
    </row>
  </sheetData>
  <sortState ref="F29:F82">
    <sortCondition ref="F2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J19" sqref="J19"/>
    </sheetView>
  </sheetViews>
  <sheetFormatPr defaultRowHeight="15"/>
  <cols>
    <col min="1" max="1" width="23.28515625" customWidth="1"/>
  </cols>
  <sheetData>
    <row r="1" spans="1:9">
      <c r="A1" t="s">
        <v>78</v>
      </c>
    </row>
    <row r="2" spans="1:9" ht="15.75" thickBot="1"/>
    <row r="3" spans="1:9">
      <c r="A3" s="10" t="s">
        <v>79</v>
      </c>
      <c r="B3" s="10"/>
    </row>
    <row r="4" spans="1:9">
      <c r="A4" s="7" t="s">
        <v>80</v>
      </c>
      <c r="B4" s="7">
        <v>0.71684817474062756</v>
      </c>
    </row>
    <row r="5" spans="1:9">
      <c r="A5" s="7" t="s">
        <v>81</v>
      </c>
      <c r="B5" s="7">
        <v>0.51387130562896932</v>
      </c>
    </row>
    <row r="6" spans="1:9">
      <c r="A6" s="7" t="s">
        <v>82</v>
      </c>
      <c r="B6" s="7">
        <v>0.47418733057827295</v>
      </c>
    </row>
    <row r="7" spans="1:9">
      <c r="A7" s="7" t="s">
        <v>83</v>
      </c>
      <c r="B7" s="7">
        <v>3.994344208590906E-2</v>
      </c>
    </row>
    <row r="8" spans="1:9" ht="15.75" thickBot="1">
      <c r="A8" s="8" t="s">
        <v>84</v>
      </c>
      <c r="B8" s="8">
        <v>54</v>
      </c>
    </row>
    <row r="10" spans="1:9" ht="15.75" thickBot="1">
      <c r="A10" t="s">
        <v>85</v>
      </c>
    </row>
    <row r="11" spans="1:9">
      <c r="A11" s="9"/>
      <c r="B11" s="9" t="s">
        <v>90</v>
      </c>
      <c r="C11" s="9" t="s">
        <v>91</v>
      </c>
      <c r="D11" s="9" t="s">
        <v>92</v>
      </c>
      <c r="E11" s="9" t="s">
        <v>93</v>
      </c>
      <c r="F11" s="9" t="s">
        <v>94</v>
      </c>
    </row>
    <row r="12" spans="1:9">
      <c r="A12" s="7" t="s">
        <v>86</v>
      </c>
      <c r="B12" s="7">
        <v>4</v>
      </c>
      <c r="C12" s="7">
        <v>8.2639972693933209E-2</v>
      </c>
      <c r="D12" s="7">
        <v>2.0659993173483302E-2</v>
      </c>
      <c r="E12" s="7">
        <v>12.949088516775282</v>
      </c>
      <c r="F12" s="7">
        <v>2.8748841873020171E-7</v>
      </c>
    </row>
    <row r="13" spans="1:9">
      <c r="A13" s="7" t="s">
        <v>87</v>
      </c>
      <c r="B13" s="7">
        <v>49</v>
      </c>
      <c r="C13" s="7">
        <v>7.8178449717848195E-2</v>
      </c>
      <c r="D13" s="7">
        <v>1.5954785656703712E-3</v>
      </c>
      <c r="E13" s="7"/>
      <c r="F13" s="7"/>
    </row>
    <row r="14" spans="1:9" ht="15.75" thickBot="1">
      <c r="A14" s="8" t="s">
        <v>88</v>
      </c>
      <c r="B14" s="8">
        <v>53</v>
      </c>
      <c r="C14" s="8">
        <v>0.1608184224117814</v>
      </c>
      <c r="D14" s="8"/>
      <c r="E14" s="8"/>
      <c r="F14" s="8"/>
    </row>
    <row r="15" spans="1:9" ht="15.75" thickBot="1"/>
    <row r="16" spans="1:9">
      <c r="A16" s="9"/>
      <c r="B16" s="9" t="s">
        <v>95</v>
      </c>
      <c r="C16" s="9" t="s">
        <v>83</v>
      </c>
      <c r="D16" s="9" t="s">
        <v>96</v>
      </c>
      <c r="E16" s="9" t="s">
        <v>97</v>
      </c>
      <c r="F16" s="9" t="s">
        <v>98</v>
      </c>
      <c r="G16" s="9" t="s">
        <v>99</v>
      </c>
      <c r="H16" s="9" t="s">
        <v>100</v>
      </c>
      <c r="I16" s="9" t="s">
        <v>101</v>
      </c>
    </row>
    <row r="17" spans="1:9">
      <c r="A17" s="7" t="s">
        <v>89</v>
      </c>
      <c r="B17" s="7">
        <v>6.2695510985948319E-2</v>
      </c>
      <c r="C17" s="7">
        <v>7.9169541385290428E-3</v>
      </c>
      <c r="D17" s="7">
        <v>7.9191454047752057</v>
      </c>
      <c r="E17" s="7">
        <v>2.5400945032100643E-10</v>
      </c>
      <c r="F17" s="7">
        <v>4.6785795995672508E-2</v>
      </c>
      <c r="G17" s="7">
        <v>7.860522597622413E-2</v>
      </c>
      <c r="H17" s="7">
        <v>4.6785795995672508E-2</v>
      </c>
      <c r="I17" s="7">
        <v>7.860522597622413E-2</v>
      </c>
    </row>
    <row r="18" spans="1:9">
      <c r="A18" s="7" t="s">
        <v>102</v>
      </c>
      <c r="B18" s="7">
        <v>0.18816121929226023</v>
      </c>
      <c r="C18" s="7">
        <v>6.6227266510550761E-2</v>
      </c>
      <c r="D18" s="7">
        <v>2.8411442779732425</v>
      </c>
      <c r="E18" s="7">
        <v>6.5319178635842457E-3</v>
      </c>
      <c r="F18" s="7">
        <v>5.50725444898989E-2</v>
      </c>
      <c r="G18" s="7">
        <v>0.32124989409462157</v>
      </c>
      <c r="H18" s="7">
        <v>5.50725444898989E-2</v>
      </c>
      <c r="I18" s="7">
        <v>0.32124989409462157</v>
      </c>
    </row>
    <row r="19" spans="1:9">
      <c r="A19" s="7" t="s">
        <v>103</v>
      </c>
      <c r="B19" s="7">
        <v>4.5648581186719835E-2</v>
      </c>
      <c r="C19" s="7">
        <v>1.3193080083150351E-2</v>
      </c>
      <c r="D19" s="7">
        <v>3.4600397252966189</v>
      </c>
      <c r="E19" s="7">
        <v>1.1282596777763242E-3</v>
      </c>
      <c r="F19" s="7">
        <v>1.9136094150157931E-2</v>
      </c>
      <c r="G19" s="7">
        <v>7.2161068223281735E-2</v>
      </c>
      <c r="H19" s="7">
        <v>1.9136094150157931E-2</v>
      </c>
      <c r="I19" s="7">
        <v>7.2161068223281735E-2</v>
      </c>
    </row>
    <row r="20" spans="1:9">
      <c r="A20" s="7" t="s">
        <v>104</v>
      </c>
      <c r="B20" s="7">
        <v>1.2966498136538773E-2</v>
      </c>
      <c r="C20" s="7">
        <v>7.8340729189111096E-3</v>
      </c>
      <c r="D20" s="7">
        <v>1.6551413639817181</v>
      </c>
      <c r="E20" s="7">
        <v>0.10428781534004065</v>
      </c>
      <c r="F20" s="7">
        <v>-2.7766608071697688E-3</v>
      </c>
      <c r="G20" s="7">
        <v>2.8709657080247315E-2</v>
      </c>
      <c r="H20" s="7">
        <v>-2.7766608071697688E-3</v>
      </c>
      <c r="I20" s="7">
        <v>2.8709657080247315E-2</v>
      </c>
    </row>
    <row r="21" spans="1:9" ht="15.75" thickBot="1">
      <c r="A21" s="8" t="s">
        <v>105</v>
      </c>
      <c r="B21" s="8">
        <v>3.1733056992673252E-2</v>
      </c>
      <c r="C21" s="8">
        <v>2.0860092041373651E-2</v>
      </c>
      <c r="D21" s="8">
        <v>1.5212328368318939</v>
      </c>
      <c r="E21" s="8">
        <v>0.13462893561403436</v>
      </c>
      <c r="F21" s="8">
        <v>-1.0186867417907954E-2</v>
      </c>
      <c r="G21" s="8">
        <v>7.3652981403254464E-2</v>
      </c>
      <c r="H21" s="8">
        <v>-1.0186867417907954E-2</v>
      </c>
      <c r="I21" s="8">
        <v>7.3652981403254464E-2</v>
      </c>
    </row>
    <row r="25" spans="1:9">
      <c r="A25" t="s">
        <v>113</v>
      </c>
      <c r="E25" t="s">
        <v>124</v>
      </c>
    </row>
    <row r="26" spans="1:9" ht="15.75" thickBot="1"/>
    <row r="27" spans="1:9">
      <c r="A27" s="9" t="s">
        <v>114</v>
      </c>
      <c r="B27" s="9" t="s">
        <v>115</v>
      </c>
      <c r="C27" s="9" t="s">
        <v>116</v>
      </c>
      <c r="E27" s="9" t="s">
        <v>125</v>
      </c>
      <c r="F27" s="9" t="s">
        <v>126</v>
      </c>
    </row>
    <row r="28" spans="1:9">
      <c r="A28" s="7">
        <v>1</v>
      </c>
      <c r="B28" s="7">
        <v>0.14530433167650497</v>
      </c>
      <c r="C28" s="7">
        <v>4.5952498924587915E-2</v>
      </c>
      <c r="E28" s="7">
        <v>0.92592592592592593</v>
      </c>
      <c r="F28" s="7">
        <v>0</v>
      </c>
    </row>
    <row r="29" spans="1:9">
      <c r="A29" s="7">
        <v>2</v>
      </c>
      <c r="B29" s="7">
        <v>0.24481439863108539</v>
      </c>
      <c r="C29" s="7">
        <v>-5.3557568029992508E-2</v>
      </c>
      <c r="E29" s="7">
        <v>2.7777777777777777</v>
      </c>
      <c r="F29" s="7">
        <v>0</v>
      </c>
    </row>
    <row r="30" spans="1:9">
      <c r="A30" s="7">
        <v>3</v>
      </c>
      <c r="B30" s="7">
        <v>0.14343717093841749</v>
      </c>
      <c r="C30" s="7">
        <v>4.7819659662675401E-2</v>
      </c>
      <c r="E30" s="7">
        <v>4.6296296296296298</v>
      </c>
      <c r="F30" s="7">
        <v>0</v>
      </c>
    </row>
    <row r="31" spans="1:9">
      <c r="A31" s="7">
        <v>4</v>
      </c>
      <c r="B31" s="7">
        <v>0.14343717093841749</v>
      </c>
      <c r="C31" s="7">
        <v>4.7819659662675401E-2</v>
      </c>
      <c r="E31" s="7">
        <v>6.481481481481481</v>
      </c>
      <c r="F31" s="7">
        <v>0</v>
      </c>
    </row>
    <row r="32" spans="1:9">
      <c r="A32" s="7">
        <v>5</v>
      </c>
      <c r="B32" s="7">
        <v>0.12850422281112459</v>
      </c>
      <c r="C32" s="7">
        <v>3.5430203418383599E-2</v>
      </c>
      <c r="E32" s="7">
        <v>8.3333333333333339</v>
      </c>
      <c r="F32" s="7">
        <v>0</v>
      </c>
    </row>
    <row r="33" spans="1:6">
      <c r="A33" s="7">
        <v>6</v>
      </c>
      <c r="B33" s="7">
        <v>0.11309583758208944</v>
      </c>
      <c r="C33" s="7">
        <v>5.0838588647418748E-2</v>
      </c>
      <c r="E33" s="7">
        <v>10.185185185185185</v>
      </c>
      <c r="F33" s="7">
        <v>5.4644808743169383E-2</v>
      </c>
    </row>
    <row r="34" spans="1:6">
      <c r="A34" s="7">
        <v>7</v>
      </c>
      <c r="B34" s="7">
        <v>0.16312371262110842</v>
      </c>
      <c r="C34" s="7">
        <v>8.107136083997657E-4</v>
      </c>
      <c r="E34" s="7">
        <v>12.037037037037036</v>
      </c>
      <c r="F34" s="7">
        <v>5.4644808743169383E-2</v>
      </c>
    </row>
    <row r="35" spans="1:6">
      <c r="A35" s="7">
        <v>8</v>
      </c>
      <c r="B35" s="7">
        <v>0.19580579564846518</v>
      </c>
      <c r="C35" s="7">
        <v>-3.1871369418956991E-2</v>
      </c>
      <c r="E35" s="7">
        <v>13.888888888888889</v>
      </c>
      <c r="F35" s="7">
        <v>5.4644808743169383E-2</v>
      </c>
    </row>
    <row r="36" spans="1:6">
      <c r="A36" s="7">
        <v>9</v>
      </c>
      <c r="B36" s="7">
        <v>0.14679719271149355</v>
      </c>
      <c r="C36" s="7">
        <v>1.7137233518014633E-2</v>
      </c>
      <c r="E36" s="7">
        <v>15.74074074074074</v>
      </c>
      <c r="F36" s="7">
        <v>5.4644808743169383E-2</v>
      </c>
    </row>
    <row r="37" spans="1:6">
      <c r="A37" s="7">
        <v>10</v>
      </c>
      <c r="B37" s="7">
        <v>6.6055532759024399E-2</v>
      </c>
      <c r="C37" s="7">
        <v>9.7878893470483785E-2</v>
      </c>
      <c r="E37" s="7">
        <v>17.592592592592595</v>
      </c>
      <c r="F37" s="7">
        <v>5.4644808743169383E-2</v>
      </c>
    </row>
    <row r="38" spans="1:6">
      <c r="A38" s="7">
        <v>11</v>
      </c>
      <c r="B38" s="7">
        <v>0.11170411394574423</v>
      </c>
      <c r="C38" s="7">
        <v>5.2230312283763958E-2</v>
      </c>
      <c r="E38" s="7">
        <v>19.444444444444446</v>
      </c>
      <c r="F38" s="7">
        <v>5.4644808743169383E-2</v>
      </c>
    </row>
    <row r="39" spans="1:6">
      <c r="A39" s="7">
        <v>12</v>
      </c>
      <c r="B39" s="7">
        <v>0.10973581580901337</v>
      </c>
      <c r="C39" s="7">
        <v>2.6876206048910112E-2</v>
      </c>
      <c r="E39" s="7">
        <v>21.296296296296298</v>
      </c>
      <c r="F39" s="7">
        <v>5.4644808743169383E-2</v>
      </c>
    </row>
    <row r="40" spans="1:6">
      <c r="A40" s="7">
        <v>13</v>
      </c>
      <c r="B40" s="7">
        <v>7.6135598078252625E-2</v>
      </c>
      <c r="C40" s="7">
        <v>6.0476423779670857E-2</v>
      </c>
      <c r="E40" s="7">
        <v>23.148148148148149</v>
      </c>
      <c r="F40" s="7">
        <v>5.4644808743169383E-2</v>
      </c>
    </row>
    <row r="41" spans="1:6">
      <c r="A41" s="7">
        <v>14</v>
      </c>
      <c r="B41" s="7">
        <v>6.6055532759024399E-2</v>
      </c>
      <c r="C41" s="7">
        <v>7.0556489098899083E-2</v>
      </c>
      <c r="E41" s="7">
        <v>25</v>
      </c>
      <c r="F41" s="7">
        <v>5.4644808743169383E-2</v>
      </c>
    </row>
    <row r="42" spans="1:6">
      <c r="A42" s="7">
        <v>15</v>
      </c>
      <c r="B42" s="7">
        <v>0.16262108043439152</v>
      </c>
      <c r="C42" s="7">
        <v>-2.6009058576468042E-2</v>
      </c>
      <c r="E42" s="7">
        <v>26.851851851851855</v>
      </c>
      <c r="F42" s="7">
        <v>5.4644808743169383E-2</v>
      </c>
    </row>
    <row r="43" spans="1:6">
      <c r="A43" s="7">
        <v>16</v>
      </c>
      <c r="B43" s="7">
        <v>7.9022030895563172E-2</v>
      </c>
      <c r="C43" s="7">
        <v>5.758999096236031E-2</v>
      </c>
      <c r="E43" s="7">
        <v>28.703703703703706</v>
      </c>
      <c r="F43" s="7">
        <v>5.4644808743169383E-2</v>
      </c>
    </row>
    <row r="44" spans="1:6">
      <c r="A44" s="7">
        <v>17</v>
      </c>
      <c r="B44" s="7">
        <v>0.14343717093841749</v>
      </c>
      <c r="C44" s="7">
        <v>-6.8251490804940029E-3</v>
      </c>
      <c r="E44" s="7">
        <v>30.555555555555557</v>
      </c>
      <c r="F44" s="7">
        <v>5.4644808743169383E-2</v>
      </c>
    </row>
    <row r="45" spans="1:6">
      <c r="A45" s="7">
        <v>18</v>
      </c>
      <c r="B45" s="7">
        <v>0.14343717093841749</v>
      </c>
      <c r="C45" s="7">
        <v>-6.8251490804940029E-3</v>
      </c>
      <c r="E45" s="7">
        <v>32.407407407407405</v>
      </c>
      <c r="F45" s="7">
        <v>5.4644808743169383E-2</v>
      </c>
    </row>
    <row r="46" spans="1:6">
      <c r="A46" s="7">
        <v>19</v>
      </c>
      <c r="B46" s="7">
        <v>0.11645585935516553</v>
      </c>
      <c r="C46" s="7">
        <v>-7.1662418688267365E-3</v>
      </c>
      <c r="E46" s="7">
        <v>34.25925925925926</v>
      </c>
      <c r="F46" s="7">
        <v>5.4644808743169383E-2</v>
      </c>
    </row>
    <row r="47" spans="1:6">
      <c r="A47" s="7">
        <v>20</v>
      </c>
      <c r="B47" s="7">
        <v>0.10973581580901337</v>
      </c>
      <c r="C47" s="7">
        <v>-4.4619832267457638E-4</v>
      </c>
      <c r="E47" s="7">
        <v>36.111111111111107</v>
      </c>
      <c r="F47" s="7">
        <v>5.4644808743169383E-2</v>
      </c>
    </row>
    <row r="48" spans="1:6">
      <c r="A48" s="7">
        <v>21</v>
      </c>
      <c r="B48" s="7">
        <v>8.9575685170556918E-2</v>
      </c>
      <c r="C48" s="7">
        <v>1.9713932315781876E-2</v>
      </c>
      <c r="E48" s="7">
        <v>37.962962962962962</v>
      </c>
      <c r="F48" s="7">
        <v>5.4644808743169383E-2</v>
      </c>
    </row>
    <row r="49" spans="1:6">
      <c r="A49" s="7">
        <v>22</v>
      </c>
      <c r="B49" s="7">
        <v>0.11934229217247606</v>
      </c>
      <c r="C49" s="7">
        <v>-1.005267468613727E-2</v>
      </c>
      <c r="E49" s="7">
        <v>39.81481481481481</v>
      </c>
      <c r="F49" s="7">
        <v>5.4644808743169383E-2</v>
      </c>
    </row>
    <row r="50" spans="1:6">
      <c r="A50" s="7">
        <v>23</v>
      </c>
      <c r="B50" s="7">
        <v>9.5348550805178012E-2</v>
      </c>
      <c r="C50" s="7">
        <v>1.3941066681160783E-2</v>
      </c>
      <c r="E50" s="7">
        <v>41.666666666666664</v>
      </c>
      <c r="F50" s="7">
        <v>5.4644808743169383E-2</v>
      </c>
    </row>
    <row r="51" spans="1:6">
      <c r="A51" s="7">
        <v>24</v>
      </c>
      <c r="B51" s="7">
        <v>7.9495619851328692E-2</v>
      </c>
      <c r="C51" s="7">
        <v>2.9793997635010103E-2</v>
      </c>
      <c r="E51" s="7">
        <v>43.518518518518519</v>
      </c>
      <c r="F51" s="7">
        <v>5.4644808743169383E-2</v>
      </c>
    </row>
    <row r="52" spans="1:6">
      <c r="A52" s="7">
        <v>25</v>
      </c>
      <c r="B52" s="7">
        <v>7.9495619851328692E-2</v>
      </c>
      <c r="C52" s="7">
        <v>2.9793997635010103E-2</v>
      </c>
      <c r="E52" s="7">
        <v>45.370370370370367</v>
      </c>
      <c r="F52" s="7">
        <v>0.10928961748633879</v>
      </c>
    </row>
    <row r="53" spans="1:6">
      <c r="A53" s="7">
        <v>26</v>
      </c>
      <c r="B53" s="7">
        <v>0.11842415749189639</v>
      </c>
      <c r="C53" s="7">
        <v>-9.1345400055575926E-3</v>
      </c>
      <c r="E53" s="7">
        <v>47.222222222222221</v>
      </c>
      <c r="F53" s="7">
        <v>0.10928961748633879</v>
      </c>
    </row>
    <row r="54" spans="1:6">
      <c r="A54" s="7">
        <v>27</v>
      </c>
      <c r="B54" s="7">
        <v>8.2382052668639238E-2</v>
      </c>
      <c r="C54" s="7">
        <v>2.6907564817699556E-2</v>
      </c>
      <c r="E54" s="7">
        <v>49.074074074074069</v>
      </c>
      <c r="F54" s="7">
        <v>0.10928961748633879</v>
      </c>
    </row>
    <row r="55" spans="1:6">
      <c r="A55" s="7">
        <v>28</v>
      </c>
      <c r="B55" s="7">
        <v>7.2775576305176545E-2</v>
      </c>
      <c r="C55" s="7">
        <v>3.6514041181162249E-2</v>
      </c>
      <c r="E55" s="7">
        <v>50.925925925925924</v>
      </c>
      <c r="F55" s="7">
        <v>0.10928961748633879</v>
      </c>
    </row>
    <row r="56" spans="1:6">
      <c r="A56" s="7">
        <v>29</v>
      </c>
      <c r="B56" s="7">
        <v>8.2382052668639238E-2</v>
      </c>
      <c r="C56" s="7">
        <v>2.6907564817699556E-2</v>
      </c>
      <c r="E56" s="7">
        <v>52.777777777777779</v>
      </c>
      <c r="F56" s="7">
        <v>0.10928961748633879</v>
      </c>
    </row>
    <row r="57" spans="1:6">
      <c r="A57" s="7">
        <v>30</v>
      </c>
      <c r="B57" s="7">
        <v>9.7788589751697658E-2</v>
      </c>
      <c r="C57" s="7">
        <v>1.1501027734641137E-2</v>
      </c>
      <c r="E57" s="7">
        <v>54.629629629629626</v>
      </c>
      <c r="F57" s="7">
        <v>0.10928961748633879</v>
      </c>
    </row>
    <row r="58" spans="1:6">
      <c r="A58" s="7">
        <v>31</v>
      </c>
      <c r="B58" s="7">
        <v>0.11645585935516553</v>
      </c>
      <c r="C58" s="7">
        <v>-6.1811050611996148E-2</v>
      </c>
      <c r="E58" s="7">
        <v>56.481481481481481</v>
      </c>
      <c r="F58" s="7">
        <v>0.10928961748633879</v>
      </c>
    </row>
    <row r="59" spans="1:6">
      <c r="A59" s="7">
        <v>32</v>
      </c>
      <c r="B59" s="7">
        <v>0.11645585935516553</v>
      </c>
      <c r="C59" s="7">
        <v>-6.1811050611996148E-2</v>
      </c>
      <c r="E59" s="7">
        <v>58.333333333333329</v>
      </c>
      <c r="F59" s="7">
        <v>0.10928961748633879</v>
      </c>
    </row>
    <row r="60" spans="1:6">
      <c r="A60" s="7">
        <v>33</v>
      </c>
      <c r="B60" s="7">
        <v>6.9415554532100465E-2</v>
      </c>
      <c r="C60" s="7">
        <v>-1.4770745788931082E-2</v>
      </c>
      <c r="E60" s="7">
        <v>60.185185185185183</v>
      </c>
      <c r="F60" s="7">
        <v>0.10928961748633879</v>
      </c>
    </row>
    <row r="61" spans="1:6">
      <c r="A61" s="7">
        <v>34</v>
      </c>
      <c r="B61" s="7">
        <v>6.6055532759024399E-2</v>
      </c>
      <c r="C61" s="7">
        <v>-1.1410724015855016E-2</v>
      </c>
      <c r="E61" s="7">
        <v>62.037037037037038</v>
      </c>
      <c r="F61" s="7">
        <v>0.10928961748633879</v>
      </c>
    </row>
    <row r="62" spans="1:6">
      <c r="A62" s="7">
        <v>35</v>
      </c>
      <c r="B62" s="7">
        <v>6.6055532759024399E-2</v>
      </c>
      <c r="C62" s="7">
        <v>-1.1410724015855016E-2</v>
      </c>
      <c r="E62" s="7">
        <v>63.888888888888886</v>
      </c>
      <c r="F62" s="7">
        <v>0.10928961748633879</v>
      </c>
    </row>
    <row r="63" spans="1:6">
      <c r="A63" s="7">
        <v>36</v>
      </c>
      <c r="B63" s="7">
        <v>6.6055532759024399E-2</v>
      </c>
      <c r="C63" s="7">
        <v>-1.1410724015855016E-2</v>
      </c>
      <c r="E63" s="7">
        <v>65.740740740740733</v>
      </c>
      <c r="F63" s="7">
        <v>0.10928961748633879</v>
      </c>
    </row>
    <row r="64" spans="1:6">
      <c r="A64" s="7">
        <v>37</v>
      </c>
      <c r="B64" s="7">
        <v>6.6055532759024399E-2</v>
      </c>
      <c r="C64" s="7">
        <v>-1.1410724015855016E-2</v>
      </c>
      <c r="E64" s="7">
        <v>67.592592592592595</v>
      </c>
      <c r="F64" s="7">
        <v>0.13661202185792348</v>
      </c>
    </row>
    <row r="65" spans="1:6">
      <c r="A65" s="7">
        <v>38</v>
      </c>
      <c r="B65" s="7">
        <v>6.6055532759024399E-2</v>
      </c>
      <c r="C65" s="7">
        <v>-1.1410724015855016E-2</v>
      </c>
      <c r="E65" s="7">
        <v>69.444444444444443</v>
      </c>
      <c r="F65" s="7">
        <v>0.13661202185792348</v>
      </c>
    </row>
    <row r="66" spans="1:6">
      <c r="A66" s="7">
        <v>39</v>
      </c>
      <c r="B66" s="7">
        <v>6.6055532759024399E-2</v>
      </c>
      <c r="C66" s="7">
        <v>-1.1410724015855016E-2</v>
      </c>
      <c r="E66" s="7">
        <v>71.296296296296291</v>
      </c>
      <c r="F66" s="7">
        <v>0.13661202185792348</v>
      </c>
    </row>
    <row r="67" spans="1:6">
      <c r="A67" s="7">
        <v>40</v>
      </c>
      <c r="B67" s="7">
        <v>6.6055532759024399E-2</v>
      </c>
      <c r="C67" s="7">
        <v>-1.1410724015855016E-2</v>
      </c>
      <c r="E67" s="7">
        <v>73.148148148148152</v>
      </c>
      <c r="F67" s="7">
        <v>0.13661202185792348</v>
      </c>
    </row>
    <row r="68" spans="1:6">
      <c r="A68" s="7">
        <v>41</v>
      </c>
      <c r="B68" s="7">
        <v>6.6055532759024399E-2</v>
      </c>
      <c r="C68" s="7">
        <v>-1.1410724015855016E-2</v>
      </c>
      <c r="E68" s="7">
        <v>75</v>
      </c>
      <c r="F68" s="7">
        <v>0.13661202185792348</v>
      </c>
    </row>
    <row r="69" spans="1:6">
      <c r="A69" s="7">
        <v>42</v>
      </c>
      <c r="B69" s="7">
        <v>6.6055532759024399E-2</v>
      </c>
      <c r="C69" s="7">
        <v>-1.1410724015855016E-2</v>
      </c>
      <c r="E69" s="7">
        <v>76.851851851851848</v>
      </c>
      <c r="F69" s="7">
        <v>0.13661202185792348</v>
      </c>
    </row>
    <row r="70" spans="1:6">
      <c r="A70" s="7">
        <v>43</v>
      </c>
      <c r="B70" s="7">
        <v>6.6055532759024399E-2</v>
      </c>
      <c r="C70" s="7">
        <v>-1.1410724015855016E-2</v>
      </c>
      <c r="E70" s="7">
        <v>78.703703703703695</v>
      </c>
      <c r="F70" s="7">
        <v>0.13661202185792348</v>
      </c>
    </row>
    <row r="71" spans="1:6">
      <c r="A71" s="7">
        <v>44</v>
      </c>
      <c r="B71" s="7">
        <v>6.6055532759024399E-2</v>
      </c>
      <c r="C71" s="7">
        <v>-1.1410724015855016E-2</v>
      </c>
      <c r="E71" s="7">
        <v>80.555555555555557</v>
      </c>
      <c r="F71" s="7">
        <v>0.16393442622950818</v>
      </c>
    </row>
    <row r="72" spans="1:6">
      <c r="A72" s="7">
        <v>45</v>
      </c>
      <c r="B72" s="7">
        <v>6.6055532759024399E-2</v>
      </c>
      <c r="C72" s="7">
        <v>-1.1410724015855016E-2</v>
      </c>
      <c r="E72" s="7">
        <v>82.407407407407405</v>
      </c>
      <c r="F72" s="7">
        <v>0.16393442622950818</v>
      </c>
    </row>
    <row r="73" spans="1:6">
      <c r="A73" s="7">
        <v>46</v>
      </c>
      <c r="B73" s="7">
        <v>6.6055532759024399E-2</v>
      </c>
      <c r="C73" s="7">
        <v>-1.1410724015855016E-2</v>
      </c>
      <c r="E73" s="7">
        <v>84.259259259259252</v>
      </c>
      <c r="F73" s="7">
        <v>0.16393442622950818</v>
      </c>
    </row>
    <row r="74" spans="1:6">
      <c r="A74" s="7">
        <v>47</v>
      </c>
      <c r="B74" s="7">
        <v>6.6055532759024399E-2</v>
      </c>
      <c r="C74" s="7">
        <v>-1.1410724015855016E-2</v>
      </c>
      <c r="E74" s="7">
        <v>86.111111111111114</v>
      </c>
      <c r="F74" s="7">
        <v>0.16393442622950818</v>
      </c>
    </row>
    <row r="75" spans="1:6">
      <c r="A75" s="7">
        <v>48</v>
      </c>
      <c r="B75" s="7">
        <v>6.6055532759024399E-2</v>
      </c>
      <c r="C75" s="7">
        <v>-1.1410724015855016E-2</v>
      </c>
      <c r="E75" s="7">
        <v>87.962962962962962</v>
      </c>
      <c r="F75" s="7">
        <v>0.16393442622950818</v>
      </c>
    </row>
    <row r="76" spans="1:6">
      <c r="A76" s="7">
        <v>49</v>
      </c>
      <c r="B76" s="7">
        <v>6.6055532759024399E-2</v>
      </c>
      <c r="C76" s="7">
        <v>-1.1410724015855016E-2</v>
      </c>
      <c r="E76" s="7">
        <v>89.81481481481481</v>
      </c>
      <c r="F76" s="7">
        <v>0.16393442622950818</v>
      </c>
    </row>
    <row r="77" spans="1:6">
      <c r="A77" s="7">
        <v>50</v>
      </c>
      <c r="B77" s="7">
        <v>6.9415554532100465E-2</v>
      </c>
      <c r="C77" s="7">
        <v>-6.9415554532100465E-2</v>
      </c>
      <c r="E77" s="7">
        <v>91.666666666666671</v>
      </c>
      <c r="F77" s="7">
        <v>0.16393442622950818</v>
      </c>
    </row>
    <row r="78" spans="1:6">
      <c r="A78" s="7">
        <v>51</v>
      </c>
      <c r="B78" s="7">
        <v>6.6055532759024399E-2</v>
      </c>
      <c r="C78" s="7">
        <v>-6.6055532759024399E-2</v>
      </c>
      <c r="E78" s="7">
        <v>93.518518518518519</v>
      </c>
      <c r="F78" s="7">
        <v>0.19125683060109289</v>
      </c>
    </row>
    <row r="79" spans="1:6">
      <c r="A79" s="7">
        <v>52</v>
      </c>
      <c r="B79" s="7">
        <v>6.6055532759024399E-2</v>
      </c>
      <c r="C79" s="7">
        <v>-6.6055532759024399E-2</v>
      </c>
      <c r="E79" s="7">
        <v>95.370370370370367</v>
      </c>
      <c r="F79" s="7">
        <v>0.19125683060109289</v>
      </c>
    </row>
    <row r="80" spans="1:6">
      <c r="A80" s="7">
        <v>53</v>
      </c>
      <c r="B80" s="7">
        <v>6.6055532759024399E-2</v>
      </c>
      <c r="C80" s="7">
        <v>-6.6055532759024399E-2</v>
      </c>
      <c r="E80" s="7">
        <v>97.222222222222214</v>
      </c>
      <c r="F80" s="7">
        <v>0.19125683060109289</v>
      </c>
    </row>
    <row r="81" spans="1:6" ht="15.75" thickBot="1">
      <c r="A81" s="8">
        <v>54</v>
      </c>
      <c r="B81" s="8">
        <v>6.6055532759024399E-2</v>
      </c>
      <c r="C81" s="8">
        <v>-6.6055532759024399E-2</v>
      </c>
      <c r="E81" s="8">
        <v>99.074074074074076</v>
      </c>
      <c r="F81" s="8">
        <v>0.19125683060109289</v>
      </c>
    </row>
  </sheetData>
  <sortState ref="F28:F81">
    <sortCondition ref="F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</vt:lpstr>
      <vt:lpstr>Sheet4</vt:lpstr>
      <vt:lpstr>Sheet3</vt:lpstr>
      <vt:lpstr>Sheet5</vt:lpstr>
      <vt:lpstr>Sheet7</vt:lpstr>
      <vt:lpstr>Sheet8</vt:lpstr>
      <vt:lpstr>Sheet9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Rushita Thakkar</dc:creator>
  <cp:lastModifiedBy>Rushita Thakkar</cp:lastModifiedBy>
  <dcterms:created xsi:type="dcterms:W3CDTF">2018-04-23T10:17:02Z</dcterms:created>
  <dcterms:modified xsi:type="dcterms:W3CDTF">2018-04-23T10:17:03Z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161be708-0a24-411e-8a9c-90918bded6d8</vt:lpwstr>
  </property>
</Properties>
</file>