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1237" documentId="13_ncr:1_{CF2DAAD7-85C2-4067-B19B-C90FB7DE682B}" xr6:coauthVersionLast="45" xr6:coauthVersionMax="45" xr10:uidLastSave="{DCD8AF6C-6782-48A8-817C-7EB540543195}"/>
  <bookViews>
    <workbookView xWindow="1125" yWindow="1125" windowWidth="10350" windowHeight="78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38" i="1" s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20" i="1"/>
  <c r="K11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2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10" i="1" l="1"/>
  <c r="K80" i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<sst xmlns="http://schemas.openxmlformats.org/spreadsheetml/2006/main" count="554" uniqueCount="84">
  <si>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</si>
  <si>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</si>
  <si>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</si>
  <si>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</si>
  <si>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</si>
  <si>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</si>
  <si>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</si>
  <si>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</si>
  <si>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</si>
  <si>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</si>
  <si>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</si>
  <si>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</si>
  <si>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</si>
  <si>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</si>
  <si>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</si>
  <si>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</si>
  <si>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</si>
  <si>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</si>
  <si>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</si>
  <si>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</si>
  <si>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</si>
  <si>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</si>
  <si>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</si>
  <si>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</si>
  <si>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</si>
  <si>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</si>
  <si>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</si>
  <si>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</si>
  <si>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</si>
  <si>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</si>
  <si>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</si>
  <si>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着手</t>
  </si>
  <si>
    <t>設計</t>
  </si>
  <si>
    <t>a</t>
    <phoneticPr fontId="1"/>
  </si>
  <si>
    <t>反復計画</t>
  </si>
  <si>
    <t>作成</t>
  </si>
  <si>
    <t>全員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</si>
  <si>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</si>
  <si>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</si>
  <si>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</si>
  <si>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</si>
  <si>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</si>
  <si>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</si>
  <si>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</si>
  <si>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</si>
  <si>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</si>
  <si>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</si>
  <si>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</si>
  <si>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</si>
  <si>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</si>
  <si>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</si>
  <si>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</si>
  <si>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</si>
  <si>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</si>
  <si>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</si>
  <si>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</si>
  <si>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</si>
  <si>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</si>
  <si>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</si>
  <si>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</si>
  <si>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</si>
  <si>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</si>
  <si>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</si>
  <si>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</si>
  <si>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</si>
  <si>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</si>
  <si>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</si>
  <si>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</si>
  <si>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</si>
  <si>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</si>
  <si>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</si>
  <si>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</si>
  <si>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</si>
  <si>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</si>
  <si>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</si>
  <si>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設計レビュー/変更</t>
  </si>
  <si>
    <t>テスト設計</t>
  </si>
  <si>
    <t>システムテストテスト仕様書</t>
  </si>
  <si>
    <t>更新</t>
  </si>
  <si>
    <t>C.反復3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</si>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</sst>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</cellXfs>
  <cellStyles count="1">
    <cellStyle name="標準" xfId="0" builtinId="0"/>
  </cellStyles>
  <dxfs count="6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G5" activePane="bottomRight" state="frozen"/>
      <selection pane="bottomRight" activeCell="I19" sqref="I19:I25"/>
      <selection pane="bottomLeft" activeCell="A5" sqref="A5"/>
      <selection pane="topRight" activeCell="E1" sqref="E1"/>
    </sheetView>
  </sheetViews>
  <sheetFormatPr defaultColWidth="9" defaultRowHeight="10.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>
      <c r="A1" s="122" t="s">
        <v>0</v>
      </c>
      <c r="B1" s="123"/>
      <c r="C1" s="123"/>
      <c r="D1" s="123"/>
      <c r="E1" s="119" t="s">
        <v>1</v>
      </c>
      <c r="F1" s="119" t="s">
        <v>2</v>
      </c>
      <c r="G1" s="123" t="s">
        <v>3</v>
      </c>
      <c r="H1" s="119" t="s">
        <v>4</v>
      </c>
      <c r="I1" s="119" t="s">
        <v>5</v>
      </c>
      <c r="J1" s="119" t="s">
        <v>6</v>
      </c>
      <c r="K1" s="145" t="s">
        <v>7</v>
      </c>
      <c r="L1" s="103">
        <v>43984</v>
      </c>
      <c r="M1" s="104"/>
      <c r="N1" s="103">
        <v>43985</v>
      </c>
      <c r="O1" s="104"/>
      <c r="P1" s="103">
        <v>43986</v>
      </c>
      <c r="Q1" s="104"/>
      <c r="R1" s="103">
        <v>43987</v>
      </c>
      <c r="S1" s="104"/>
      <c r="T1" s="103">
        <v>43990</v>
      </c>
      <c r="U1" s="104"/>
      <c r="V1" s="103">
        <v>43991</v>
      </c>
      <c r="W1" s="104"/>
      <c r="X1" s="103">
        <v>43992</v>
      </c>
      <c r="Y1" s="104"/>
      <c r="Z1" s="103">
        <v>43993</v>
      </c>
      <c r="AA1" s="104"/>
      <c r="AB1" s="103">
        <v>43994</v>
      </c>
      <c r="AC1" s="104"/>
      <c r="AD1" s="103">
        <v>43997</v>
      </c>
      <c r="AE1" s="104"/>
    </row>
    <row r="2" spans="1:31" ht="13.5" customHeight="1">
      <c r="A2" s="124"/>
      <c r="B2" s="125"/>
      <c r="C2" s="125"/>
      <c r="D2" s="125"/>
      <c r="E2" s="120"/>
      <c r="F2" s="120"/>
      <c r="G2" s="125"/>
      <c r="H2" s="141"/>
      <c r="I2" s="120"/>
      <c r="J2" s="120"/>
      <c r="K2" s="146"/>
      <c r="L2" s="117" t="s">
        <v>8</v>
      </c>
      <c r="M2" s="118"/>
      <c r="N2" s="105" t="s">
        <v>9</v>
      </c>
      <c r="O2" s="106"/>
      <c r="P2" s="105" t="s">
        <v>10</v>
      </c>
      <c r="Q2" s="106"/>
      <c r="R2" s="105" t="s">
        <v>11</v>
      </c>
      <c r="S2" s="106"/>
      <c r="T2" s="105" t="s">
        <v>12</v>
      </c>
      <c r="U2" s="106"/>
      <c r="V2" s="105" t="s">
        <v>8</v>
      </c>
      <c r="W2" s="106"/>
      <c r="X2" s="105" t="s">
        <v>9</v>
      </c>
      <c r="Y2" s="106"/>
      <c r="Z2" s="105" t="s">
        <v>10</v>
      </c>
      <c r="AA2" s="106"/>
      <c r="AB2" s="105" t="s">
        <v>11</v>
      </c>
      <c r="AC2" s="106"/>
      <c r="AD2" s="105" t="s">
        <v>12</v>
      </c>
      <c r="AE2" s="106"/>
    </row>
    <row r="3" spans="1:31" ht="13.5" customHeight="1">
      <c r="A3" s="124"/>
      <c r="B3" s="125"/>
      <c r="C3" s="125"/>
      <c r="D3" s="125"/>
      <c r="E3" s="120"/>
      <c r="F3" s="120"/>
      <c r="G3" s="125"/>
      <c r="H3" s="141"/>
      <c r="I3" s="120"/>
      <c r="J3" s="120"/>
      <c r="K3" s="146"/>
      <c r="L3" s="109" t="s">
        <v>13</v>
      </c>
      <c r="M3" s="108"/>
      <c r="N3" s="107" t="s">
        <v>14</v>
      </c>
      <c r="O3" s="108"/>
      <c r="P3" s="107" t="s">
        <v>15</v>
      </c>
      <c r="Q3" s="108"/>
      <c r="R3" s="102" t="s">
        <v>16</v>
      </c>
      <c r="S3" s="102"/>
      <c r="T3" s="102" t="s">
        <v>17</v>
      </c>
      <c r="U3" s="102"/>
      <c r="V3" s="102" t="s">
        <v>18</v>
      </c>
      <c r="W3" s="102"/>
      <c r="X3" s="109" t="s">
        <v>19</v>
      </c>
      <c r="Y3" s="108"/>
      <c r="Z3" s="107" t="s">
        <v>20</v>
      </c>
      <c r="AA3" s="108"/>
      <c r="AB3" s="107" t="s">
        <v>21</v>
      </c>
      <c r="AC3" s="108"/>
      <c r="AD3" s="102" t="s">
        <v>22</v>
      </c>
      <c r="AE3" s="102"/>
    </row>
    <row r="4" spans="1:31" ht="13.5" customHeight="1" thickBot="1">
      <c r="A4" s="126"/>
      <c r="B4" s="127"/>
      <c r="C4" s="127"/>
      <c r="D4" s="127"/>
      <c r="E4" s="121"/>
      <c r="F4" s="121"/>
      <c r="G4" s="127"/>
      <c r="H4" s="142"/>
      <c r="I4" s="121"/>
      <c r="J4" s="121"/>
      <c r="K4" s="147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>
      <c r="A5" s="128" t="s">
        <v>25</v>
      </c>
      <c r="B5" s="129"/>
      <c r="C5" s="129"/>
      <c r="D5" s="130"/>
      <c r="E5" s="134"/>
      <c r="F5" s="134"/>
      <c r="G5" s="143"/>
      <c r="H5" s="16" t="s">
        <v>26</v>
      </c>
      <c r="I5" s="17"/>
      <c r="J5" s="17"/>
      <c r="K5" s="39">
        <f t="shared" ref="K5:AE5" si="0">SUM(K7,K79,K151)</f>
        <v>211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15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15.000000000000002</v>
      </c>
      <c r="Y5" s="26">
        <f t="shared" si="0"/>
        <v>9</v>
      </c>
      <c r="Z5" s="26">
        <f t="shared" si="0"/>
        <v>15</v>
      </c>
      <c r="AA5" s="26">
        <f t="shared" si="0"/>
        <v>15</v>
      </c>
      <c r="AB5" s="26">
        <f t="shared" si="0"/>
        <v>6</v>
      </c>
      <c r="AC5" s="26">
        <f t="shared" si="0"/>
        <v>4</v>
      </c>
      <c r="AD5" s="26">
        <f t="shared" si="0"/>
        <v>0</v>
      </c>
      <c r="AE5" s="49">
        <f t="shared" si="0"/>
        <v>0</v>
      </c>
    </row>
    <row r="6" spans="1:31" s="11" customFormat="1" ht="12" customHeight="1" thickBot="1">
      <c r="A6" s="131"/>
      <c r="B6" s="132"/>
      <c r="C6" s="132"/>
      <c r="D6" s="133"/>
      <c r="E6" s="135"/>
      <c r="F6" s="135"/>
      <c r="G6" s="144"/>
      <c r="H6" s="18" t="s">
        <v>27</v>
      </c>
      <c r="I6" s="19"/>
      <c r="J6" s="19"/>
      <c r="K6" s="41">
        <f t="shared" ref="K6:AE6" si="1">SUM(K8,K80,K152)</f>
        <v>22</v>
      </c>
      <c r="L6" s="27">
        <f t="shared" si="1"/>
        <v>15</v>
      </c>
      <c r="M6" s="27">
        <f t="shared" si="1"/>
        <v>11</v>
      </c>
      <c r="N6" s="27">
        <f t="shared" si="1"/>
        <v>0</v>
      </c>
      <c r="O6" s="27">
        <f t="shared" si="1"/>
        <v>0</v>
      </c>
      <c r="P6" s="27">
        <f t="shared" si="1"/>
        <v>0</v>
      </c>
      <c r="Q6" s="27">
        <f t="shared" si="1"/>
        <v>0</v>
      </c>
      <c r="R6" s="27">
        <f t="shared" si="1"/>
        <v>0</v>
      </c>
      <c r="S6" s="27">
        <f t="shared" si="1"/>
        <v>0</v>
      </c>
      <c r="T6" s="27">
        <f t="shared" si="1"/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27">
        <f t="shared" si="1"/>
        <v>0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>
      <c r="A7" s="136" t="s">
        <v>28</v>
      </c>
      <c r="B7" s="137"/>
      <c r="C7" s="137"/>
      <c r="D7" s="138"/>
      <c r="E7" s="97"/>
      <c r="F7" s="97"/>
      <c r="G7" s="98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59">
        <f t="shared" si="2"/>
        <v>0</v>
      </c>
      <c r="T7" s="59">
        <f t="shared" si="2"/>
        <v>0</v>
      </c>
      <c r="U7" s="59">
        <f t="shared" si="2"/>
        <v>0</v>
      </c>
      <c r="V7" s="59">
        <f t="shared" si="2"/>
        <v>0</v>
      </c>
      <c r="W7" s="59">
        <f t="shared" si="2"/>
        <v>0</v>
      </c>
      <c r="X7" s="59">
        <f t="shared" si="2"/>
        <v>0</v>
      </c>
      <c r="Y7" s="59">
        <f t="shared" si="2"/>
        <v>0</v>
      </c>
      <c r="Z7" s="59">
        <f t="shared" si="2"/>
        <v>0</v>
      </c>
      <c r="AA7" s="59">
        <f t="shared" si="2"/>
        <v>0</v>
      </c>
      <c r="AB7" s="59">
        <f t="shared" si="2"/>
        <v>0</v>
      </c>
      <c r="AC7" s="59">
        <f t="shared" si="2"/>
        <v>0</v>
      </c>
      <c r="AD7" s="59">
        <f t="shared" si="2"/>
        <v>0</v>
      </c>
      <c r="AE7" s="51">
        <f t="shared" ref="AE7" si="3">SUMPRODUCT((MOD(ROW(AE$37:AE$56),2)=1)*AE$37:AE$56)</f>
        <v>0</v>
      </c>
    </row>
    <row r="8" spans="1:31" ht="12" customHeight="1">
      <c r="A8" s="92"/>
      <c r="B8" s="93"/>
      <c r="C8" s="93"/>
      <c r="D8" s="94"/>
      <c r="E8" s="96"/>
      <c r="F8" s="96"/>
      <c r="G8" s="99"/>
      <c r="H8" s="6" t="s">
        <v>27</v>
      </c>
      <c r="I8" s="7"/>
      <c r="J8" s="7"/>
      <c r="K8" s="57">
        <f>SUM(K10,K18,K28,K38,K48,K58,K68,K78)</f>
        <v>22</v>
      </c>
      <c r="L8" s="58">
        <f t="shared" ref="L8:R8" si="4">SUM(L12,L14,L16,L18,L20,L22,L24,L26,L30,L32,L34,L36,L40,L42,L44,L46,L50,L52,L54,L56,L60,L62,L64,L66,L70,L72,L74,L76,L78)</f>
        <v>15</v>
      </c>
      <c r="M8" s="58">
        <f t="shared" si="4"/>
        <v>11</v>
      </c>
      <c r="N8" s="58">
        <f t="shared" si="4"/>
        <v>0</v>
      </c>
      <c r="O8" s="58">
        <f t="shared" si="4"/>
        <v>0</v>
      </c>
      <c r="P8" s="58">
        <f t="shared" si="4"/>
        <v>0</v>
      </c>
      <c r="Q8" s="58">
        <f t="shared" si="4"/>
        <v>0</v>
      </c>
      <c r="R8" s="58">
        <f t="shared" si="4"/>
        <v>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>
      <c r="A9" s="72">
        <v>1</v>
      </c>
      <c r="B9" s="76" t="s">
        <v>29</v>
      </c>
      <c r="C9" s="83"/>
      <c r="D9" s="77"/>
      <c r="E9" s="85" t="s">
        <v>30</v>
      </c>
      <c r="F9" s="85" t="s">
        <v>31</v>
      </c>
      <c r="G9" s="87" t="s">
        <v>32</v>
      </c>
      <c r="H9" s="23" t="str">
        <f>IF(E9="","","予定")</f>
        <v>予定</v>
      </c>
      <c r="I9" s="65"/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>
      <c r="A10" s="73"/>
      <c r="B10" s="78"/>
      <c r="C10" s="84"/>
      <c r="D10" s="79"/>
      <c r="E10" s="86"/>
      <c r="F10" s="86"/>
      <c r="G10" s="88"/>
      <c r="H10" s="24" t="str">
        <f>IF(E9="","","実績")</f>
        <v>実績</v>
      </c>
      <c r="I10" s="65"/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>
      <c r="A11" s="72"/>
      <c r="B11" s="74" t="s">
        <v>33</v>
      </c>
      <c r="C11" s="76" t="s">
        <v>34</v>
      </c>
      <c r="D11" s="77"/>
      <c r="E11" s="80" t="s">
        <v>30</v>
      </c>
      <c r="F11" s="80" t="s">
        <v>31</v>
      </c>
      <c r="G11" s="82" t="s">
        <v>35</v>
      </c>
      <c r="H11" s="42" t="str">
        <f>IF(E11="","","予定")</f>
        <v>予定</v>
      </c>
      <c r="I11" s="42" t="s">
        <v>36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>
      <c r="A12" s="73"/>
      <c r="B12" s="75"/>
      <c r="C12" s="78"/>
      <c r="D12" s="79"/>
      <c r="E12" s="81"/>
      <c r="F12" s="81"/>
      <c r="G12" s="75"/>
      <c r="H12" s="70" t="str">
        <f>IF(E11="","","実績")</f>
        <v>実績</v>
      </c>
      <c r="I12" s="42" t="s">
        <v>36</v>
      </c>
      <c r="J12" s="23"/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>
      <c r="A13" s="72"/>
      <c r="B13" s="74" t="s">
        <v>37</v>
      </c>
      <c r="C13" s="76" t="s">
        <v>38</v>
      </c>
      <c r="D13" s="77"/>
      <c r="E13" s="80" t="s">
        <v>30</v>
      </c>
      <c r="F13" s="80" t="s">
        <v>31</v>
      </c>
      <c r="G13" s="82" t="s">
        <v>35</v>
      </c>
      <c r="H13" s="42" t="str">
        <f>IF(E13="","","予定")</f>
        <v>予定</v>
      </c>
      <c r="I13" s="42" t="s">
        <v>36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>
      <c r="A14" s="73"/>
      <c r="B14" s="75"/>
      <c r="C14" s="78"/>
      <c r="D14" s="79"/>
      <c r="E14" s="81"/>
      <c r="F14" s="81"/>
      <c r="G14" s="75"/>
      <c r="H14" s="70" t="str">
        <f>IF(E13="","","実績")</f>
        <v>実績</v>
      </c>
      <c r="I14" s="42" t="s">
        <v>36</v>
      </c>
      <c r="J14" s="23"/>
      <c r="K14" s="9">
        <f t="shared" si="6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>
      <c r="A15" s="72"/>
      <c r="B15" s="74" t="s">
        <v>39</v>
      </c>
      <c r="C15" s="76" t="s">
        <v>40</v>
      </c>
      <c r="D15" s="77"/>
      <c r="E15" s="80" t="s">
        <v>41</v>
      </c>
      <c r="F15" s="80"/>
      <c r="G15" s="82" t="s">
        <v>42</v>
      </c>
      <c r="H15" s="42" t="str">
        <f>IF(E15="","","予定")</f>
        <v>予定</v>
      </c>
      <c r="I15" s="42" t="s">
        <v>36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>
      <c r="A16" s="73"/>
      <c r="B16" s="75"/>
      <c r="C16" s="78"/>
      <c r="D16" s="79"/>
      <c r="E16" s="81"/>
      <c r="F16" s="81"/>
      <c r="G16" s="75"/>
      <c r="H16" s="70" t="str">
        <f>IF(E15="","","実績")</f>
        <v>実績</v>
      </c>
      <c r="I16" s="42" t="s">
        <v>36</v>
      </c>
      <c r="J16" s="23"/>
      <c r="K16" s="9">
        <f t="shared" si="6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>
      <c r="A17" s="72">
        <v>2</v>
      </c>
      <c r="B17" s="76" t="s">
        <v>43</v>
      </c>
      <c r="C17" s="83"/>
      <c r="D17" s="77"/>
      <c r="E17" s="85" t="s">
        <v>30</v>
      </c>
      <c r="F17" s="85"/>
      <c r="G17" s="87"/>
      <c r="H17" s="23" t="str">
        <f>IF(E17="","","予定")</f>
        <v>予定</v>
      </c>
      <c r="I17" s="23"/>
      <c r="J17" s="23">
        <v>5</v>
      </c>
      <c r="K17" s="9">
        <f t="shared" si="6"/>
        <v>0</v>
      </c>
      <c r="L17" s="6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53"/>
    </row>
    <row r="18" spans="1:31" ht="12" customHeight="1">
      <c r="A18" s="73"/>
      <c r="B18" s="78"/>
      <c r="C18" s="84"/>
      <c r="D18" s="79"/>
      <c r="E18" s="86"/>
      <c r="F18" s="86"/>
      <c r="G18" s="88"/>
      <c r="H18" s="24" t="str">
        <f>IF(E17="","","実績")</f>
        <v>実績</v>
      </c>
      <c r="I18" s="24"/>
      <c r="J18" s="23"/>
      <c r="K18" s="9">
        <f t="shared" si="6"/>
        <v>0</v>
      </c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54"/>
    </row>
    <row r="19" spans="1:31" ht="12" customHeight="1">
      <c r="A19" s="72"/>
      <c r="B19" s="74" t="s">
        <v>33</v>
      </c>
      <c r="C19" s="76" t="s">
        <v>44</v>
      </c>
      <c r="D19" s="77"/>
      <c r="E19" s="80" t="s">
        <v>30</v>
      </c>
      <c r="F19" s="80"/>
      <c r="G19" s="82" t="s">
        <v>35</v>
      </c>
      <c r="H19" s="42" t="str">
        <f>IF(E19="","","予定")</f>
        <v>予定</v>
      </c>
      <c r="I19" s="42" t="s">
        <v>36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>
      <c r="A20" s="73"/>
      <c r="B20" s="75"/>
      <c r="C20" s="78"/>
      <c r="D20" s="79"/>
      <c r="E20" s="81"/>
      <c r="F20" s="81"/>
      <c r="G20" s="75"/>
      <c r="H20" s="70" t="str">
        <f>IF(E19="","","実績")</f>
        <v>実績</v>
      </c>
      <c r="I20" s="42" t="s">
        <v>36</v>
      </c>
      <c r="J20" s="23"/>
      <c r="K20" s="9">
        <f t="shared" si="6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>
      <c r="A21" s="72"/>
      <c r="B21" s="74" t="s">
        <v>45</v>
      </c>
      <c r="C21" s="76" t="s">
        <v>46</v>
      </c>
      <c r="D21" s="77"/>
      <c r="E21" s="80" t="s">
        <v>30</v>
      </c>
      <c r="F21" s="80"/>
      <c r="G21" s="82" t="s">
        <v>35</v>
      </c>
      <c r="H21" s="42" t="str">
        <f>IF(E21="","","予定")</f>
        <v>予定</v>
      </c>
      <c r="I21" s="42" t="s">
        <v>36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>
      <c r="A22" s="73"/>
      <c r="B22" s="75"/>
      <c r="C22" s="78"/>
      <c r="D22" s="79"/>
      <c r="E22" s="81"/>
      <c r="F22" s="81"/>
      <c r="G22" s="75"/>
      <c r="H22" s="70" t="str">
        <f>IF(E21="","","実績")</f>
        <v>実績</v>
      </c>
      <c r="I22" s="42" t="s">
        <v>36</v>
      </c>
      <c r="J22" s="23"/>
      <c r="K22" s="9">
        <f t="shared" si="6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>
      <c r="A23" s="72"/>
      <c r="B23" s="74" t="s">
        <v>39</v>
      </c>
      <c r="C23" s="76" t="s">
        <v>47</v>
      </c>
      <c r="D23" s="77"/>
      <c r="E23" s="80" t="s">
        <v>30</v>
      </c>
      <c r="F23" s="80"/>
      <c r="G23" s="82" t="s">
        <v>35</v>
      </c>
      <c r="H23" s="42" t="str">
        <f>IF(E23="","","予定")</f>
        <v>予定</v>
      </c>
      <c r="I23" s="42" t="s">
        <v>36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>
      <c r="A24" s="73"/>
      <c r="B24" s="75"/>
      <c r="C24" s="78"/>
      <c r="D24" s="79"/>
      <c r="E24" s="81"/>
      <c r="F24" s="81"/>
      <c r="G24" s="75"/>
      <c r="H24" s="70" t="str">
        <f>IF(E23="","","実績")</f>
        <v>実績</v>
      </c>
      <c r="I24" s="42" t="s">
        <v>36</v>
      </c>
      <c r="J24" s="23"/>
      <c r="K24" s="9">
        <f t="shared" si="6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>
      <c r="A25" s="72"/>
      <c r="B25" s="74" t="s">
        <v>48</v>
      </c>
      <c r="C25" s="76" t="s">
        <v>40</v>
      </c>
      <c r="D25" s="77"/>
      <c r="E25" s="80" t="s">
        <v>41</v>
      </c>
      <c r="F25" s="80"/>
      <c r="G25" s="82" t="s">
        <v>49</v>
      </c>
      <c r="H25" s="42" t="str">
        <f>IF(E25="","","予定")</f>
        <v>予定</v>
      </c>
      <c r="I25" s="42" t="s">
        <v>36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>
      <c r="A26" s="73"/>
      <c r="B26" s="75"/>
      <c r="C26" s="78"/>
      <c r="D26" s="79"/>
      <c r="E26" s="81"/>
      <c r="F26" s="81"/>
      <c r="G26" s="75"/>
      <c r="H26" s="70" t="str">
        <f>IF(E25="","","実績")</f>
        <v>実績</v>
      </c>
      <c r="I26" s="42"/>
      <c r="J26" s="23"/>
      <c r="K26" s="9">
        <f t="shared" si="6"/>
        <v>0</v>
      </c>
      <c r="L26" s="45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>
      <c r="A27" s="72">
        <v>3</v>
      </c>
      <c r="B27" s="76" t="s">
        <v>50</v>
      </c>
      <c r="C27" s="83"/>
      <c r="D27" s="77"/>
      <c r="E27" s="85" t="s">
        <v>30</v>
      </c>
      <c r="F27" s="85"/>
      <c r="G27" s="87"/>
      <c r="H27" s="23" t="str">
        <f>IF(E27="","","予定")</f>
        <v>予定</v>
      </c>
      <c r="I27" s="23" t="s">
        <v>36</v>
      </c>
      <c r="J27" s="23">
        <v>5</v>
      </c>
      <c r="K27" s="22">
        <f>SUM(K29,K31,K33,K35)</f>
        <v>9</v>
      </c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3"/>
    </row>
    <row r="28" spans="1:31" ht="12" customHeight="1">
      <c r="A28" s="73"/>
      <c r="B28" s="78"/>
      <c r="C28" s="84"/>
      <c r="D28" s="79"/>
      <c r="E28" s="86"/>
      <c r="F28" s="86"/>
      <c r="G28" s="88"/>
      <c r="H28" s="24" t="str">
        <f>IF(E27="","","実績")</f>
        <v>実績</v>
      </c>
      <c r="I28" s="24"/>
      <c r="J28" s="23"/>
      <c r="K28" s="22">
        <f>SUM(K30,K32,K34,K36)</f>
        <v>0</v>
      </c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54"/>
    </row>
    <row r="29" spans="1:31" ht="12" customHeight="1">
      <c r="A29" s="72"/>
      <c r="B29" s="74" t="s">
        <v>33</v>
      </c>
      <c r="C29" s="76" t="s">
        <v>51</v>
      </c>
      <c r="D29" s="77"/>
      <c r="E29" s="80" t="s">
        <v>30</v>
      </c>
      <c r="F29" s="80"/>
      <c r="G29" s="82" t="s">
        <v>35</v>
      </c>
      <c r="H29" s="42" t="str">
        <f>IF(E29="","","予定")</f>
        <v>予定</v>
      </c>
      <c r="I29" s="42" t="s">
        <v>36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>
      <c r="A30" s="73"/>
      <c r="B30" s="75"/>
      <c r="C30" s="78"/>
      <c r="D30" s="79"/>
      <c r="E30" s="81"/>
      <c r="F30" s="81"/>
      <c r="G30" s="75"/>
      <c r="H30" s="70" t="str">
        <f>IF(E29="","","実績")</f>
        <v>実績</v>
      </c>
      <c r="I30" s="42"/>
      <c r="J30" s="23"/>
      <c r="K30" s="9">
        <f t="shared" si="7"/>
        <v>0</v>
      </c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>
      <c r="A31" s="72"/>
      <c r="B31" s="74" t="s">
        <v>37</v>
      </c>
      <c r="C31" s="76" t="s">
        <v>52</v>
      </c>
      <c r="D31" s="77"/>
      <c r="E31" s="80" t="s">
        <v>30</v>
      </c>
      <c r="F31" s="80"/>
      <c r="G31" s="82" t="s">
        <v>35</v>
      </c>
      <c r="H31" s="42" t="str">
        <f>IF(E31="","","予定")</f>
        <v>予定</v>
      </c>
      <c r="I31" s="42" t="s">
        <v>36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>
      <c r="A32" s="73"/>
      <c r="B32" s="75"/>
      <c r="C32" s="78"/>
      <c r="D32" s="79"/>
      <c r="E32" s="81"/>
      <c r="F32" s="81"/>
      <c r="G32" s="75"/>
      <c r="H32" s="70" t="str">
        <f>IF(E31="","","実績")</f>
        <v>実績</v>
      </c>
      <c r="I32" s="42"/>
      <c r="J32" s="23"/>
      <c r="K32" s="9">
        <f t="shared" si="7"/>
        <v>0</v>
      </c>
      <c r="L32" s="45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>
      <c r="A33" s="72"/>
      <c r="B33" s="74" t="s">
        <v>39</v>
      </c>
      <c r="C33" s="76" t="s">
        <v>53</v>
      </c>
      <c r="D33" s="77"/>
      <c r="E33" s="80" t="s">
        <v>30</v>
      </c>
      <c r="F33" s="80"/>
      <c r="G33" s="82" t="s">
        <v>35</v>
      </c>
      <c r="H33" s="42" t="str">
        <f>IF(E33="","","予定")</f>
        <v>予定</v>
      </c>
      <c r="I33" s="42" t="s">
        <v>36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>
      <c r="A34" s="73"/>
      <c r="B34" s="75"/>
      <c r="C34" s="78"/>
      <c r="D34" s="79"/>
      <c r="E34" s="81"/>
      <c r="F34" s="81"/>
      <c r="G34" s="75"/>
      <c r="H34" s="70" t="str">
        <f>IF(E33="","","実績")</f>
        <v>実績</v>
      </c>
      <c r="I34" s="42"/>
      <c r="J34" s="23"/>
      <c r="K34" s="9">
        <f t="shared" si="7"/>
        <v>0</v>
      </c>
      <c r="L34" s="45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>
      <c r="A35" s="72"/>
      <c r="B35" s="74" t="s">
        <v>54</v>
      </c>
      <c r="C35" s="76" t="s">
        <v>40</v>
      </c>
      <c r="D35" s="77"/>
      <c r="E35" s="80" t="s">
        <v>41</v>
      </c>
      <c r="F35" s="80"/>
      <c r="G35" s="82" t="s">
        <v>49</v>
      </c>
      <c r="H35" s="42" t="str">
        <f>IF(E35="","","予定")</f>
        <v>予定</v>
      </c>
      <c r="I35" s="42" t="s">
        <v>36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>
      <c r="A36" s="73"/>
      <c r="B36" s="75"/>
      <c r="C36" s="78"/>
      <c r="D36" s="79"/>
      <c r="E36" s="81"/>
      <c r="F36" s="81"/>
      <c r="G36" s="75"/>
      <c r="H36" s="70" t="str">
        <f>IF(E35="","","実績")</f>
        <v>実績</v>
      </c>
      <c r="I36" s="42"/>
      <c r="J36" s="23"/>
      <c r="K36" s="9">
        <f t="shared" si="7"/>
        <v>0</v>
      </c>
      <c r="L36" s="45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>
      <c r="A37" s="114">
        <v>4</v>
      </c>
      <c r="B37" s="76" t="s">
        <v>55</v>
      </c>
      <c r="C37" s="83"/>
      <c r="D37" s="77"/>
      <c r="E37" s="85" t="s">
        <v>30</v>
      </c>
      <c r="F37" s="85"/>
      <c r="G37" s="87" t="s">
        <v>32</v>
      </c>
      <c r="H37" s="23" t="str">
        <f>IF(E37="","","予定")</f>
        <v>予定</v>
      </c>
      <c r="I37" s="65"/>
      <c r="J37" s="23">
        <v>5</v>
      </c>
      <c r="K37" s="22">
        <f>SUM(K39,K41,K43,K45)</f>
        <v>12</v>
      </c>
      <c r="L37" s="64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53"/>
    </row>
    <row r="38" spans="1:41" ht="12" customHeight="1">
      <c r="A38" s="115"/>
      <c r="B38" s="78"/>
      <c r="C38" s="84"/>
      <c r="D38" s="79"/>
      <c r="E38" s="86"/>
      <c r="F38" s="86"/>
      <c r="G38" s="88"/>
      <c r="H38" s="24" t="str">
        <f>IF(E37="","","実績")</f>
        <v>実績</v>
      </c>
      <c r="I38" s="65"/>
      <c r="J38" s="23"/>
      <c r="K38" s="22">
        <f>SUM(K40,K42,K44,K46)</f>
        <v>0</v>
      </c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54"/>
    </row>
    <row r="39" spans="1:41" ht="12" customHeight="1">
      <c r="A39" s="114"/>
      <c r="B39" s="116" t="s">
        <v>33</v>
      </c>
      <c r="C39" s="76" t="s">
        <v>52</v>
      </c>
      <c r="D39" s="77"/>
      <c r="E39" s="112" t="s">
        <v>30</v>
      </c>
      <c r="F39" s="112"/>
      <c r="G39" s="110" t="s">
        <v>35</v>
      </c>
      <c r="H39" s="8" t="str">
        <f>IF(E39="","","予定")</f>
        <v>予定</v>
      </c>
      <c r="I39" s="42" t="s">
        <v>36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>
      <c r="A40" s="115"/>
      <c r="B40" s="111"/>
      <c r="C40" s="78"/>
      <c r="D40" s="79"/>
      <c r="E40" s="113"/>
      <c r="F40" s="113"/>
      <c r="G40" s="111"/>
      <c r="H40" s="71" t="str">
        <f>IF(E39="","","実績")</f>
        <v>実績</v>
      </c>
      <c r="I40" s="42"/>
      <c r="J40" s="23"/>
      <c r="K40" s="9">
        <f t="shared" si="8"/>
        <v>0</v>
      </c>
      <c r="L40" s="38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>
      <c r="A41" s="114"/>
      <c r="B41" s="116" t="s">
        <v>56</v>
      </c>
      <c r="C41" s="76" t="s">
        <v>53</v>
      </c>
      <c r="D41" s="77"/>
      <c r="E41" s="112" t="s">
        <v>30</v>
      </c>
      <c r="F41" s="112"/>
      <c r="G41" s="110" t="s">
        <v>35</v>
      </c>
      <c r="H41" s="8" t="str">
        <f>IF(E41="","","予定")</f>
        <v>予定</v>
      </c>
      <c r="I41" s="42" t="s">
        <v>36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>
      <c r="A42" s="115"/>
      <c r="B42" s="111"/>
      <c r="C42" s="78"/>
      <c r="D42" s="79"/>
      <c r="E42" s="113"/>
      <c r="F42" s="113"/>
      <c r="G42" s="111"/>
      <c r="H42" s="71" t="str">
        <f>IF(E41="","","実績")</f>
        <v>実績</v>
      </c>
      <c r="I42" s="42"/>
      <c r="J42" s="23"/>
      <c r="K42" s="9">
        <f t="shared" si="8"/>
        <v>0</v>
      </c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>
      <c r="A43" s="72"/>
      <c r="B43" s="74" t="s">
        <v>57</v>
      </c>
      <c r="C43" s="76" t="s">
        <v>47</v>
      </c>
      <c r="D43" s="77"/>
      <c r="E43" s="80" t="s">
        <v>30</v>
      </c>
      <c r="F43" s="80"/>
      <c r="G43" s="82" t="s">
        <v>35</v>
      </c>
      <c r="H43" s="42" t="str">
        <f>IF(E43="","","予定")</f>
        <v>予定</v>
      </c>
      <c r="I43" s="42" t="s">
        <v>36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>
      <c r="A44" s="73"/>
      <c r="B44" s="75"/>
      <c r="C44" s="78"/>
      <c r="D44" s="79"/>
      <c r="E44" s="81"/>
      <c r="F44" s="81"/>
      <c r="G44" s="75"/>
      <c r="H44" s="70" t="str">
        <f>IF(E43="","","実績")</f>
        <v>実績</v>
      </c>
      <c r="I44" s="42"/>
      <c r="J44" s="23"/>
      <c r="K44" s="9">
        <f t="shared" si="8"/>
        <v>0</v>
      </c>
      <c r="L44" s="4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>
      <c r="A45" s="72"/>
      <c r="B45" s="74" t="s">
        <v>54</v>
      </c>
      <c r="C45" s="76" t="s">
        <v>40</v>
      </c>
      <c r="D45" s="77"/>
      <c r="E45" s="80" t="s">
        <v>41</v>
      </c>
      <c r="F45" s="80"/>
      <c r="G45" s="82" t="s">
        <v>58</v>
      </c>
      <c r="H45" s="42" t="str">
        <f>IF(E45="","","予定")</f>
        <v>予定</v>
      </c>
      <c r="I45" s="42" t="s">
        <v>36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>
      <c r="A46" s="73"/>
      <c r="B46" s="75"/>
      <c r="C46" s="78"/>
      <c r="D46" s="79"/>
      <c r="E46" s="81"/>
      <c r="F46" s="81"/>
      <c r="G46" s="75"/>
      <c r="H46" s="70" t="str">
        <f>IF(E45="","","実績")</f>
        <v>実績</v>
      </c>
      <c r="I46" s="42"/>
      <c r="J46" s="23"/>
      <c r="K46" s="9">
        <f t="shared" si="8"/>
        <v>0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>
      <c r="A47" s="114">
        <v>5</v>
      </c>
      <c r="B47" s="76" t="s">
        <v>59</v>
      </c>
      <c r="C47" s="83"/>
      <c r="D47" s="77"/>
      <c r="E47" s="85"/>
      <c r="F47" s="85"/>
      <c r="G47" s="87"/>
      <c r="H47" s="23" t="str">
        <f>IF(E47="","","予定")</f>
        <v/>
      </c>
      <c r="I47" s="65"/>
      <c r="J47" s="23"/>
      <c r="K47" s="25">
        <f>SUM(K49,K51,K53,K55)</f>
        <v>14</v>
      </c>
      <c r="L47" s="60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53"/>
    </row>
    <row r="48" spans="1:41" ht="12" customHeight="1">
      <c r="A48" s="115"/>
      <c r="B48" s="78"/>
      <c r="C48" s="84"/>
      <c r="D48" s="79"/>
      <c r="E48" s="86"/>
      <c r="F48" s="86"/>
      <c r="G48" s="88"/>
      <c r="H48" s="24" t="str">
        <f>IF(E47="","","実績")</f>
        <v/>
      </c>
      <c r="I48" s="65"/>
      <c r="J48" s="24"/>
      <c r="K48" s="25">
        <f>SUM(K50,K52,K54,K56)</f>
        <v>0</v>
      </c>
      <c r="L48" s="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54"/>
    </row>
    <row r="49" spans="1:41" ht="12" customHeight="1">
      <c r="A49" s="72"/>
      <c r="B49" s="74" t="s">
        <v>33</v>
      </c>
      <c r="C49" s="76" t="s">
        <v>60</v>
      </c>
      <c r="D49" s="77"/>
      <c r="E49" s="80" t="s">
        <v>30</v>
      </c>
      <c r="F49" s="80"/>
      <c r="G49" s="82" t="s">
        <v>35</v>
      </c>
      <c r="H49" s="42" t="str">
        <f>IF(E49="","","予定")</f>
        <v>予定</v>
      </c>
      <c r="I49" s="42" t="s">
        <v>36</v>
      </c>
      <c r="J49" s="65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>
      <c r="A50" s="73"/>
      <c r="B50" s="75"/>
      <c r="C50" s="78"/>
      <c r="D50" s="79"/>
      <c r="E50" s="81"/>
      <c r="F50" s="81"/>
      <c r="G50" s="75"/>
      <c r="H50" s="70" t="str">
        <f>IF(E49="","","実績")</f>
        <v>実績</v>
      </c>
      <c r="I50" s="42"/>
      <c r="J50" s="66"/>
      <c r="K50" s="10">
        <f>SUM(L50:W50)</f>
        <v>0</v>
      </c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>
      <c r="A51" s="114"/>
      <c r="B51" s="116" t="s">
        <v>45</v>
      </c>
      <c r="C51" s="76" t="s">
        <v>61</v>
      </c>
      <c r="D51" s="77"/>
      <c r="E51" s="112" t="s">
        <v>30</v>
      </c>
      <c r="F51" s="112"/>
      <c r="G51" s="110" t="s">
        <v>35</v>
      </c>
      <c r="H51" s="8" t="str">
        <f>IF(E51="","","予定")</f>
        <v>予定</v>
      </c>
      <c r="I51" s="42" t="s">
        <v>36</v>
      </c>
      <c r="J51" s="65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>
      <c r="A52" s="115"/>
      <c r="B52" s="111"/>
      <c r="C52" s="78"/>
      <c r="D52" s="79"/>
      <c r="E52" s="113"/>
      <c r="F52" s="113"/>
      <c r="G52" s="111"/>
      <c r="H52" s="71" t="str">
        <f>IF(E51="","","実績")</f>
        <v>実績</v>
      </c>
      <c r="I52" s="42"/>
      <c r="J52" s="66"/>
      <c r="K52" s="10">
        <f t="shared" si="9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>
      <c r="A53" s="72"/>
      <c r="B53" s="74" t="s">
        <v>39</v>
      </c>
      <c r="C53" s="76" t="s">
        <v>62</v>
      </c>
      <c r="D53" s="77"/>
      <c r="E53" s="80" t="s">
        <v>30</v>
      </c>
      <c r="F53" s="80"/>
      <c r="G53" s="82" t="s">
        <v>35</v>
      </c>
      <c r="H53" s="42" t="str">
        <f>IF(E53="","","予定")</f>
        <v>予定</v>
      </c>
      <c r="I53" s="42" t="s">
        <v>36</v>
      </c>
      <c r="J53" s="65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>
      <c r="A54" s="73"/>
      <c r="B54" s="75"/>
      <c r="C54" s="78"/>
      <c r="D54" s="79"/>
      <c r="E54" s="81"/>
      <c r="F54" s="81"/>
      <c r="G54" s="75"/>
      <c r="H54" s="70" t="str">
        <f>IF(E53="","","実績")</f>
        <v>実績</v>
      </c>
      <c r="I54" s="42"/>
      <c r="J54" s="66"/>
      <c r="K54" s="10">
        <f>SUM(L54:W54)</f>
        <v>0</v>
      </c>
      <c r="L54" s="45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>
      <c r="A55" s="114"/>
      <c r="B55" s="116" t="s">
        <v>54</v>
      </c>
      <c r="C55" s="76" t="s">
        <v>40</v>
      </c>
      <c r="D55" s="77"/>
      <c r="E55" s="112" t="s">
        <v>41</v>
      </c>
      <c r="F55" s="112"/>
      <c r="G55" s="110" t="s">
        <v>63</v>
      </c>
      <c r="H55" s="8" t="str">
        <f>IF(E55="","","予定")</f>
        <v>予定</v>
      </c>
      <c r="I55" s="42" t="s">
        <v>36</v>
      </c>
      <c r="J55" s="65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>
      <c r="A56" s="115"/>
      <c r="B56" s="111"/>
      <c r="C56" s="78"/>
      <c r="D56" s="79"/>
      <c r="E56" s="113"/>
      <c r="F56" s="113"/>
      <c r="G56" s="111"/>
      <c r="H56" s="71" t="str">
        <f>IF(E55="","","実績")</f>
        <v>実績</v>
      </c>
      <c r="I56" s="42"/>
      <c r="J56" s="66"/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>
      <c r="A57" s="114">
        <v>6</v>
      </c>
      <c r="B57" s="76" t="s">
        <v>64</v>
      </c>
      <c r="C57" s="83"/>
      <c r="D57" s="77"/>
      <c r="E57" s="85"/>
      <c r="F57" s="85"/>
      <c r="G57" s="87"/>
      <c r="H57" s="23" t="str">
        <f>IF(E57="","","予定")</f>
        <v/>
      </c>
      <c r="I57" s="65"/>
      <c r="J57" s="65"/>
      <c r="K57" s="25">
        <f>SUM(K59,K61,K63,K65)</f>
        <v>21</v>
      </c>
      <c r="L57" s="60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53"/>
    </row>
    <row r="58" spans="1:41" ht="12" customHeight="1">
      <c r="A58" s="115"/>
      <c r="B58" s="78"/>
      <c r="C58" s="84"/>
      <c r="D58" s="79"/>
      <c r="E58" s="86"/>
      <c r="F58" s="86"/>
      <c r="G58" s="88"/>
      <c r="H58" s="24" t="str">
        <f>IF(E57="","","実績")</f>
        <v/>
      </c>
      <c r="I58" s="65"/>
      <c r="J58" s="67"/>
      <c r="K58" s="25">
        <f>SUM(K60,K62,K64,K66)</f>
        <v>0</v>
      </c>
      <c r="L58" s="62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54"/>
    </row>
    <row r="59" spans="1:41" ht="12" customHeight="1">
      <c r="A59" s="114"/>
      <c r="B59" s="116" t="s">
        <v>33</v>
      </c>
      <c r="C59" s="76" t="s">
        <v>65</v>
      </c>
      <c r="D59" s="77"/>
      <c r="E59" s="112" t="s">
        <v>30</v>
      </c>
      <c r="F59" s="112"/>
      <c r="G59" s="110" t="s">
        <v>35</v>
      </c>
      <c r="H59" s="8" t="str">
        <f>IF(E59="","","予定")</f>
        <v>予定</v>
      </c>
      <c r="I59" s="42" t="s">
        <v>36</v>
      </c>
      <c r="J59" s="65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>
      <c r="A60" s="115"/>
      <c r="B60" s="111"/>
      <c r="C60" s="78"/>
      <c r="D60" s="79"/>
      <c r="E60" s="113"/>
      <c r="F60" s="113"/>
      <c r="G60" s="111"/>
      <c r="H60" s="71" t="str">
        <f>IF(E59="","","実績")</f>
        <v>実績</v>
      </c>
      <c r="I60" s="42"/>
      <c r="J60" s="66"/>
      <c r="K60" s="10">
        <f t="shared" si="10"/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>
      <c r="A61" s="72"/>
      <c r="B61" s="74" t="s">
        <v>37</v>
      </c>
      <c r="C61" s="76" t="s">
        <v>66</v>
      </c>
      <c r="D61" s="77"/>
      <c r="E61" s="80" t="s">
        <v>30</v>
      </c>
      <c r="F61" s="80"/>
      <c r="G61" s="82" t="s">
        <v>35</v>
      </c>
      <c r="H61" s="42" t="str">
        <f>IF(E61="","","予定")</f>
        <v>予定</v>
      </c>
      <c r="I61" s="42" t="s">
        <v>36</v>
      </c>
      <c r="J61" s="65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>
      <c r="A62" s="73"/>
      <c r="B62" s="75"/>
      <c r="C62" s="78"/>
      <c r="D62" s="79"/>
      <c r="E62" s="81"/>
      <c r="F62" s="81"/>
      <c r="G62" s="75"/>
      <c r="H62" s="70" t="str">
        <f>IF(E61="","","実績")</f>
        <v>実績</v>
      </c>
      <c r="I62" s="42"/>
      <c r="J62" s="66"/>
      <c r="K62" s="10">
        <f t="shared" si="10"/>
        <v>0</v>
      </c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>
      <c r="A63" s="114"/>
      <c r="B63" s="116" t="s">
        <v>39</v>
      </c>
      <c r="C63" s="76" t="s">
        <v>67</v>
      </c>
      <c r="D63" s="77"/>
      <c r="E63" s="112" t="s">
        <v>30</v>
      </c>
      <c r="F63" s="112"/>
      <c r="G63" s="82" t="s">
        <v>35</v>
      </c>
      <c r="H63" s="8" t="str">
        <f>IF(E63="","","予定")</f>
        <v>予定</v>
      </c>
      <c r="I63" s="42" t="s">
        <v>36</v>
      </c>
      <c r="J63" s="65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>
      <c r="A64" s="115"/>
      <c r="B64" s="111"/>
      <c r="C64" s="78"/>
      <c r="D64" s="79"/>
      <c r="E64" s="113"/>
      <c r="F64" s="113"/>
      <c r="G64" s="75"/>
      <c r="H64" s="71" t="str">
        <f>IF(E63="","","実績")</f>
        <v>実績</v>
      </c>
      <c r="I64" s="42"/>
      <c r="J64" s="66"/>
      <c r="K64" s="10">
        <f t="shared" si="10"/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>
      <c r="A65" s="72"/>
      <c r="B65" s="74" t="s">
        <v>54</v>
      </c>
      <c r="C65" s="76" t="s">
        <v>40</v>
      </c>
      <c r="D65" s="77"/>
      <c r="E65" s="80" t="s">
        <v>41</v>
      </c>
      <c r="F65" s="80"/>
      <c r="G65" s="82" t="s">
        <v>63</v>
      </c>
      <c r="H65" s="42" t="str">
        <f>IF(E65="","","予定")</f>
        <v>予定</v>
      </c>
      <c r="I65" s="42" t="s">
        <v>36</v>
      </c>
      <c r="J65" s="65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>
      <c r="A66" s="73"/>
      <c r="B66" s="75"/>
      <c r="C66" s="78"/>
      <c r="D66" s="79"/>
      <c r="E66" s="81"/>
      <c r="F66" s="81"/>
      <c r="G66" s="75"/>
      <c r="H66" s="70" t="str">
        <f>IF(E65="","","実績")</f>
        <v>実績</v>
      </c>
      <c r="I66" s="42"/>
      <c r="J66" s="66"/>
      <c r="K66" s="10">
        <f t="shared" si="10"/>
        <v>0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>
      <c r="A67" s="72">
        <v>7</v>
      </c>
      <c r="B67" s="76" t="s">
        <v>68</v>
      </c>
      <c r="C67" s="83"/>
      <c r="D67" s="77"/>
      <c r="E67" s="85"/>
      <c r="F67" s="85"/>
      <c r="G67" s="87"/>
      <c r="H67" s="23" t="str">
        <f>IF(E67="","","予定")</f>
        <v/>
      </c>
      <c r="I67" s="65"/>
      <c r="J67" s="65"/>
      <c r="K67" s="25">
        <f>SUM(K69,K71,K73,K75)</f>
        <v>4</v>
      </c>
      <c r="L67" s="60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53"/>
    </row>
    <row r="68" spans="1:41" ht="12" customHeight="1">
      <c r="A68" s="73"/>
      <c r="B68" s="78"/>
      <c r="C68" s="84"/>
      <c r="D68" s="79"/>
      <c r="E68" s="86"/>
      <c r="F68" s="86"/>
      <c r="G68" s="88"/>
      <c r="H68" s="24" t="str">
        <f>IF(E67="","","実績")</f>
        <v/>
      </c>
      <c r="I68" s="65"/>
      <c r="J68" s="67"/>
      <c r="K68" s="25">
        <f>SUM(K70,K72,K74,K76)</f>
        <v>0</v>
      </c>
      <c r="L68" s="62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54"/>
    </row>
    <row r="69" spans="1:41" ht="12" customHeight="1">
      <c r="A69" s="72"/>
      <c r="B69" s="74" t="s">
        <v>33</v>
      </c>
      <c r="C69" s="76" t="s">
        <v>69</v>
      </c>
      <c r="D69" s="77"/>
      <c r="E69" s="80" t="s">
        <v>30</v>
      </c>
      <c r="F69" s="80"/>
      <c r="G69" s="82" t="s">
        <v>35</v>
      </c>
      <c r="H69" s="42" t="str">
        <f>IF(E69="","","予定")</f>
        <v>予定</v>
      </c>
      <c r="I69" s="42" t="s">
        <v>36</v>
      </c>
      <c r="J69" s="65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>
      <c r="A70" s="73"/>
      <c r="B70" s="75"/>
      <c r="C70" s="78"/>
      <c r="D70" s="79"/>
      <c r="E70" s="81"/>
      <c r="F70" s="81"/>
      <c r="G70" s="75"/>
      <c r="H70" s="70" t="str">
        <f>IF(E69="","","実績")</f>
        <v>実績</v>
      </c>
      <c r="I70" s="42"/>
      <c r="J70" s="66"/>
      <c r="K70" s="9">
        <f t="shared" si="11"/>
        <v>0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>
      <c r="A71" s="72"/>
      <c r="B71" s="74" t="s">
        <v>37</v>
      </c>
      <c r="C71" s="76" t="s">
        <v>70</v>
      </c>
      <c r="D71" s="77"/>
      <c r="E71" s="80" t="s">
        <v>30</v>
      </c>
      <c r="F71" s="80"/>
      <c r="G71" s="82" t="s">
        <v>35</v>
      </c>
      <c r="H71" s="42" t="str">
        <f>IF(E71="","","予定")</f>
        <v>予定</v>
      </c>
      <c r="I71" s="42" t="s">
        <v>36</v>
      </c>
      <c r="J71" s="65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>
      <c r="A72" s="73"/>
      <c r="B72" s="75"/>
      <c r="C72" s="78"/>
      <c r="D72" s="79"/>
      <c r="E72" s="81"/>
      <c r="F72" s="81"/>
      <c r="G72" s="75"/>
      <c r="H72" s="70" t="str">
        <f>IF(E71="","","実績")</f>
        <v>実績</v>
      </c>
      <c r="I72" s="42"/>
      <c r="J72" s="66"/>
      <c r="K72" s="9">
        <f t="shared" si="11"/>
        <v>0</v>
      </c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>
      <c r="A73" s="72"/>
      <c r="B73" s="74" t="s">
        <v>39</v>
      </c>
      <c r="C73" s="76" t="s">
        <v>71</v>
      </c>
      <c r="D73" s="77"/>
      <c r="E73" s="80" t="s">
        <v>30</v>
      </c>
      <c r="F73" s="80"/>
      <c r="G73" s="82" t="s">
        <v>35</v>
      </c>
      <c r="H73" s="42" t="str">
        <f>IF(E73="","","予定")</f>
        <v>予定</v>
      </c>
      <c r="I73" s="42" t="s">
        <v>36</v>
      </c>
      <c r="J73" s="65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>
      <c r="A74" s="73"/>
      <c r="B74" s="75"/>
      <c r="C74" s="78"/>
      <c r="D74" s="79"/>
      <c r="E74" s="81"/>
      <c r="F74" s="81"/>
      <c r="G74" s="75"/>
      <c r="H74" s="70" t="str">
        <f>IF(E73="","","実績")</f>
        <v>実績</v>
      </c>
      <c r="I74" s="42"/>
      <c r="J74" s="66"/>
      <c r="K74" s="9">
        <f t="shared" si="11"/>
        <v>0</v>
      </c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>
      <c r="A75" s="72"/>
      <c r="B75" s="74" t="s">
        <v>54</v>
      </c>
      <c r="C75" s="76" t="s">
        <v>40</v>
      </c>
      <c r="D75" s="77"/>
      <c r="E75" s="80" t="s">
        <v>41</v>
      </c>
      <c r="F75" s="80"/>
      <c r="G75" s="82" t="s">
        <v>72</v>
      </c>
      <c r="H75" s="42" t="str">
        <f>IF(E75="","","予定")</f>
        <v>予定</v>
      </c>
      <c r="I75" s="42" t="s">
        <v>36</v>
      </c>
      <c r="J75" s="65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>
      <c r="A76" s="73"/>
      <c r="B76" s="75"/>
      <c r="C76" s="78"/>
      <c r="D76" s="79"/>
      <c r="E76" s="81"/>
      <c r="F76" s="81"/>
      <c r="G76" s="75"/>
      <c r="H76" s="70" t="str">
        <f>IF(E75="","","実績")</f>
        <v>実績</v>
      </c>
      <c r="I76" s="42"/>
      <c r="J76" s="66"/>
      <c r="K76" s="9">
        <f t="shared" si="11"/>
        <v>0</v>
      </c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>
      <c r="A77" s="72">
        <v>8</v>
      </c>
      <c r="B77" s="76" t="s">
        <v>73</v>
      </c>
      <c r="C77" s="83"/>
      <c r="D77" s="77"/>
      <c r="E77" s="85"/>
      <c r="F77" s="85"/>
      <c r="G77" s="87"/>
      <c r="H77" s="23" t="str">
        <f>IF(E77="","","予定")</f>
        <v/>
      </c>
      <c r="I77" s="65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>
      <c r="A78" s="73"/>
      <c r="B78" s="78"/>
      <c r="C78" s="84"/>
      <c r="D78" s="79"/>
      <c r="E78" s="86"/>
      <c r="F78" s="86"/>
      <c r="G78" s="88"/>
      <c r="H78" s="24" t="str">
        <f>IF(E77="","","実績")</f>
        <v/>
      </c>
      <c r="I78" s="65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>
      <c r="A79" s="136" t="s">
        <v>74</v>
      </c>
      <c r="B79" s="137"/>
      <c r="C79" s="137"/>
      <c r="D79" s="138"/>
      <c r="E79" s="97"/>
      <c r="F79" s="97"/>
      <c r="G79" s="98"/>
      <c r="H79" s="4" t="s">
        <v>26</v>
      </c>
      <c r="I79" s="69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59">
        <f t="shared" ref="R79:Y80" si="12">SUM(R83,R85,R87,R91,R93,R95,R97,,R101,R103,R105,R107,R111,R113,R115,R117,R121,R123,R125,R127,R131,R133,R135,R137,,R141,R143,R145,R147,R149,)</f>
        <v>15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15.000000000000002</v>
      </c>
      <c r="Y79" s="28">
        <f t="shared" si="12"/>
        <v>0</v>
      </c>
      <c r="Z79" s="28">
        <f t="shared" ref="Z79:AE79" si="13">SUMPRODUCT((MOD(ROW(Z$37:Z$56),2)=1)*Z$37:Z$56)</f>
        <v>0</v>
      </c>
      <c r="AA79" s="28">
        <f t="shared" si="13"/>
        <v>0</v>
      </c>
      <c r="AB79" s="28">
        <f t="shared" si="13"/>
        <v>0</v>
      </c>
      <c r="AC79" s="28">
        <f t="shared" si="13"/>
        <v>0</v>
      </c>
      <c r="AD79" s="28">
        <f t="shared" si="13"/>
        <v>0</v>
      </c>
      <c r="AE79" s="51">
        <f t="shared" si="13"/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>
      <c r="A80" s="92"/>
      <c r="B80" s="93"/>
      <c r="C80" s="93"/>
      <c r="D80" s="94"/>
      <c r="E80" s="96"/>
      <c r="F80" s="96"/>
      <c r="G80" s="99"/>
      <c r="H80" s="6" t="s">
        <v>27</v>
      </c>
      <c r="I80" s="68"/>
      <c r="J80" s="7"/>
      <c r="K80" s="15">
        <f>SUM(K82,K90,K100,K110,K120,K130,K140)</f>
        <v>0</v>
      </c>
      <c r="L80" s="36">
        <f t="shared" ref="L80:Q80" si="14">SUMPRODUCT((MOD(ROW(L$37:L$56),2)=0)*L$37:L$56)</f>
        <v>0</v>
      </c>
      <c r="M80" s="29">
        <f t="shared" si="14"/>
        <v>0</v>
      </c>
      <c r="N80" s="29">
        <f t="shared" si="14"/>
        <v>0</v>
      </c>
      <c r="O80" s="29">
        <f t="shared" si="14"/>
        <v>0</v>
      </c>
      <c r="P80" s="29">
        <f t="shared" si="14"/>
        <v>0</v>
      </c>
      <c r="Q80" s="29">
        <f t="shared" si="14"/>
        <v>0</v>
      </c>
      <c r="R80" s="56">
        <f t="shared" si="12"/>
        <v>0</v>
      </c>
      <c r="S80" s="56">
        <f t="shared" si="12"/>
        <v>0</v>
      </c>
      <c r="T80" s="56">
        <f t="shared" si="12"/>
        <v>0</v>
      </c>
      <c r="U80" s="56">
        <f t="shared" si="12"/>
        <v>0</v>
      </c>
      <c r="V80" s="56">
        <f t="shared" si="12"/>
        <v>0</v>
      </c>
      <c r="W80" s="56">
        <f t="shared" si="12"/>
        <v>0</v>
      </c>
      <c r="X80" s="56">
        <f t="shared" si="12"/>
        <v>0</v>
      </c>
      <c r="Y80" s="56">
        <f t="shared" si="12"/>
        <v>0</v>
      </c>
      <c r="Z80" s="29">
        <f t="shared" ref="Z80:AE80" si="15">SUMPRODUCT((MOD(ROW(Z$37:Z$56),2)=0)*Z$37:Z$56)</f>
        <v>0</v>
      </c>
      <c r="AA80" s="29">
        <f t="shared" si="15"/>
        <v>0</v>
      </c>
      <c r="AB80" s="29">
        <f t="shared" si="15"/>
        <v>0</v>
      </c>
      <c r="AC80" s="29">
        <f t="shared" si="15"/>
        <v>0</v>
      </c>
      <c r="AD80" s="29">
        <f t="shared" si="15"/>
        <v>0</v>
      </c>
      <c r="AE80" s="52">
        <f t="shared" si="15"/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>
      <c r="A81" s="72">
        <v>1</v>
      </c>
      <c r="B81" s="76" t="s">
        <v>29</v>
      </c>
      <c r="C81" s="83"/>
      <c r="D81" s="77"/>
      <c r="E81" s="85" t="s">
        <v>30</v>
      </c>
      <c r="F81" s="100"/>
      <c r="G81" s="87" t="s">
        <v>32</v>
      </c>
      <c r="H81" s="23" t="str">
        <f>IF(E81="","","予定")</f>
        <v>予定</v>
      </c>
      <c r="I81" s="65" t="s">
        <v>36</v>
      </c>
      <c r="J81" s="23">
        <v>5</v>
      </c>
      <c r="K81" s="22">
        <f>SUM(K83,K85,K87)</f>
        <v>5</v>
      </c>
      <c r="L81" s="64"/>
      <c r="M81" s="61"/>
      <c r="N81" s="61"/>
      <c r="O81" s="61"/>
      <c r="P81" s="61"/>
      <c r="Q81" s="61"/>
      <c r="R81" s="61"/>
      <c r="S81" s="64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>
      <c r="A82" s="73"/>
      <c r="B82" s="78"/>
      <c r="C82" s="84"/>
      <c r="D82" s="79"/>
      <c r="E82" s="86"/>
      <c r="F82" s="101"/>
      <c r="G82" s="88"/>
      <c r="H82" s="24" t="str">
        <f>IF(E81="","","実績")</f>
        <v>実績</v>
      </c>
      <c r="I82" s="65"/>
      <c r="J82" s="23"/>
      <c r="K82" s="22">
        <f>SUM(K84,K86,K88)</f>
        <v>0</v>
      </c>
      <c r="L82" s="62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>
      <c r="A83" s="72"/>
      <c r="B83" s="74" t="s">
        <v>33</v>
      </c>
      <c r="C83" s="76" t="s">
        <v>34</v>
      </c>
      <c r="D83" s="77"/>
      <c r="E83" s="80" t="s">
        <v>30</v>
      </c>
      <c r="F83" s="80"/>
      <c r="G83" s="82" t="s">
        <v>35</v>
      </c>
      <c r="H83" s="42" t="str">
        <f>IF(E83="","","予定")</f>
        <v>予定</v>
      </c>
      <c r="I83" s="42" t="s">
        <v>36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>
      <c r="A84" s="73"/>
      <c r="B84" s="75"/>
      <c r="C84" s="78"/>
      <c r="D84" s="79"/>
      <c r="E84" s="81"/>
      <c r="F84" s="81"/>
      <c r="G84" s="75"/>
      <c r="H84" s="70" t="str">
        <f>IF(E83="","","実績")</f>
        <v>実績</v>
      </c>
      <c r="I84" s="42"/>
      <c r="J84" s="23"/>
      <c r="K84" s="9">
        <f t="shared" si="16"/>
        <v>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>
      <c r="A85" s="72"/>
      <c r="B85" s="74" t="s">
        <v>37</v>
      </c>
      <c r="C85" s="76" t="s">
        <v>38</v>
      </c>
      <c r="D85" s="77"/>
      <c r="E85" s="80" t="s">
        <v>30</v>
      </c>
      <c r="F85" s="80"/>
      <c r="G85" s="82" t="s">
        <v>35</v>
      </c>
      <c r="H85" s="42" t="str">
        <f>IF(E85="","","予定")</f>
        <v>予定</v>
      </c>
      <c r="I85" s="42" t="s">
        <v>36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>
      <c r="A86" s="73"/>
      <c r="B86" s="75"/>
      <c r="C86" s="78"/>
      <c r="D86" s="79"/>
      <c r="E86" s="81"/>
      <c r="F86" s="81"/>
      <c r="G86" s="75"/>
      <c r="H86" s="70" t="str">
        <f>IF(E85="","","実績")</f>
        <v>実績</v>
      </c>
      <c r="I86" s="42"/>
      <c r="J86" s="23"/>
      <c r="K86" s="9">
        <f t="shared" si="16"/>
        <v>0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>
      <c r="A87" s="72"/>
      <c r="B87" s="74" t="s">
        <v>39</v>
      </c>
      <c r="C87" s="76" t="s">
        <v>40</v>
      </c>
      <c r="D87" s="77"/>
      <c r="E87" s="80" t="s">
        <v>41</v>
      </c>
      <c r="F87" s="80"/>
      <c r="G87" s="82" t="s">
        <v>42</v>
      </c>
      <c r="H87" s="42" t="str">
        <f>IF(E87="","","予定")</f>
        <v>予定</v>
      </c>
      <c r="I87" s="42" t="s">
        <v>36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>
        <v>2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>
      <c r="A88" s="73"/>
      <c r="B88" s="75"/>
      <c r="C88" s="78"/>
      <c r="D88" s="79"/>
      <c r="E88" s="81"/>
      <c r="F88" s="81"/>
      <c r="G88" s="75"/>
      <c r="H88" s="70" t="str">
        <f>IF(E87="","","実績")</f>
        <v>実績</v>
      </c>
      <c r="I88" s="42"/>
      <c r="J88" s="23"/>
      <c r="K88" s="9">
        <f t="shared" si="16"/>
        <v>0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>
      <c r="A89" s="72">
        <v>2</v>
      </c>
      <c r="B89" s="76" t="s">
        <v>43</v>
      </c>
      <c r="C89" s="83"/>
      <c r="D89" s="77"/>
      <c r="E89" s="85" t="s">
        <v>30</v>
      </c>
      <c r="F89" s="85"/>
      <c r="G89" s="87" t="s">
        <v>32</v>
      </c>
      <c r="H89" s="23" t="str">
        <f>IF(E89="","","予定")</f>
        <v>予定</v>
      </c>
      <c r="I89" s="65"/>
      <c r="J89" s="23">
        <v>5</v>
      </c>
      <c r="K89" s="22">
        <f>SUM(K91,K93,K95,K97)</f>
        <v>15</v>
      </c>
      <c r="L89" s="64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>
      <c r="A90" s="73"/>
      <c r="B90" s="78"/>
      <c r="C90" s="84"/>
      <c r="D90" s="79"/>
      <c r="E90" s="86"/>
      <c r="F90" s="86"/>
      <c r="G90" s="88"/>
      <c r="H90" s="24" t="str">
        <f>IF(E89="","","実績")</f>
        <v>実績</v>
      </c>
      <c r="I90" s="65"/>
      <c r="J90" s="23"/>
      <c r="K90" s="22">
        <f>SUM(K92,K94,K96,K98)</f>
        <v>0</v>
      </c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>
      <c r="A91" s="72"/>
      <c r="B91" s="74" t="s">
        <v>33</v>
      </c>
      <c r="C91" s="76" t="s">
        <v>44</v>
      </c>
      <c r="D91" s="77"/>
      <c r="E91" s="80" t="s">
        <v>30</v>
      </c>
      <c r="F91" s="80"/>
      <c r="G91" s="82" t="s">
        <v>35</v>
      </c>
      <c r="H91" s="42" t="str">
        <f>IF(E91="","","予定")</f>
        <v>予定</v>
      </c>
      <c r="I91" s="42" t="s">
        <v>36</v>
      </c>
      <c r="J91" s="23">
        <v>5</v>
      </c>
      <c r="K91" s="10">
        <f t="shared" ref="K91:K98" si="17">SUM(L91:AD91)</f>
        <v>5</v>
      </c>
      <c r="L91" s="43"/>
      <c r="M91" s="44"/>
      <c r="N91" s="44"/>
      <c r="O91" s="44"/>
      <c r="P91" s="44"/>
      <c r="Q91" s="44"/>
      <c r="R91" s="44">
        <v>5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>
      <c r="A92" s="73"/>
      <c r="B92" s="75"/>
      <c r="C92" s="78"/>
      <c r="D92" s="79"/>
      <c r="E92" s="81"/>
      <c r="F92" s="81"/>
      <c r="G92" s="75"/>
      <c r="H92" s="70" t="str">
        <f>IF(E91="","","実績")</f>
        <v>実績</v>
      </c>
      <c r="I92" s="42"/>
      <c r="J92" s="23"/>
      <c r="K92" s="10">
        <f t="shared" si="17"/>
        <v>0</v>
      </c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>
      <c r="A93" s="72"/>
      <c r="B93" s="74" t="s">
        <v>45</v>
      </c>
      <c r="C93" s="76" t="s">
        <v>46</v>
      </c>
      <c r="D93" s="77"/>
      <c r="E93" s="80" t="s">
        <v>30</v>
      </c>
      <c r="F93" s="80"/>
      <c r="G93" s="82" t="s">
        <v>35</v>
      </c>
      <c r="H93" s="42" t="str">
        <f>IF(E93="","","予定")</f>
        <v>予定</v>
      </c>
      <c r="I93" s="42" t="s">
        <v>36</v>
      </c>
      <c r="J93" s="23">
        <v>5</v>
      </c>
      <c r="K93" s="10">
        <f t="shared" si="17"/>
        <v>5</v>
      </c>
      <c r="L93" s="43"/>
      <c r="M93" s="44"/>
      <c r="N93" s="44"/>
      <c r="O93" s="44"/>
      <c r="P93" s="44"/>
      <c r="Q93" s="44"/>
      <c r="R93" s="44">
        <v>5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>
      <c r="A94" s="73"/>
      <c r="B94" s="75"/>
      <c r="C94" s="78"/>
      <c r="D94" s="79"/>
      <c r="E94" s="81"/>
      <c r="F94" s="81"/>
      <c r="G94" s="75"/>
      <c r="H94" s="70" t="str">
        <f>IF(E93="","","実績")</f>
        <v>実績</v>
      </c>
      <c r="I94" s="42"/>
      <c r="J94" s="23"/>
      <c r="K94" s="10">
        <f t="shared" si="17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>
      <c r="A95" s="72"/>
      <c r="B95" s="74" t="s">
        <v>39</v>
      </c>
      <c r="C95" s="76" t="s">
        <v>47</v>
      </c>
      <c r="D95" s="77"/>
      <c r="E95" s="80" t="s">
        <v>30</v>
      </c>
      <c r="F95" s="80"/>
      <c r="G95" s="82" t="s">
        <v>75</v>
      </c>
      <c r="H95" s="42" t="str">
        <f>IF(E95="","","予定")</f>
        <v>予定</v>
      </c>
      <c r="I95" s="42" t="s">
        <v>36</v>
      </c>
      <c r="J95" s="23">
        <v>5</v>
      </c>
      <c r="K95" s="10">
        <f t="shared" si="17"/>
        <v>2</v>
      </c>
      <c r="L95" s="43"/>
      <c r="M95" s="44"/>
      <c r="N95" s="44"/>
      <c r="O95" s="44"/>
      <c r="P95" s="44"/>
      <c r="Q95" s="44"/>
      <c r="R95" s="44"/>
      <c r="S95" s="44">
        <v>2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>
      <c r="A96" s="73"/>
      <c r="B96" s="75"/>
      <c r="C96" s="78"/>
      <c r="D96" s="79"/>
      <c r="E96" s="81"/>
      <c r="F96" s="81"/>
      <c r="G96" s="75"/>
      <c r="H96" s="70" t="str">
        <f>IF(E95="","","実績")</f>
        <v>実績</v>
      </c>
      <c r="I96" s="42"/>
      <c r="J96" s="23"/>
      <c r="K96" s="10">
        <f t="shared" si="17"/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>
      <c r="A97" s="72"/>
      <c r="B97" s="74" t="s">
        <v>48</v>
      </c>
      <c r="C97" s="76" t="s">
        <v>40</v>
      </c>
      <c r="D97" s="77"/>
      <c r="E97" s="80" t="s">
        <v>41</v>
      </c>
      <c r="F97" s="80"/>
      <c r="G97" s="82" t="s">
        <v>35</v>
      </c>
      <c r="H97" s="42" t="str">
        <f>IF(E97="","","予定")</f>
        <v>予定</v>
      </c>
      <c r="I97" s="42" t="s">
        <v>36</v>
      </c>
      <c r="J97" s="23">
        <v>5</v>
      </c>
      <c r="K97" s="10">
        <f t="shared" si="17"/>
        <v>3</v>
      </c>
      <c r="L97" s="43"/>
      <c r="M97" s="44"/>
      <c r="N97" s="44"/>
      <c r="O97" s="44"/>
      <c r="P97" s="44"/>
      <c r="Q97" s="44"/>
      <c r="R97" s="44"/>
      <c r="S97" s="44">
        <v>3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>
      <c r="A98" s="73"/>
      <c r="B98" s="75"/>
      <c r="C98" s="78"/>
      <c r="D98" s="79"/>
      <c r="E98" s="81"/>
      <c r="F98" s="81"/>
      <c r="G98" s="75"/>
      <c r="H98" s="70" t="str">
        <f>IF(E97="","","実績")</f>
        <v>実績</v>
      </c>
      <c r="I98" s="42"/>
      <c r="J98" s="23"/>
      <c r="K98" s="10">
        <f t="shared" si="17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>
      <c r="A99" s="72">
        <v>3</v>
      </c>
      <c r="B99" s="76" t="s">
        <v>50</v>
      </c>
      <c r="C99" s="83"/>
      <c r="D99" s="77"/>
      <c r="E99" s="85" t="s">
        <v>30</v>
      </c>
      <c r="F99" s="85"/>
      <c r="G99" s="87" t="s">
        <v>32</v>
      </c>
      <c r="H99" s="23" t="str">
        <f>IF(E99="","","予定")</f>
        <v>予定</v>
      </c>
      <c r="I99" s="65"/>
      <c r="J99" s="23">
        <v>5</v>
      </c>
      <c r="K99" s="22">
        <f>SUM(K101,K103,K105,K107)</f>
        <v>20</v>
      </c>
      <c r="L99" s="64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>
      <c r="A100" s="73"/>
      <c r="B100" s="78"/>
      <c r="C100" s="84"/>
      <c r="D100" s="79"/>
      <c r="E100" s="86"/>
      <c r="F100" s="86"/>
      <c r="G100" s="88"/>
      <c r="H100" s="24" t="str">
        <f>IF(E99="","","実績")</f>
        <v>実績</v>
      </c>
      <c r="I100" s="65"/>
      <c r="J100" s="23"/>
      <c r="K100" s="22">
        <f>SUM(K102,K104,K106,K108)</f>
        <v>0</v>
      </c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>
      <c r="A101" s="72"/>
      <c r="B101" s="74" t="s">
        <v>33</v>
      </c>
      <c r="C101" s="76" t="s">
        <v>51</v>
      </c>
      <c r="D101" s="77"/>
      <c r="E101" s="80" t="s">
        <v>30</v>
      </c>
      <c r="F101" s="80"/>
      <c r="G101" s="82" t="s">
        <v>35</v>
      </c>
      <c r="H101" s="42" t="str">
        <f>IF(E101="","","予定")</f>
        <v>予定</v>
      </c>
      <c r="I101" s="42" t="s">
        <v>36</v>
      </c>
      <c r="J101" s="23">
        <v>5</v>
      </c>
      <c r="K101" s="10">
        <f t="shared" ref="K101:K108" si="18">SUM(L101:AD101)</f>
        <v>5</v>
      </c>
      <c r="L101" s="43"/>
      <c r="M101" s="44"/>
      <c r="N101" s="44"/>
      <c r="O101" s="44"/>
      <c r="P101" s="44"/>
      <c r="Q101" s="44"/>
      <c r="R101" s="44"/>
      <c r="S101" s="44">
        <v>5</v>
      </c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>
      <c r="A102" s="73"/>
      <c r="B102" s="75"/>
      <c r="C102" s="78"/>
      <c r="D102" s="79"/>
      <c r="E102" s="81"/>
      <c r="F102" s="81"/>
      <c r="G102" s="75"/>
      <c r="H102" s="70" t="str">
        <f>IF(E101="","","実績")</f>
        <v>実績</v>
      </c>
      <c r="I102" s="42"/>
      <c r="J102" s="23"/>
      <c r="K102" s="10">
        <f t="shared" si="18"/>
        <v>0</v>
      </c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>
      <c r="A103" s="72"/>
      <c r="B103" s="74" t="s">
        <v>37</v>
      </c>
      <c r="C103" s="76" t="s">
        <v>52</v>
      </c>
      <c r="D103" s="77"/>
      <c r="E103" s="80" t="s">
        <v>30</v>
      </c>
      <c r="F103" s="80"/>
      <c r="G103" s="82" t="s">
        <v>75</v>
      </c>
      <c r="H103" s="42" t="str">
        <f>IF(E103="","","予定")</f>
        <v>予定</v>
      </c>
      <c r="I103" s="42" t="s">
        <v>36</v>
      </c>
      <c r="J103" s="23">
        <v>5</v>
      </c>
      <c r="K103" s="10">
        <f t="shared" si="18"/>
        <v>5</v>
      </c>
      <c r="L103" s="43"/>
      <c r="M103" s="44"/>
      <c r="N103" s="44"/>
      <c r="O103" s="44"/>
      <c r="P103" s="44"/>
      <c r="Q103" s="44"/>
      <c r="R103" s="44"/>
      <c r="S103" s="44">
        <v>5</v>
      </c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>
      <c r="A104" s="73"/>
      <c r="B104" s="75"/>
      <c r="C104" s="78"/>
      <c r="D104" s="79"/>
      <c r="E104" s="81"/>
      <c r="F104" s="81"/>
      <c r="G104" s="75"/>
      <c r="H104" s="70" t="str">
        <f>IF(E103="","","実績")</f>
        <v>実績</v>
      </c>
      <c r="I104" s="42"/>
      <c r="J104" s="23"/>
      <c r="K104" s="10">
        <f t="shared" si="18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>
      <c r="A105" s="72"/>
      <c r="B105" s="74" t="s">
        <v>57</v>
      </c>
      <c r="C105" s="76" t="s">
        <v>53</v>
      </c>
      <c r="D105" s="77"/>
      <c r="E105" s="80" t="s">
        <v>30</v>
      </c>
      <c r="F105" s="80"/>
      <c r="G105" s="82" t="s">
        <v>75</v>
      </c>
      <c r="H105" s="42" t="str">
        <f>IF(E105="","","予定")</f>
        <v>予定</v>
      </c>
      <c r="I105" s="42" t="s">
        <v>36</v>
      </c>
      <c r="J105" s="23">
        <v>5</v>
      </c>
      <c r="K105" s="10">
        <f t="shared" si="18"/>
        <v>5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>
      <c r="A106" s="73"/>
      <c r="B106" s="75"/>
      <c r="C106" s="78"/>
      <c r="D106" s="79"/>
      <c r="E106" s="81"/>
      <c r="F106" s="81"/>
      <c r="G106" s="75"/>
      <c r="H106" s="70" t="str">
        <f>IF(E105="","","実績")</f>
        <v>実績</v>
      </c>
      <c r="I106" s="42"/>
      <c r="J106" s="23"/>
      <c r="K106" s="10">
        <f t="shared" si="18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>
      <c r="A107" s="72"/>
      <c r="B107" s="74" t="s">
        <v>54</v>
      </c>
      <c r="C107" s="76" t="s">
        <v>40</v>
      </c>
      <c r="D107" s="77"/>
      <c r="E107" s="80" t="s">
        <v>41</v>
      </c>
      <c r="F107" s="80"/>
      <c r="G107" s="82" t="s">
        <v>35</v>
      </c>
      <c r="H107" s="42" t="str">
        <f>IF(E107="","","予定")</f>
        <v>予定</v>
      </c>
      <c r="I107" s="42" t="s">
        <v>36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>
        <v>5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>
      <c r="A108" s="73"/>
      <c r="B108" s="75"/>
      <c r="C108" s="78"/>
      <c r="D108" s="79"/>
      <c r="E108" s="81"/>
      <c r="F108" s="81"/>
      <c r="G108" s="75"/>
      <c r="H108" s="70" t="str">
        <f>IF(E107="","","実績")</f>
        <v>実績</v>
      </c>
      <c r="I108" s="42"/>
      <c r="J108" s="23"/>
      <c r="K108" s="10">
        <f t="shared" si="18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>
      <c r="A109" s="72">
        <v>4</v>
      </c>
      <c r="B109" s="76" t="s">
        <v>55</v>
      </c>
      <c r="C109" s="83"/>
      <c r="D109" s="77"/>
      <c r="E109" s="85" t="s">
        <v>30</v>
      </c>
      <c r="F109" s="85"/>
      <c r="G109" s="87" t="s">
        <v>32</v>
      </c>
      <c r="H109" s="23" t="str">
        <f>IF(E109="","","予定")</f>
        <v>予定</v>
      </c>
      <c r="I109" s="65" t="s">
        <v>36</v>
      </c>
      <c r="J109" s="23">
        <v>5</v>
      </c>
      <c r="K109" s="22">
        <f>SUM(K111,K113,K115,K117)</f>
        <v>16</v>
      </c>
      <c r="L109" s="64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>
      <c r="A110" s="73"/>
      <c r="B110" s="78"/>
      <c r="C110" s="84"/>
      <c r="D110" s="79"/>
      <c r="E110" s="86"/>
      <c r="F110" s="86"/>
      <c r="G110" s="88"/>
      <c r="H110" s="24" t="str">
        <f>IF(E109="","","実績")</f>
        <v>実績</v>
      </c>
      <c r="I110" s="65"/>
      <c r="J110" s="23"/>
      <c r="K110" s="22">
        <f>SUM(K112,K114,K116,K118)</f>
        <v>0</v>
      </c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>
      <c r="A111" s="72"/>
      <c r="B111" s="74" t="s">
        <v>33</v>
      </c>
      <c r="C111" s="76" t="s">
        <v>52</v>
      </c>
      <c r="D111" s="77"/>
      <c r="E111" s="80" t="s">
        <v>30</v>
      </c>
      <c r="F111" s="80"/>
      <c r="G111" s="82" t="s">
        <v>35</v>
      </c>
      <c r="H111" s="42" t="str">
        <f>IF(E111="","","予定")</f>
        <v>予定</v>
      </c>
      <c r="I111" s="42" t="s">
        <v>36</v>
      </c>
      <c r="J111" s="23">
        <v>5</v>
      </c>
      <c r="K111" s="10">
        <f t="shared" ref="K111:K118" si="19">SUM(L111:AD111)</f>
        <v>5</v>
      </c>
      <c r="L111" s="43"/>
      <c r="M111" s="44"/>
      <c r="N111" s="44"/>
      <c r="O111" s="44"/>
      <c r="P111" s="44"/>
      <c r="Q111" s="44"/>
      <c r="R111" s="44"/>
      <c r="S111" s="44"/>
      <c r="T111" s="44">
        <v>5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>
      <c r="A112" s="73"/>
      <c r="B112" s="75"/>
      <c r="C112" s="78"/>
      <c r="D112" s="79"/>
      <c r="E112" s="81"/>
      <c r="F112" s="81"/>
      <c r="G112" s="75"/>
      <c r="H112" s="70" t="str">
        <f>IF(E111="","","実績")</f>
        <v>実績</v>
      </c>
      <c r="I112" s="42"/>
      <c r="J112" s="23"/>
      <c r="K112" s="10">
        <f t="shared" si="19"/>
        <v>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>
      <c r="A113" s="72"/>
      <c r="B113" s="74" t="s">
        <v>56</v>
      </c>
      <c r="C113" s="76" t="s">
        <v>53</v>
      </c>
      <c r="D113" s="77"/>
      <c r="E113" s="80" t="s">
        <v>30</v>
      </c>
      <c r="F113" s="80"/>
      <c r="G113" s="82" t="s">
        <v>35</v>
      </c>
      <c r="H113" s="42" t="str">
        <f>IF(E113="","","予定")</f>
        <v>予定</v>
      </c>
      <c r="I113" s="42" t="s">
        <v>36</v>
      </c>
      <c r="J113" s="23">
        <v>5</v>
      </c>
      <c r="K113" s="10">
        <f t="shared" si="19"/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5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>
      <c r="A114" s="73"/>
      <c r="B114" s="75"/>
      <c r="C114" s="78"/>
      <c r="D114" s="79"/>
      <c r="E114" s="81"/>
      <c r="F114" s="81"/>
      <c r="G114" s="75"/>
      <c r="H114" s="70" t="str">
        <f>IF(E113="","","実績")</f>
        <v>実績</v>
      </c>
      <c r="I114" s="42"/>
      <c r="J114" s="23"/>
      <c r="K114" s="10">
        <f t="shared" si="19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>
      <c r="A115" s="72"/>
      <c r="B115" s="74" t="s">
        <v>57</v>
      </c>
      <c r="C115" s="76" t="s">
        <v>47</v>
      </c>
      <c r="D115" s="77"/>
      <c r="E115" s="80" t="s">
        <v>30</v>
      </c>
      <c r="F115" s="80"/>
      <c r="G115" s="82" t="s">
        <v>35</v>
      </c>
      <c r="H115" s="42" t="str">
        <f>IF(E115="","","予定")</f>
        <v>予定</v>
      </c>
      <c r="I115" s="42" t="s">
        <v>36</v>
      </c>
      <c r="J115" s="23">
        <v>5</v>
      </c>
      <c r="K115" s="10">
        <f t="shared" si="19"/>
        <v>3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>
        <v>3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>
      <c r="A116" s="73"/>
      <c r="B116" s="75"/>
      <c r="C116" s="78"/>
      <c r="D116" s="79"/>
      <c r="E116" s="81"/>
      <c r="F116" s="81"/>
      <c r="G116" s="75"/>
      <c r="H116" s="70" t="str">
        <f>IF(E115="","","実績")</f>
        <v>実績</v>
      </c>
      <c r="I116" s="42"/>
      <c r="J116" s="23"/>
      <c r="K116" s="10">
        <f t="shared" si="19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>
      <c r="A117" s="72"/>
      <c r="B117" s="74" t="s">
        <v>54</v>
      </c>
      <c r="C117" s="76" t="s">
        <v>40</v>
      </c>
      <c r="D117" s="77"/>
      <c r="E117" s="80" t="s">
        <v>41</v>
      </c>
      <c r="F117" s="80"/>
      <c r="G117" s="82" t="s">
        <v>35</v>
      </c>
      <c r="H117" s="42" t="str">
        <f>IF(E117="","","予定")</f>
        <v>予定</v>
      </c>
      <c r="I117" s="42" t="s">
        <v>36</v>
      </c>
      <c r="J117" s="23">
        <v>5</v>
      </c>
      <c r="K117" s="10">
        <f t="shared" si="19"/>
        <v>3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>
        <v>3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>
      <c r="A118" s="73"/>
      <c r="B118" s="75"/>
      <c r="C118" s="78"/>
      <c r="D118" s="79"/>
      <c r="E118" s="81"/>
      <c r="F118" s="81"/>
      <c r="G118" s="75"/>
      <c r="H118" s="70" t="str">
        <f>IF(E117="","","実績")</f>
        <v>実績</v>
      </c>
      <c r="I118" s="42"/>
      <c r="J118" s="23"/>
      <c r="K118" s="10">
        <f t="shared" si="19"/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>
      <c r="A119" s="72">
        <v>5</v>
      </c>
      <c r="B119" s="76" t="s">
        <v>59</v>
      </c>
      <c r="C119" s="83"/>
      <c r="D119" s="77"/>
      <c r="E119" s="85"/>
      <c r="F119" s="85"/>
      <c r="G119" s="87" t="s">
        <v>76</v>
      </c>
      <c r="H119" s="23" t="str">
        <f>IF(E119="","","予定")</f>
        <v/>
      </c>
      <c r="I119" s="65" t="s">
        <v>36</v>
      </c>
      <c r="J119" s="23"/>
      <c r="K119" s="25">
        <f>SUM(K121,K123,K125,K127)</f>
        <v>19</v>
      </c>
      <c r="L119" s="60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>
      <c r="A120" s="73"/>
      <c r="B120" s="78"/>
      <c r="C120" s="84"/>
      <c r="D120" s="79"/>
      <c r="E120" s="86"/>
      <c r="F120" s="86"/>
      <c r="G120" s="88"/>
      <c r="H120" s="24" t="str">
        <f>IF(E119="","","実績")</f>
        <v/>
      </c>
      <c r="I120" s="65"/>
      <c r="J120" s="24"/>
      <c r="K120" s="25">
        <f>SUM(K122,K124,K126,K128)</f>
        <v>0</v>
      </c>
      <c r="L120" s="62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>
      <c r="A121" s="72"/>
      <c r="B121" s="74" t="s">
        <v>33</v>
      </c>
      <c r="C121" s="76" t="s">
        <v>60</v>
      </c>
      <c r="D121" s="77"/>
      <c r="E121" s="80" t="s">
        <v>30</v>
      </c>
      <c r="F121" s="80"/>
      <c r="G121" s="82" t="s">
        <v>35</v>
      </c>
      <c r="H121" s="42" t="str">
        <f>IF(E121="","","予定")</f>
        <v>予定</v>
      </c>
      <c r="I121" s="42" t="s">
        <v>36</v>
      </c>
      <c r="J121" s="65">
        <v>5</v>
      </c>
      <c r="K121" s="9">
        <f t="shared" ref="K121:K128" si="20">SUM(L121:AD121)</f>
        <v>6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>
        <v>4</v>
      </c>
      <c r="V121" s="44">
        <v>2</v>
      </c>
      <c r="W121" s="44"/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>
      <c r="A122" s="73"/>
      <c r="B122" s="75"/>
      <c r="C122" s="78"/>
      <c r="D122" s="79"/>
      <c r="E122" s="81"/>
      <c r="F122" s="81"/>
      <c r="G122" s="75"/>
      <c r="H122" s="70" t="str">
        <f>IF(E121="","","実績")</f>
        <v>実績</v>
      </c>
      <c r="I122" s="42"/>
      <c r="J122" s="66"/>
      <c r="K122" s="9">
        <f t="shared" si="20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>
      <c r="A123" s="72"/>
      <c r="B123" s="74" t="s">
        <v>45</v>
      </c>
      <c r="C123" s="76" t="s">
        <v>61</v>
      </c>
      <c r="D123" s="77"/>
      <c r="E123" s="80" t="s">
        <v>30</v>
      </c>
      <c r="F123" s="80"/>
      <c r="G123" s="82" t="s">
        <v>35</v>
      </c>
      <c r="H123" s="42" t="str">
        <f>IF(E123="","","予定")</f>
        <v>予定</v>
      </c>
      <c r="I123" s="42" t="s">
        <v>36</v>
      </c>
      <c r="J123" s="65">
        <v>5</v>
      </c>
      <c r="K123" s="9">
        <f t="shared" si="20"/>
        <v>5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>
        <v>5</v>
      </c>
      <c r="W123" s="44"/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>
      <c r="A124" s="73"/>
      <c r="B124" s="75"/>
      <c r="C124" s="78"/>
      <c r="D124" s="79"/>
      <c r="E124" s="81"/>
      <c r="F124" s="81"/>
      <c r="G124" s="75"/>
      <c r="H124" s="70" t="str">
        <f>IF(E123="","","実績")</f>
        <v>実績</v>
      </c>
      <c r="I124" s="42"/>
      <c r="J124" s="66"/>
      <c r="K124" s="9">
        <f t="shared" si="20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>
      <c r="A125" s="72"/>
      <c r="B125" s="74" t="s">
        <v>39</v>
      </c>
      <c r="C125" s="76" t="s">
        <v>77</v>
      </c>
      <c r="D125" s="77"/>
      <c r="E125" s="80" t="s">
        <v>30</v>
      </c>
      <c r="F125" s="80"/>
      <c r="G125" s="82" t="s">
        <v>35</v>
      </c>
      <c r="H125" s="42" t="str">
        <f>IF(E125="","","予定")</f>
        <v>予定</v>
      </c>
      <c r="I125" s="42" t="s">
        <v>36</v>
      </c>
      <c r="J125" s="65">
        <v>5</v>
      </c>
      <c r="K125" s="9">
        <f t="shared" si="20"/>
        <v>5</v>
      </c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5</v>
      </c>
      <c r="W125" s="44"/>
      <c r="X125" s="44"/>
      <c r="Y125" s="44"/>
      <c r="Z125" s="44"/>
      <c r="AA125" s="44"/>
      <c r="AB125" s="44"/>
      <c r="AC125" s="44"/>
      <c r="AD125" s="44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>
      <c r="A126" s="73"/>
      <c r="B126" s="75"/>
      <c r="C126" s="78"/>
      <c r="D126" s="79"/>
      <c r="E126" s="81"/>
      <c r="F126" s="81"/>
      <c r="G126" s="75"/>
      <c r="H126" s="70" t="str">
        <f>IF(E125="","","実績")</f>
        <v>実績</v>
      </c>
      <c r="I126" s="42"/>
      <c r="J126" s="66"/>
      <c r="K126" s="9">
        <f t="shared" si="20"/>
        <v>0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>
      <c r="A127" s="72"/>
      <c r="B127" s="74" t="s">
        <v>54</v>
      </c>
      <c r="C127" s="76" t="s">
        <v>40</v>
      </c>
      <c r="D127" s="77"/>
      <c r="E127" s="80" t="s">
        <v>41</v>
      </c>
      <c r="F127" s="80"/>
      <c r="G127" s="82" t="s">
        <v>63</v>
      </c>
      <c r="H127" s="42" t="str">
        <f>IF(E127="","","予定")</f>
        <v>予定</v>
      </c>
      <c r="I127" s="42" t="s">
        <v>36</v>
      </c>
      <c r="J127" s="65">
        <v>5</v>
      </c>
      <c r="K127" s="9">
        <f t="shared" si="20"/>
        <v>3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>
        <v>3</v>
      </c>
      <c r="W127" s="44"/>
      <c r="X127" s="44"/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>
      <c r="A128" s="73"/>
      <c r="B128" s="75"/>
      <c r="C128" s="78"/>
      <c r="D128" s="79"/>
      <c r="E128" s="81"/>
      <c r="F128" s="81"/>
      <c r="G128" s="75"/>
      <c r="H128" s="70" t="str">
        <f>IF(E127="","","実績")</f>
        <v>実績</v>
      </c>
      <c r="I128" s="42"/>
      <c r="J128" s="66"/>
      <c r="K128" s="9">
        <f t="shared" si="20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>
      <c r="A129" s="72">
        <v>6</v>
      </c>
      <c r="B129" s="76" t="s">
        <v>64</v>
      </c>
      <c r="C129" s="83"/>
      <c r="D129" s="77"/>
      <c r="E129" s="85"/>
      <c r="F129" s="85"/>
      <c r="G129" s="87" t="s">
        <v>76</v>
      </c>
      <c r="H129" s="23" t="str">
        <f>IF(E129="","","予定")</f>
        <v/>
      </c>
      <c r="I129" s="65" t="s">
        <v>36</v>
      </c>
      <c r="J129" s="65"/>
      <c r="K129" s="25">
        <f>SUM(K131,K133,K135,K137)</f>
        <v>23</v>
      </c>
      <c r="L129" s="60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>
      <c r="A130" s="73"/>
      <c r="B130" s="78"/>
      <c r="C130" s="84"/>
      <c r="D130" s="79"/>
      <c r="E130" s="86"/>
      <c r="F130" s="86"/>
      <c r="G130" s="88"/>
      <c r="H130" s="24" t="str">
        <f>IF(E129="","","実績")</f>
        <v/>
      </c>
      <c r="I130" s="65"/>
      <c r="J130" s="67"/>
      <c r="K130" s="25">
        <f>SUM(K132,K134,K136,K138)</f>
        <v>0</v>
      </c>
      <c r="L130" s="62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>
      <c r="A131" s="72"/>
      <c r="B131" s="74" t="s">
        <v>33</v>
      </c>
      <c r="C131" s="76" t="s">
        <v>65</v>
      </c>
      <c r="D131" s="77"/>
      <c r="E131" s="80" t="s">
        <v>30</v>
      </c>
      <c r="F131" s="80"/>
      <c r="G131" s="82" t="s">
        <v>35</v>
      </c>
      <c r="H131" s="42" t="str">
        <f>IF(E131="","","予定")</f>
        <v>予定</v>
      </c>
      <c r="I131" s="42" t="s">
        <v>36</v>
      </c>
      <c r="J131" s="65">
        <v>5</v>
      </c>
      <c r="K131" s="9">
        <f t="shared" ref="K131:K138" si="21">SUM(L131:AD131)</f>
        <v>7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>
        <v>7</v>
      </c>
      <c r="X131" s="44"/>
      <c r="Y131" s="44"/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>
      <c r="A132" s="73"/>
      <c r="B132" s="75"/>
      <c r="C132" s="78"/>
      <c r="D132" s="79"/>
      <c r="E132" s="81"/>
      <c r="F132" s="81"/>
      <c r="G132" s="75"/>
      <c r="H132" s="70" t="str">
        <f>IF(E131="","","実績")</f>
        <v>実績</v>
      </c>
      <c r="I132" s="42"/>
      <c r="J132" s="66"/>
      <c r="K132" s="9">
        <f t="shared" si="21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>
      <c r="A133" s="72"/>
      <c r="B133" s="74" t="s">
        <v>37</v>
      </c>
      <c r="C133" s="76" t="s">
        <v>66</v>
      </c>
      <c r="D133" s="77"/>
      <c r="E133" s="80" t="s">
        <v>30</v>
      </c>
      <c r="F133" s="80"/>
      <c r="G133" s="82" t="s">
        <v>35</v>
      </c>
      <c r="H133" s="42" t="str">
        <f>IF(E133="","","予定")</f>
        <v>予定</v>
      </c>
      <c r="I133" s="42" t="s">
        <v>36</v>
      </c>
      <c r="J133" s="65">
        <v>5</v>
      </c>
      <c r="K133" s="9">
        <f t="shared" si="21"/>
        <v>7</v>
      </c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>
        <v>7</v>
      </c>
      <c r="X133" s="44"/>
      <c r="Y133" s="44"/>
      <c r="Z133" s="44"/>
      <c r="AA133" s="44"/>
      <c r="AB133" s="44"/>
      <c r="AC133" s="44"/>
      <c r="AD133" s="44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>
      <c r="A134" s="73"/>
      <c r="B134" s="75"/>
      <c r="C134" s="78"/>
      <c r="D134" s="79"/>
      <c r="E134" s="81"/>
      <c r="F134" s="81"/>
      <c r="G134" s="75"/>
      <c r="H134" s="70" t="str">
        <f>IF(E133="","","実績")</f>
        <v>実績</v>
      </c>
      <c r="I134" s="42"/>
      <c r="J134" s="66"/>
      <c r="K134" s="9">
        <f t="shared" si="21"/>
        <v>0</v>
      </c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>
      <c r="A135" s="72"/>
      <c r="B135" s="74" t="s">
        <v>39</v>
      </c>
      <c r="C135" s="76" t="s">
        <v>67</v>
      </c>
      <c r="D135" s="77"/>
      <c r="E135" s="80" t="s">
        <v>30</v>
      </c>
      <c r="F135" s="80"/>
      <c r="G135" s="82" t="s">
        <v>35</v>
      </c>
      <c r="H135" s="42" t="str">
        <f>IF(E135="","","予定")</f>
        <v>予定</v>
      </c>
      <c r="I135" s="42" t="s">
        <v>36</v>
      </c>
      <c r="J135" s="65">
        <v>5</v>
      </c>
      <c r="K135" s="9">
        <f t="shared" si="21"/>
        <v>6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>
        <v>1</v>
      </c>
      <c r="X135" s="44">
        <v>5</v>
      </c>
      <c r="Y135" s="44"/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>
      <c r="A136" s="73"/>
      <c r="B136" s="75"/>
      <c r="C136" s="78"/>
      <c r="D136" s="79"/>
      <c r="E136" s="81"/>
      <c r="F136" s="81"/>
      <c r="G136" s="75"/>
      <c r="H136" s="70" t="str">
        <f>IF(E135="","","実績")</f>
        <v>実績</v>
      </c>
      <c r="I136" s="42"/>
      <c r="J136" s="66"/>
      <c r="K136" s="9">
        <f t="shared" si="21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>
      <c r="A137" s="72"/>
      <c r="B137" s="74" t="s">
        <v>54</v>
      </c>
      <c r="C137" s="76" t="s">
        <v>40</v>
      </c>
      <c r="D137" s="77"/>
      <c r="E137" s="80" t="s">
        <v>41</v>
      </c>
      <c r="F137" s="80"/>
      <c r="G137" s="82" t="s">
        <v>63</v>
      </c>
      <c r="H137" s="42" t="str">
        <f>IF(E137="","","予定")</f>
        <v>予定</v>
      </c>
      <c r="I137" s="42" t="s">
        <v>36</v>
      </c>
      <c r="J137" s="65">
        <v>5</v>
      </c>
      <c r="K137" s="9">
        <f t="shared" si="21"/>
        <v>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>
        <v>3</v>
      </c>
      <c r="Y137" s="44"/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>
      <c r="A138" s="73"/>
      <c r="B138" s="75"/>
      <c r="C138" s="78"/>
      <c r="D138" s="79"/>
      <c r="E138" s="81"/>
      <c r="F138" s="81"/>
      <c r="G138" s="75"/>
      <c r="H138" s="70" t="str">
        <f>IF(E137="","","実績")</f>
        <v>実績</v>
      </c>
      <c r="I138" s="42"/>
      <c r="J138" s="66"/>
      <c r="K138" s="9">
        <f t="shared" si="21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>
      <c r="A139" s="72">
        <v>7</v>
      </c>
      <c r="B139" s="76" t="s">
        <v>68</v>
      </c>
      <c r="C139" s="83"/>
      <c r="D139" s="77"/>
      <c r="E139" s="85"/>
      <c r="F139" s="85"/>
      <c r="G139" s="87" t="s">
        <v>76</v>
      </c>
      <c r="H139" s="23" t="str">
        <f>IF(E139="","","予定")</f>
        <v/>
      </c>
      <c r="I139" s="65" t="s">
        <v>36</v>
      </c>
      <c r="J139" s="65"/>
      <c r="K139" s="25">
        <f>SUM(K141,K143,K145)</f>
        <v>1</v>
      </c>
      <c r="L139" s="60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>
      <c r="A140" s="73"/>
      <c r="B140" s="78"/>
      <c r="C140" s="84"/>
      <c r="D140" s="79"/>
      <c r="E140" s="86"/>
      <c r="F140" s="86"/>
      <c r="G140" s="88"/>
      <c r="H140" s="24" t="str">
        <f>IF(E139="","","実績")</f>
        <v/>
      </c>
      <c r="I140" s="65"/>
      <c r="J140" s="67"/>
      <c r="K140" s="25">
        <f>SUM(K142,K144,K146)</f>
        <v>0</v>
      </c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>
      <c r="A141" s="72"/>
      <c r="B141" s="74" t="s">
        <v>33</v>
      </c>
      <c r="C141" s="76" t="s">
        <v>69</v>
      </c>
      <c r="D141" s="77"/>
      <c r="E141" s="80" t="s">
        <v>30</v>
      </c>
      <c r="F141" s="80"/>
      <c r="G141" s="82" t="s">
        <v>35</v>
      </c>
      <c r="H141" s="42" t="str">
        <f>IF(E141="","","予定")</f>
        <v>予定</v>
      </c>
      <c r="I141" s="42" t="s">
        <v>36</v>
      </c>
      <c r="J141" s="65">
        <v>5</v>
      </c>
      <c r="K141" s="9">
        <f t="shared" ref="K141:K150" si="22">SUM(L141:AD141)</f>
        <v>0.3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>
        <v>0.3</v>
      </c>
      <c r="Y141" s="44"/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>
      <c r="A142" s="73"/>
      <c r="B142" s="75"/>
      <c r="C142" s="78"/>
      <c r="D142" s="79"/>
      <c r="E142" s="81"/>
      <c r="F142" s="81"/>
      <c r="G142" s="75"/>
      <c r="H142" s="70" t="str">
        <f>IF(E141="","","実績")</f>
        <v>実績</v>
      </c>
      <c r="I142" s="42"/>
      <c r="J142" s="66"/>
      <c r="K142" s="9">
        <f t="shared" si="22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>
      <c r="A143" s="72"/>
      <c r="B143" s="74" t="s">
        <v>37</v>
      </c>
      <c r="C143" s="76" t="s">
        <v>70</v>
      </c>
      <c r="D143" s="77"/>
      <c r="E143" s="80" t="s">
        <v>78</v>
      </c>
      <c r="F143" s="80"/>
      <c r="G143" s="82" t="s">
        <v>78</v>
      </c>
      <c r="H143" s="42" t="str">
        <f>IF(E143="","","予定")</f>
        <v>予定</v>
      </c>
      <c r="I143" s="42" t="s">
        <v>36</v>
      </c>
      <c r="J143" s="65">
        <v>5</v>
      </c>
      <c r="K143" s="9">
        <f t="shared" si="22"/>
        <v>0.3</v>
      </c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>
        <v>0.3</v>
      </c>
      <c r="Y143" s="44"/>
      <c r="Z143" s="44"/>
      <c r="AA143" s="44"/>
      <c r="AB143" s="44"/>
      <c r="AC143" s="44"/>
      <c r="AD143" s="44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>
      <c r="A144" s="73"/>
      <c r="B144" s="75"/>
      <c r="C144" s="78"/>
      <c r="D144" s="79"/>
      <c r="E144" s="81"/>
      <c r="F144" s="81"/>
      <c r="G144" s="75"/>
      <c r="H144" s="70" t="str">
        <f>IF(E143="","","実績")</f>
        <v>実績</v>
      </c>
      <c r="I144" s="42"/>
      <c r="J144" s="66"/>
      <c r="K144" s="9">
        <f t="shared" si="22"/>
        <v>0</v>
      </c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>
      <c r="A145" s="72"/>
      <c r="B145" s="74" t="s">
        <v>39</v>
      </c>
      <c r="C145" s="76" t="s">
        <v>71</v>
      </c>
      <c r="D145" s="77"/>
      <c r="E145" s="80" t="s">
        <v>78</v>
      </c>
      <c r="F145" s="80"/>
      <c r="G145" s="82" t="s">
        <v>78</v>
      </c>
      <c r="H145" s="42" t="str">
        <f>IF(E145="","","予定")</f>
        <v>予定</v>
      </c>
      <c r="I145" s="42" t="s">
        <v>36</v>
      </c>
      <c r="J145" s="65">
        <v>5</v>
      </c>
      <c r="K145" s="9">
        <f t="shared" si="22"/>
        <v>0.4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>
        <v>0.4</v>
      </c>
      <c r="Y145" s="44"/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>
      <c r="A146" s="73"/>
      <c r="B146" s="75"/>
      <c r="C146" s="78"/>
      <c r="D146" s="79"/>
      <c r="E146" s="81"/>
      <c r="F146" s="81"/>
      <c r="G146" s="75"/>
      <c r="H146" s="70" t="str">
        <f>IF(E145="","","実績")</f>
        <v>実績</v>
      </c>
      <c r="I146" s="42"/>
      <c r="J146" s="66"/>
      <c r="K146" s="9">
        <f t="shared" si="22"/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>
      <c r="A147" s="72"/>
      <c r="B147" s="74" t="s">
        <v>54</v>
      </c>
      <c r="C147" s="76" t="s">
        <v>40</v>
      </c>
      <c r="D147" s="77"/>
      <c r="E147" s="80" t="s">
        <v>41</v>
      </c>
      <c r="F147" s="80"/>
      <c r="G147" s="82" t="s">
        <v>63</v>
      </c>
      <c r="H147" s="42" t="str">
        <f>IF(E147="","","予定")</f>
        <v>予定</v>
      </c>
      <c r="I147" s="42" t="s">
        <v>36</v>
      </c>
      <c r="J147" s="65">
        <v>5</v>
      </c>
      <c r="K147" s="9">
        <f t="shared" si="22"/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>
        <v>3</v>
      </c>
      <c r="Y147" s="44"/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>
      <c r="A148" s="73"/>
      <c r="B148" s="75"/>
      <c r="C148" s="78"/>
      <c r="D148" s="79"/>
      <c r="E148" s="81"/>
      <c r="F148" s="81"/>
      <c r="G148" s="75"/>
      <c r="H148" s="70" t="str">
        <f>IF(E147="","","実績")</f>
        <v>実績</v>
      </c>
      <c r="I148" s="42"/>
      <c r="J148" s="66"/>
      <c r="K148" s="9">
        <f t="shared" si="22"/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>
      <c r="A149" s="72">
        <v>8</v>
      </c>
      <c r="B149" s="76" t="s">
        <v>73</v>
      </c>
      <c r="C149" s="83"/>
      <c r="D149" s="77"/>
      <c r="E149" s="85"/>
      <c r="F149" s="85"/>
      <c r="G149" s="87"/>
      <c r="H149" s="23" t="str">
        <f>IF(E149="","","予定")</f>
        <v/>
      </c>
      <c r="I149" s="65" t="s">
        <v>36</v>
      </c>
      <c r="J149" s="23"/>
      <c r="K149" s="25">
        <f t="shared" si="22"/>
        <v>3</v>
      </c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>
        <v>3</v>
      </c>
      <c r="Y149" s="44"/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>
      <c r="A150" s="73"/>
      <c r="B150" s="78"/>
      <c r="C150" s="84"/>
      <c r="D150" s="79"/>
      <c r="E150" s="86"/>
      <c r="F150" s="86"/>
      <c r="G150" s="88"/>
      <c r="H150" s="24" t="str">
        <f>IF(E149="","","実績")</f>
        <v/>
      </c>
      <c r="I150" s="65"/>
      <c r="J150" s="24"/>
      <c r="K150" s="25">
        <f t="shared" si="22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>
      <c r="A151" s="89" t="s">
        <v>79</v>
      </c>
      <c r="B151" s="90"/>
      <c r="C151" s="90"/>
      <c r="D151" s="91"/>
      <c r="E151" s="95" t="s">
        <v>30</v>
      </c>
      <c r="F151" s="95"/>
      <c r="G151" s="139" t="s">
        <v>68</v>
      </c>
      <c r="H151" s="20" t="s">
        <v>26</v>
      </c>
      <c r="I151" s="68" t="s">
        <v>36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23">SUMPRODUCT((MOD(ROW(M$153:M$166),2)=1)*M$153:M$166)</f>
        <v>0</v>
      </c>
      <c r="N151" s="34">
        <f t="shared" si="23"/>
        <v>0</v>
      </c>
      <c r="O151" s="34">
        <f t="shared" si="23"/>
        <v>0</v>
      </c>
      <c r="P151" s="34">
        <f t="shared" si="23"/>
        <v>0</v>
      </c>
      <c r="Q151" s="34">
        <f t="shared" si="23"/>
        <v>0</v>
      </c>
      <c r="R151" s="34">
        <f t="shared" si="23"/>
        <v>0</v>
      </c>
      <c r="S151" s="34">
        <f t="shared" si="23"/>
        <v>0</v>
      </c>
      <c r="T151" s="34">
        <f t="shared" si="23"/>
        <v>0</v>
      </c>
      <c r="U151" s="34">
        <f t="shared" si="23"/>
        <v>0</v>
      </c>
      <c r="V151" s="34">
        <f t="shared" si="23"/>
        <v>0</v>
      </c>
      <c r="W151" s="34">
        <f t="shared" si="23"/>
        <v>0</v>
      </c>
      <c r="X151" s="34">
        <f t="shared" ref="X151:AE151" si="24">SUMPRODUCT((MOD(ROW(X$153:X$166),2)=1)*X$153:X$166)</f>
        <v>0</v>
      </c>
      <c r="Y151" s="34">
        <f t="shared" si="24"/>
        <v>9</v>
      </c>
      <c r="Z151" s="34">
        <f t="shared" ref="Z151:AD152" si="25">SUM(Z155,Z157,Z159,Z163,Z165,Z167,Z169,Z173,Z175,Z177,Z179,Z183,Z185,Z187,Z189,Z193,Z195,Z197,Z199,Z223,Z225,)</f>
        <v>15</v>
      </c>
      <c r="AA151" s="34">
        <f t="shared" si="25"/>
        <v>15</v>
      </c>
      <c r="AB151" s="34">
        <f t="shared" si="25"/>
        <v>6</v>
      </c>
      <c r="AC151" s="34">
        <f t="shared" si="25"/>
        <v>4</v>
      </c>
      <c r="AD151" s="34">
        <f t="shared" si="25"/>
        <v>0</v>
      </c>
      <c r="AE151" s="53">
        <f t="shared" si="24"/>
        <v>0</v>
      </c>
    </row>
    <row r="152" spans="1:41" ht="12" customHeight="1">
      <c r="A152" s="92"/>
      <c r="B152" s="93"/>
      <c r="C152" s="93"/>
      <c r="D152" s="94"/>
      <c r="E152" s="96"/>
      <c r="F152" s="96"/>
      <c r="G152" s="140"/>
      <c r="H152" s="7" t="s">
        <v>27</v>
      </c>
      <c r="I152" s="68"/>
      <c r="J152" s="7">
        <v>5</v>
      </c>
      <c r="K152" s="21">
        <f>SUM(K154,K162,K172,K182,K192,K222,K202,K212)</f>
        <v>0</v>
      </c>
      <c r="L152" s="36">
        <f t="shared" ref="L152:W152" si="26">SUMPRODUCT((MOD(ROW(L$153:L$166),2)=0)*L$153:L$166)</f>
        <v>0</v>
      </c>
      <c r="M152" s="35">
        <f t="shared" si="26"/>
        <v>0</v>
      </c>
      <c r="N152" s="35">
        <f t="shared" si="26"/>
        <v>0</v>
      </c>
      <c r="O152" s="35">
        <f t="shared" si="26"/>
        <v>0</v>
      </c>
      <c r="P152" s="35">
        <f t="shared" si="26"/>
        <v>0</v>
      </c>
      <c r="Q152" s="35">
        <f t="shared" si="26"/>
        <v>0</v>
      </c>
      <c r="R152" s="35">
        <f t="shared" si="26"/>
        <v>0</v>
      </c>
      <c r="S152" s="35">
        <f t="shared" si="26"/>
        <v>0</v>
      </c>
      <c r="T152" s="29">
        <f t="shared" si="26"/>
        <v>0</v>
      </c>
      <c r="U152" s="35">
        <f t="shared" si="26"/>
        <v>0</v>
      </c>
      <c r="V152" s="35">
        <f t="shared" si="26"/>
        <v>0</v>
      </c>
      <c r="W152" s="35">
        <f t="shared" si="26"/>
        <v>0</v>
      </c>
      <c r="X152" s="35">
        <f t="shared" ref="X152:AE152" si="27">SUMPRODUCT((MOD(ROW(X$153:X$166),2)=0)*X$153:X$166)</f>
        <v>0</v>
      </c>
      <c r="Y152" s="35">
        <f t="shared" si="27"/>
        <v>0</v>
      </c>
      <c r="Z152" s="34">
        <f t="shared" si="25"/>
        <v>0</v>
      </c>
      <c r="AA152" s="34">
        <f t="shared" si="25"/>
        <v>0</v>
      </c>
      <c r="AB152" s="34">
        <f t="shared" si="25"/>
        <v>0</v>
      </c>
      <c r="AC152" s="34">
        <f t="shared" si="25"/>
        <v>0</v>
      </c>
      <c r="AD152" s="34">
        <f t="shared" si="25"/>
        <v>0</v>
      </c>
      <c r="AE152" s="55">
        <f t="shared" si="27"/>
        <v>0</v>
      </c>
    </row>
    <row r="153" spans="1:41" ht="12" customHeight="1">
      <c r="A153" s="72">
        <v>1</v>
      </c>
      <c r="B153" s="76" t="s">
        <v>29</v>
      </c>
      <c r="C153" s="83"/>
      <c r="D153" s="77"/>
      <c r="E153" s="85" t="s">
        <v>30</v>
      </c>
      <c r="F153" s="85"/>
      <c r="G153" s="87" t="s">
        <v>32</v>
      </c>
      <c r="H153" s="23" t="str">
        <f>IF(E153="","","予定")</f>
        <v>予定</v>
      </c>
      <c r="I153" s="65" t="s">
        <v>36</v>
      </c>
      <c r="J153" s="23">
        <v>5</v>
      </c>
      <c r="K153" s="22">
        <f>SUM(K155,K157,K159)</f>
        <v>5</v>
      </c>
      <c r="L153" s="64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>
      <c r="A154" s="73"/>
      <c r="B154" s="78"/>
      <c r="C154" s="84"/>
      <c r="D154" s="79"/>
      <c r="E154" s="86"/>
      <c r="F154" s="86"/>
      <c r="G154" s="88"/>
      <c r="H154" s="24" t="str">
        <f>IF(E153="","","実績")</f>
        <v>実績</v>
      </c>
      <c r="I154" s="65"/>
      <c r="J154" s="23"/>
      <c r="K154" s="22">
        <f>SUM(K156,K158,K160)</f>
        <v>0</v>
      </c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>
      <c r="A155" s="72"/>
      <c r="B155" s="74" t="s">
        <v>33</v>
      </c>
      <c r="C155" s="76" t="s">
        <v>34</v>
      </c>
      <c r="D155" s="77"/>
      <c r="E155" s="80" t="s">
        <v>78</v>
      </c>
      <c r="F155" s="80"/>
      <c r="G155" s="82" t="s">
        <v>35</v>
      </c>
      <c r="H155" s="42" t="str">
        <f>IF(E155="","","予定")</f>
        <v>予定</v>
      </c>
      <c r="I155" s="42" t="s">
        <v>36</v>
      </c>
      <c r="J155" s="23">
        <v>5</v>
      </c>
      <c r="K155" s="9">
        <f t="shared" ref="K155:K160" si="28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>
      <c r="A156" s="73"/>
      <c r="B156" s="75"/>
      <c r="C156" s="78"/>
      <c r="D156" s="79"/>
      <c r="E156" s="81"/>
      <c r="F156" s="81"/>
      <c r="G156" s="75"/>
      <c r="H156" s="70" t="str">
        <f>IF(E155="","","実績")</f>
        <v>実績</v>
      </c>
      <c r="I156" s="42"/>
      <c r="J156" s="23"/>
      <c r="K156" s="9">
        <f t="shared" si="28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>
      <c r="A157" s="72"/>
      <c r="B157" s="74" t="s">
        <v>37</v>
      </c>
      <c r="C157" s="76" t="s">
        <v>38</v>
      </c>
      <c r="D157" s="77"/>
      <c r="E157" s="80" t="s">
        <v>78</v>
      </c>
      <c r="F157" s="80"/>
      <c r="G157" s="82" t="s">
        <v>35</v>
      </c>
      <c r="H157" s="42" t="str">
        <f>IF(E157="","","予定")</f>
        <v>予定</v>
      </c>
      <c r="I157" s="42" t="s">
        <v>36</v>
      </c>
      <c r="J157" s="23">
        <v>5</v>
      </c>
      <c r="K157" s="9">
        <f t="shared" si="28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>
      <c r="A158" s="73"/>
      <c r="B158" s="75"/>
      <c r="C158" s="78"/>
      <c r="D158" s="79"/>
      <c r="E158" s="81"/>
      <c r="F158" s="81"/>
      <c r="G158" s="75"/>
      <c r="H158" s="70" t="str">
        <f>IF(E157="","","実績")</f>
        <v>実績</v>
      </c>
      <c r="I158" s="42"/>
      <c r="J158" s="23"/>
      <c r="K158" s="9">
        <f t="shared" si="28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>
      <c r="A159" s="72"/>
      <c r="B159" s="74" t="s">
        <v>39</v>
      </c>
      <c r="C159" s="76" t="s">
        <v>40</v>
      </c>
      <c r="D159" s="77"/>
      <c r="E159" s="80" t="s">
        <v>41</v>
      </c>
      <c r="F159" s="80"/>
      <c r="G159" s="82" t="s">
        <v>42</v>
      </c>
      <c r="H159" s="42" t="str">
        <f>IF(E159="","","予定")</f>
        <v>予定</v>
      </c>
      <c r="I159" s="42" t="s">
        <v>36</v>
      </c>
      <c r="J159" s="23">
        <v>5</v>
      </c>
      <c r="K159" s="9">
        <f t="shared" si="28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>
      <c r="A160" s="73"/>
      <c r="B160" s="75"/>
      <c r="C160" s="78"/>
      <c r="D160" s="79"/>
      <c r="E160" s="81"/>
      <c r="F160" s="81"/>
      <c r="G160" s="75"/>
      <c r="H160" s="70" t="str">
        <f>IF(E159="","","実績")</f>
        <v>実績</v>
      </c>
      <c r="I160" s="42"/>
      <c r="J160" s="23"/>
      <c r="K160" s="9">
        <f t="shared" si="28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>
      <c r="A161" s="72">
        <v>2</v>
      </c>
      <c r="B161" s="76" t="s">
        <v>43</v>
      </c>
      <c r="C161" s="83"/>
      <c r="D161" s="77"/>
      <c r="E161" s="85" t="s">
        <v>30</v>
      </c>
      <c r="F161" s="85"/>
      <c r="G161" s="87" t="s">
        <v>32</v>
      </c>
      <c r="H161" s="23" t="str">
        <f>IF(E161="","","予定")</f>
        <v>予定</v>
      </c>
      <c r="I161" s="65" t="s">
        <v>36</v>
      </c>
      <c r="J161" s="23">
        <v>5</v>
      </c>
      <c r="K161" s="22">
        <f>SUM(K163,K165,K167,,K169)</f>
        <v>10</v>
      </c>
      <c r="L161" s="64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>
      <c r="A162" s="73"/>
      <c r="B162" s="78"/>
      <c r="C162" s="84"/>
      <c r="D162" s="79"/>
      <c r="E162" s="86"/>
      <c r="F162" s="86"/>
      <c r="G162" s="88"/>
      <c r="H162" s="24" t="str">
        <f>IF(E161="","","実績")</f>
        <v>実績</v>
      </c>
      <c r="I162" s="65"/>
      <c r="J162" s="23"/>
      <c r="K162" s="22">
        <f>SUM(K164,K166,K168,,K170)</f>
        <v>0</v>
      </c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>
      <c r="A163" s="72"/>
      <c r="B163" s="74" t="s">
        <v>33</v>
      </c>
      <c r="C163" s="76" t="s">
        <v>44</v>
      </c>
      <c r="D163" s="77"/>
      <c r="E163" s="80" t="s">
        <v>78</v>
      </c>
      <c r="F163" s="80"/>
      <c r="G163" s="82" t="s">
        <v>35</v>
      </c>
      <c r="H163" s="42" t="str">
        <f>IF(E163="","","予定")</f>
        <v>予定</v>
      </c>
      <c r="I163" s="42" t="s">
        <v>36</v>
      </c>
      <c r="J163" s="23">
        <v>5</v>
      </c>
      <c r="K163" s="9">
        <f t="shared" ref="K163:K170" si="29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>
      <c r="A164" s="73"/>
      <c r="B164" s="75"/>
      <c r="C164" s="78"/>
      <c r="D164" s="79"/>
      <c r="E164" s="81"/>
      <c r="F164" s="81"/>
      <c r="G164" s="75"/>
      <c r="H164" s="70" t="str">
        <f>IF(E163="","","実績")</f>
        <v>実績</v>
      </c>
      <c r="I164" s="42"/>
      <c r="J164" s="23"/>
      <c r="K164" s="9">
        <f t="shared" si="29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>
      <c r="A165" s="72"/>
      <c r="B165" s="74" t="s">
        <v>45</v>
      </c>
      <c r="C165" s="76" t="s">
        <v>46</v>
      </c>
      <c r="D165" s="77"/>
      <c r="E165" s="80" t="s">
        <v>78</v>
      </c>
      <c r="F165" s="80"/>
      <c r="G165" s="82" t="s">
        <v>35</v>
      </c>
      <c r="H165" s="42" t="str">
        <f>IF(E165="","","予定")</f>
        <v>予定</v>
      </c>
      <c r="I165" s="42" t="s">
        <v>36</v>
      </c>
      <c r="J165" s="23">
        <v>5</v>
      </c>
      <c r="K165" s="9">
        <f t="shared" si="29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>
      <c r="A166" s="73"/>
      <c r="B166" s="75"/>
      <c r="C166" s="78"/>
      <c r="D166" s="79"/>
      <c r="E166" s="81"/>
      <c r="F166" s="81"/>
      <c r="G166" s="75"/>
      <c r="H166" s="70" t="str">
        <f>IF(E165="","","実績")</f>
        <v>実績</v>
      </c>
      <c r="I166" s="42"/>
      <c r="J166" s="23"/>
      <c r="K166" s="9">
        <f t="shared" si="29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>
      <c r="A167" s="72"/>
      <c r="B167" s="74" t="s">
        <v>39</v>
      </c>
      <c r="C167" s="76" t="s">
        <v>47</v>
      </c>
      <c r="D167" s="77"/>
      <c r="E167" s="80" t="s">
        <v>78</v>
      </c>
      <c r="F167" s="80"/>
      <c r="G167" s="82" t="s">
        <v>35</v>
      </c>
      <c r="H167" s="42" t="str">
        <f>IF(E167="","","予定")</f>
        <v>予定</v>
      </c>
      <c r="I167" s="42" t="s">
        <v>36</v>
      </c>
      <c r="J167" s="23">
        <v>5</v>
      </c>
      <c r="K167" s="9">
        <f t="shared" si="29"/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3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>
      <c r="A168" s="73"/>
      <c r="B168" s="75"/>
      <c r="C168" s="78"/>
      <c r="D168" s="79"/>
      <c r="E168" s="81"/>
      <c r="F168" s="81"/>
      <c r="G168" s="75"/>
      <c r="H168" s="70" t="str">
        <f>IF(E167="","","実績")</f>
        <v>実績</v>
      </c>
      <c r="I168" s="42"/>
      <c r="J168" s="23"/>
      <c r="K168" s="9">
        <f t="shared" si="29"/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>
      <c r="A169" s="72"/>
      <c r="B169" s="74" t="s">
        <v>48</v>
      </c>
      <c r="C169" s="76" t="s">
        <v>40</v>
      </c>
      <c r="D169" s="77"/>
      <c r="E169" s="80" t="s">
        <v>41</v>
      </c>
      <c r="F169" s="80"/>
      <c r="G169" s="82" t="s">
        <v>80</v>
      </c>
      <c r="H169" s="42" t="str">
        <f>IF(E169="","","予定")</f>
        <v>予定</v>
      </c>
      <c r="I169" s="42" t="s">
        <v>36</v>
      </c>
      <c r="J169" s="23">
        <v>5</v>
      </c>
      <c r="K169" s="9">
        <f t="shared" si="29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>
      <c r="A170" s="73"/>
      <c r="B170" s="75"/>
      <c r="C170" s="78"/>
      <c r="D170" s="79"/>
      <c r="E170" s="81"/>
      <c r="F170" s="81"/>
      <c r="G170" s="75"/>
      <c r="H170" s="70" t="str">
        <f>IF(E169="","","実績")</f>
        <v>実績</v>
      </c>
      <c r="I170" s="42"/>
      <c r="J170" s="23"/>
      <c r="K170" s="9">
        <f t="shared" si="29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>
      <c r="A171" s="72">
        <v>3</v>
      </c>
      <c r="B171" s="76" t="s">
        <v>50</v>
      </c>
      <c r="C171" s="83"/>
      <c r="D171" s="77"/>
      <c r="E171" s="85" t="s">
        <v>30</v>
      </c>
      <c r="F171" s="85"/>
      <c r="G171" s="87" t="s">
        <v>32</v>
      </c>
      <c r="H171" s="23" t="str">
        <f>IF(E171="","","予定")</f>
        <v>予定</v>
      </c>
      <c r="I171" s="65" t="s">
        <v>36</v>
      </c>
      <c r="J171" s="23">
        <v>5</v>
      </c>
      <c r="K171" s="22">
        <f>SUM(K173,K175,K177,K179)</f>
        <v>12</v>
      </c>
      <c r="L171" s="64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>
      <c r="A172" s="73"/>
      <c r="B172" s="78"/>
      <c r="C172" s="84"/>
      <c r="D172" s="79"/>
      <c r="E172" s="86"/>
      <c r="F172" s="86"/>
      <c r="G172" s="88"/>
      <c r="H172" s="24" t="str">
        <f>IF(E171="","","実績")</f>
        <v>実績</v>
      </c>
      <c r="I172" s="65"/>
      <c r="J172" s="23"/>
      <c r="K172" s="22">
        <f>SUM(K174,K176,K178,K180)</f>
        <v>0</v>
      </c>
      <c r="L172" s="62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>
      <c r="A173" s="72"/>
      <c r="B173" s="74" t="s">
        <v>33</v>
      </c>
      <c r="C173" s="76" t="s">
        <v>51</v>
      </c>
      <c r="D173" s="77"/>
      <c r="E173" s="80" t="s">
        <v>78</v>
      </c>
      <c r="F173" s="80"/>
      <c r="G173" s="82" t="s">
        <v>35</v>
      </c>
      <c r="H173" s="42" t="str">
        <f>IF(E173="","","予定")</f>
        <v>予定</v>
      </c>
      <c r="I173" s="42" t="s">
        <v>36</v>
      </c>
      <c r="J173" s="23">
        <v>5</v>
      </c>
      <c r="K173" s="9">
        <f t="shared" ref="K173:K180" si="30">SUM(L173:AD173)</f>
        <v>3</v>
      </c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>
        <v>3</v>
      </c>
      <c r="AA173" s="44"/>
      <c r="AB173" s="44"/>
      <c r="AC173" s="44"/>
      <c r="AD173" s="44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>
      <c r="A174" s="73"/>
      <c r="B174" s="75"/>
      <c r="C174" s="78"/>
      <c r="D174" s="79"/>
      <c r="E174" s="81"/>
      <c r="F174" s="81"/>
      <c r="G174" s="75"/>
      <c r="H174" s="70" t="str">
        <f>IF(E173="","","実績")</f>
        <v>実績</v>
      </c>
      <c r="I174" s="42"/>
      <c r="J174" s="23"/>
      <c r="K174" s="9">
        <f t="shared" si="30"/>
        <v>0</v>
      </c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>
      <c r="A175" s="72"/>
      <c r="B175" s="74" t="s">
        <v>37</v>
      </c>
      <c r="C175" s="76" t="s">
        <v>52</v>
      </c>
      <c r="D175" s="77"/>
      <c r="E175" s="80" t="s">
        <v>78</v>
      </c>
      <c r="F175" s="80"/>
      <c r="G175" s="82" t="s">
        <v>35</v>
      </c>
      <c r="H175" s="42" t="str">
        <f>IF(E175="","","予定")</f>
        <v>予定</v>
      </c>
      <c r="I175" s="42" t="s">
        <v>36</v>
      </c>
      <c r="J175" s="23">
        <v>5</v>
      </c>
      <c r="K175" s="9">
        <f t="shared" si="30"/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>
      <c r="A176" s="73"/>
      <c r="B176" s="75"/>
      <c r="C176" s="78"/>
      <c r="D176" s="79"/>
      <c r="E176" s="81"/>
      <c r="F176" s="81"/>
      <c r="G176" s="75"/>
      <c r="H176" s="70" t="str">
        <f>IF(E175="","","実績")</f>
        <v>実績</v>
      </c>
      <c r="I176" s="42"/>
      <c r="J176" s="23"/>
      <c r="K176" s="9">
        <f t="shared" si="30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>
      <c r="A177" s="72"/>
      <c r="B177" s="74" t="s">
        <v>39</v>
      </c>
      <c r="C177" s="76" t="s">
        <v>53</v>
      </c>
      <c r="D177" s="77"/>
      <c r="E177" s="80" t="s">
        <v>78</v>
      </c>
      <c r="F177" s="80"/>
      <c r="G177" s="82" t="s">
        <v>35</v>
      </c>
      <c r="H177" s="42" t="str">
        <f>IF(E177="","","予定")</f>
        <v>予定</v>
      </c>
      <c r="I177" s="42" t="s">
        <v>36</v>
      </c>
      <c r="J177" s="23">
        <v>5</v>
      </c>
      <c r="K177" s="9">
        <f t="shared" si="30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>
      <c r="A178" s="73"/>
      <c r="B178" s="75"/>
      <c r="C178" s="78"/>
      <c r="D178" s="79"/>
      <c r="E178" s="81"/>
      <c r="F178" s="81"/>
      <c r="G178" s="75"/>
      <c r="H178" s="70" t="str">
        <f>IF(E177="","","実績")</f>
        <v>実績</v>
      </c>
      <c r="I178" s="42"/>
      <c r="J178" s="23"/>
      <c r="K178" s="9">
        <f t="shared" si="30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>
      <c r="A179" s="72"/>
      <c r="B179" s="74" t="s">
        <v>54</v>
      </c>
      <c r="C179" s="76" t="s">
        <v>40</v>
      </c>
      <c r="D179" s="77"/>
      <c r="E179" s="80" t="s">
        <v>41</v>
      </c>
      <c r="F179" s="80"/>
      <c r="G179" s="82" t="s">
        <v>49</v>
      </c>
      <c r="H179" s="42" t="str">
        <f>IF(E179="","","予定")</f>
        <v>予定</v>
      </c>
      <c r="I179" s="42" t="s">
        <v>36</v>
      </c>
      <c r="J179" s="23">
        <v>5</v>
      </c>
      <c r="K179" s="9">
        <f t="shared" si="30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>
      <c r="A180" s="73"/>
      <c r="B180" s="75"/>
      <c r="C180" s="78"/>
      <c r="D180" s="79"/>
      <c r="E180" s="81"/>
      <c r="F180" s="81"/>
      <c r="G180" s="75"/>
      <c r="H180" s="70" t="str">
        <f>IF(E179="","","実績")</f>
        <v>実績</v>
      </c>
      <c r="I180" s="42"/>
      <c r="J180" s="23"/>
      <c r="K180" s="9">
        <f t="shared" si="30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>
      <c r="A181" s="72">
        <v>4</v>
      </c>
      <c r="B181" s="76" t="s">
        <v>55</v>
      </c>
      <c r="C181" s="83"/>
      <c r="D181" s="77"/>
      <c r="E181" s="85" t="s">
        <v>30</v>
      </c>
      <c r="F181" s="85"/>
      <c r="G181" s="87" t="s">
        <v>32</v>
      </c>
      <c r="H181" s="23" t="str">
        <f>IF(E181="","","予定")</f>
        <v>予定</v>
      </c>
      <c r="I181" s="65" t="s">
        <v>36</v>
      </c>
      <c r="J181" s="23">
        <v>5</v>
      </c>
      <c r="K181" s="22">
        <f>SUM(K183,K185,K187,K189)</f>
        <v>11</v>
      </c>
      <c r="L181" s="64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>
      <c r="A182" s="73"/>
      <c r="B182" s="78"/>
      <c r="C182" s="84"/>
      <c r="D182" s="79"/>
      <c r="E182" s="86"/>
      <c r="F182" s="86"/>
      <c r="G182" s="88"/>
      <c r="H182" s="24" t="str">
        <f>IF(E181="","","実績")</f>
        <v>実績</v>
      </c>
      <c r="I182" s="65"/>
      <c r="J182" s="23"/>
      <c r="K182" s="22">
        <f>SUM(K184,K186,K188,K190)</f>
        <v>0</v>
      </c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>
      <c r="A183" s="72"/>
      <c r="B183" s="74" t="s">
        <v>33</v>
      </c>
      <c r="C183" s="76" t="s">
        <v>52</v>
      </c>
      <c r="D183" s="77"/>
      <c r="E183" s="80" t="s">
        <v>78</v>
      </c>
      <c r="F183" s="80"/>
      <c r="G183" s="82" t="s">
        <v>35</v>
      </c>
      <c r="H183" s="42" t="str">
        <f>IF(E183="","","予定")</f>
        <v>予定</v>
      </c>
      <c r="I183" s="42" t="s">
        <v>36</v>
      </c>
      <c r="J183" s="23">
        <v>5</v>
      </c>
      <c r="K183" s="9">
        <f t="shared" ref="K183:K190" si="31">SUM(L183:AD183)</f>
        <v>3</v>
      </c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>
        <v>3</v>
      </c>
      <c r="AA183" s="44"/>
      <c r="AB183" s="44"/>
      <c r="AC183" s="44"/>
      <c r="AD183" s="44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>
      <c r="A184" s="73"/>
      <c r="B184" s="75"/>
      <c r="C184" s="78"/>
      <c r="D184" s="79"/>
      <c r="E184" s="81"/>
      <c r="F184" s="81"/>
      <c r="G184" s="75"/>
      <c r="H184" s="70" t="str">
        <f>IF(E183="","","実績")</f>
        <v>実績</v>
      </c>
      <c r="I184" s="42"/>
      <c r="J184" s="23"/>
      <c r="K184" s="9">
        <f t="shared" si="31"/>
        <v>0</v>
      </c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>
      <c r="A185" s="72"/>
      <c r="B185" s="74" t="s">
        <v>56</v>
      </c>
      <c r="C185" s="76" t="s">
        <v>53</v>
      </c>
      <c r="D185" s="77"/>
      <c r="E185" s="80" t="s">
        <v>78</v>
      </c>
      <c r="F185" s="80"/>
      <c r="G185" s="82" t="s">
        <v>35</v>
      </c>
      <c r="H185" s="42" t="str">
        <f>IF(E185="","","予定")</f>
        <v>予定</v>
      </c>
      <c r="I185" s="42" t="s">
        <v>36</v>
      </c>
      <c r="J185" s="23">
        <v>5</v>
      </c>
      <c r="K185" s="9">
        <f t="shared" si="31"/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>
        <v>3</v>
      </c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>
      <c r="A186" s="73"/>
      <c r="B186" s="75"/>
      <c r="C186" s="78"/>
      <c r="D186" s="79"/>
      <c r="E186" s="81"/>
      <c r="F186" s="81"/>
      <c r="G186" s="75"/>
      <c r="H186" s="70" t="str">
        <f>IF(E185="","","実績")</f>
        <v>実績</v>
      </c>
      <c r="I186" s="42"/>
      <c r="J186" s="23"/>
      <c r="K186" s="9">
        <f t="shared" si="31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>
      <c r="A187" s="72"/>
      <c r="B187" s="74" t="s">
        <v>57</v>
      </c>
      <c r="C187" s="76" t="s">
        <v>47</v>
      </c>
      <c r="D187" s="77"/>
      <c r="E187" s="80" t="s">
        <v>78</v>
      </c>
      <c r="F187" s="80"/>
      <c r="G187" s="82" t="s">
        <v>35</v>
      </c>
      <c r="H187" s="42" t="str">
        <f>IF(E187="","","予定")</f>
        <v>予定</v>
      </c>
      <c r="I187" s="42" t="s">
        <v>36</v>
      </c>
      <c r="J187" s="23">
        <v>5</v>
      </c>
      <c r="K187" s="9">
        <f t="shared" si="31"/>
        <v>2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2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>
      <c r="A188" s="73"/>
      <c r="B188" s="75"/>
      <c r="C188" s="78"/>
      <c r="D188" s="79"/>
      <c r="E188" s="81"/>
      <c r="F188" s="81"/>
      <c r="G188" s="75"/>
      <c r="H188" s="70" t="str">
        <f>IF(E187="","","実績")</f>
        <v>実績</v>
      </c>
      <c r="I188" s="42"/>
      <c r="J188" s="23"/>
      <c r="K188" s="9">
        <f t="shared" si="31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>
      <c r="A189" s="72"/>
      <c r="B189" s="74" t="s">
        <v>54</v>
      </c>
      <c r="C189" s="76" t="s">
        <v>40</v>
      </c>
      <c r="D189" s="77"/>
      <c r="E189" s="80" t="s">
        <v>41</v>
      </c>
      <c r="F189" s="80"/>
      <c r="G189" s="82" t="s">
        <v>75</v>
      </c>
      <c r="H189" s="42" t="str">
        <f>IF(E189="","","予定")</f>
        <v>予定</v>
      </c>
      <c r="I189" s="42" t="s">
        <v>36</v>
      </c>
      <c r="J189" s="23">
        <v>5</v>
      </c>
      <c r="K189" s="9">
        <f t="shared" si="31"/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>
      <c r="A190" s="73"/>
      <c r="B190" s="75"/>
      <c r="C190" s="78"/>
      <c r="D190" s="79"/>
      <c r="E190" s="81"/>
      <c r="F190" s="81"/>
      <c r="G190" s="75"/>
      <c r="H190" s="70" t="str">
        <f>IF(E189="","","実績")</f>
        <v>実績</v>
      </c>
      <c r="I190" s="42"/>
      <c r="J190" s="23"/>
      <c r="K190" s="9">
        <f t="shared" si="31"/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>
      <c r="A191" s="72">
        <v>5</v>
      </c>
      <c r="B191" s="76" t="s">
        <v>59</v>
      </c>
      <c r="C191" s="83"/>
      <c r="D191" s="77"/>
      <c r="E191" s="85"/>
      <c r="F191" s="85"/>
      <c r="G191" s="87" t="s">
        <v>76</v>
      </c>
      <c r="H191" s="23" t="str">
        <f>IF(E191="","","予定")</f>
        <v/>
      </c>
      <c r="I191" s="65" t="s">
        <v>36</v>
      </c>
      <c r="J191" s="23"/>
      <c r="K191" s="25">
        <f>SUM(K193,K195,K197,K199)</f>
        <v>13</v>
      </c>
      <c r="L191" s="60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>
      <c r="A192" s="73"/>
      <c r="B192" s="78"/>
      <c r="C192" s="84"/>
      <c r="D192" s="79"/>
      <c r="E192" s="86"/>
      <c r="F192" s="86"/>
      <c r="G192" s="88"/>
      <c r="H192" s="24" t="str">
        <f>IF(E191="","","実績")</f>
        <v/>
      </c>
      <c r="I192" s="65"/>
      <c r="J192" s="24"/>
      <c r="K192" s="25">
        <f>SUM(K194,K196,K198,K200)</f>
        <v>0</v>
      </c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>
      <c r="A193" s="72"/>
      <c r="B193" s="74" t="s">
        <v>33</v>
      </c>
      <c r="C193" s="76" t="s">
        <v>60</v>
      </c>
      <c r="D193" s="77"/>
      <c r="E193" s="80" t="s">
        <v>78</v>
      </c>
      <c r="F193" s="80"/>
      <c r="G193" s="82" t="s">
        <v>35</v>
      </c>
      <c r="H193" s="42" t="str">
        <f>IF(E193="","","予定")</f>
        <v>予定</v>
      </c>
      <c r="I193" s="42" t="s">
        <v>36</v>
      </c>
      <c r="J193" s="65">
        <v>5</v>
      </c>
      <c r="K193" s="9">
        <f t="shared" ref="K193:K200" si="32">SUM(L193:AD193)</f>
        <v>4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4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>
      <c r="A194" s="73"/>
      <c r="B194" s="75"/>
      <c r="C194" s="78"/>
      <c r="D194" s="79"/>
      <c r="E194" s="81"/>
      <c r="F194" s="81"/>
      <c r="G194" s="75"/>
      <c r="H194" s="70" t="str">
        <f>IF(E193="","","実績")</f>
        <v>実績</v>
      </c>
      <c r="I194" s="42"/>
      <c r="J194" s="66"/>
      <c r="K194" s="9">
        <f t="shared" si="32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>
      <c r="A195" s="72"/>
      <c r="B195" s="74" t="s">
        <v>45</v>
      </c>
      <c r="C195" s="76" t="s">
        <v>61</v>
      </c>
      <c r="D195" s="77"/>
      <c r="E195" s="80" t="s">
        <v>78</v>
      </c>
      <c r="F195" s="80"/>
      <c r="G195" s="82" t="s">
        <v>35</v>
      </c>
      <c r="H195" s="42" t="str">
        <f>IF(E195="","","予定")</f>
        <v>予定</v>
      </c>
      <c r="I195" s="42" t="s">
        <v>36</v>
      </c>
      <c r="J195" s="65">
        <v>5</v>
      </c>
      <c r="K195" s="9">
        <f t="shared" si="32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>
      <c r="A196" s="73"/>
      <c r="B196" s="75"/>
      <c r="C196" s="78"/>
      <c r="D196" s="79"/>
      <c r="E196" s="81"/>
      <c r="F196" s="81"/>
      <c r="G196" s="75"/>
      <c r="H196" s="70" t="str">
        <f>IF(E195="","","実績")</f>
        <v>実績</v>
      </c>
      <c r="I196" s="42"/>
      <c r="J196" s="66"/>
      <c r="K196" s="9">
        <f t="shared" si="32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>
      <c r="A197" s="72"/>
      <c r="B197" s="74" t="s">
        <v>39</v>
      </c>
      <c r="C197" s="76" t="s">
        <v>77</v>
      </c>
      <c r="D197" s="77"/>
      <c r="E197" s="80" t="s">
        <v>78</v>
      </c>
      <c r="F197" s="80"/>
      <c r="G197" s="82" t="s">
        <v>35</v>
      </c>
      <c r="H197" s="42" t="str">
        <f>IF(E197="","","予定")</f>
        <v>予定</v>
      </c>
      <c r="I197" s="42" t="s">
        <v>36</v>
      </c>
      <c r="J197" s="65">
        <v>5</v>
      </c>
      <c r="K197" s="9">
        <f t="shared" si="32"/>
        <v>3</v>
      </c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>
        <v>3</v>
      </c>
      <c r="AC197" s="44"/>
      <c r="AD197" s="44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>
      <c r="A198" s="73"/>
      <c r="B198" s="75"/>
      <c r="C198" s="78"/>
      <c r="D198" s="79"/>
      <c r="E198" s="81"/>
      <c r="F198" s="81"/>
      <c r="G198" s="75"/>
      <c r="H198" s="70" t="str">
        <f>IF(E197="","","実績")</f>
        <v>実績</v>
      </c>
      <c r="I198" s="42"/>
      <c r="J198" s="66"/>
      <c r="K198" s="9">
        <f t="shared" si="32"/>
        <v>0</v>
      </c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>
      <c r="A199" s="72"/>
      <c r="B199" s="74" t="s">
        <v>54</v>
      </c>
      <c r="C199" s="76" t="s">
        <v>40</v>
      </c>
      <c r="D199" s="77"/>
      <c r="E199" s="80" t="s">
        <v>41</v>
      </c>
      <c r="F199" s="80"/>
      <c r="G199" s="82" t="s">
        <v>63</v>
      </c>
      <c r="H199" s="42" t="str">
        <f>IF(E199="","","予定")</f>
        <v>予定</v>
      </c>
      <c r="I199" s="42" t="s">
        <v>36</v>
      </c>
      <c r="J199" s="65">
        <v>5</v>
      </c>
      <c r="K199" s="9">
        <f t="shared" si="32"/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>
      <c r="A200" s="73"/>
      <c r="B200" s="75"/>
      <c r="C200" s="78"/>
      <c r="D200" s="79"/>
      <c r="E200" s="81"/>
      <c r="F200" s="81"/>
      <c r="G200" s="75"/>
      <c r="H200" s="70" t="str">
        <f>IF(E199="","","実績")</f>
        <v>実績</v>
      </c>
      <c r="I200" s="42"/>
      <c r="J200" s="66"/>
      <c r="K200" s="9">
        <f t="shared" si="32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ht="12" customHeight="1">
      <c r="A201" s="72">
        <v>6</v>
      </c>
      <c r="B201" s="76" t="s">
        <v>64</v>
      </c>
      <c r="C201" s="83"/>
      <c r="D201" s="77"/>
      <c r="E201" s="85"/>
      <c r="F201" s="85"/>
      <c r="G201" s="87" t="s">
        <v>76</v>
      </c>
      <c r="H201" s="23" t="str">
        <f>IF(E201="","","予定")</f>
        <v/>
      </c>
      <c r="I201" s="65" t="s">
        <v>36</v>
      </c>
      <c r="J201" s="65"/>
      <c r="K201" s="25">
        <f>SUM(K203,K205,K207,K209)</f>
        <v>12</v>
      </c>
      <c r="L201" s="60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>
      <c r="A202" s="73"/>
      <c r="B202" s="78"/>
      <c r="C202" s="84"/>
      <c r="D202" s="79"/>
      <c r="E202" s="86"/>
      <c r="F202" s="86"/>
      <c r="G202" s="88"/>
      <c r="H202" s="24" t="str">
        <f>IF(E201="","","実績")</f>
        <v/>
      </c>
      <c r="I202" s="65"/>
      <c r="J202" s="67"/>
      <c r="K202" s="25">
        <f>SUM(K204,K206,K208,K210)</f>
        <v>0</v>
      </c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>
      <c r="A203" s="72"/>
      <c r="B203" s="74" t="s">
        <v>33</v>
      </c>
      <c r="C203" s="76" t="s">
        <v>65</v>
      </c>
      <c r="D203" s="77"/>
      <c r="E203" s="80" t="s">
        <v>30</v>
      </c>
      <c r="F203" s="80"/>
      <c r="G203" s="82" t="s">
        <v>35</v>
      </c>
      <c r="H203" s="42" t="str">
        <f>IF(E203="","","予定")</f>
        <v>予定</v>
      </c>
      <c r="I203" s="42" t="s">
        <v>36</v>
      </c>
      <c r="J203" s="65">
        <v>5</v>
      </c>
      <c r="K203" s="9">
        <f t="shared" ref="K203:K210" si="33">SUM(L203:AD203)</f>
        <v>3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3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>
      <c r="A204" s="73"/>
      <c r="B204" s="75"/>
      <c r="C204" s="78"/>
      <c r="D204" s="79"/>
      <c r="E204" s="81"/>
      <c r="F204" s="81"/>
      <c r="G204" s="75"/>
      <c r="H204" s="70" t="str">
        <f>IF(E203="","","実績")</f>
        <v>実績</v>
      </c>
      <c r="I204" s="42"/>
      <c r="J204" s="66"/>
      <c r="K204" s="9">
        <f t="shared" si="33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>
      <c r="A205" s="72"/>
      <c r="B205" s="74" t="s">
        <v>37</v>
      </c>
      <c r="C205" s="76" t="s">
        <v>66</v>
      </c>
      <c r="D205" s="77"/>
      <c r="E205" s="80" t="s">
        <v>30</v>
      </c>
      <c r="F205" s="80"/>
      <c r="G205" s="82" t="s">
        <v>35</v>
      </c>
      <c r="H205" s="42" t="str">
        <f>IF(E205="","","予定")</f>
        <v>予定</v>
      </c>
      <c r="I205" s="42" t="s">
        <v>36</v>
      </c>
      <c r="J205" s="65">
        <v>5</v>
      </c>
      <c r="K205" s="9">
        <f t="shared" si="33"/>
        <v>4</v>
      </c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>
        <v>4</v>
      </c>
      <c r="AC205" s="44"/>
      <c r="AD205" s="44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>
      <c r="A206" s="73"/>
      <c r="B206" s="75"/>
      <c r="C206" s="78"/>
      <c r="D206" s="79"/>
      <c r="E206" s="81"/>
      <c r="F206" s="81"/>
      <c r="G206" s="75"/>
      <c r="H206" s="70" t="str">
        <f>IF(E205="","","実績")</f>
        <v>実績</v>
      </c>
      <c r="I206" s="42"/>
      <c r="J206" s="66"/>
      <c r="K206" s="9">
        <f t="shared" si="33"/>
        <v>0</v>
      </c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>
      <c r="A207" s="72"/>
      <c r="B207" s="74" t="s">
        <v>39</v>
      </c>
      <c r="C207" s="76" t="s">
        <v>67</v>
      </c>
      <c r="D207" s="77"/>
      <c r="E207" s="80" t="s">
        <v>30</v>
      </c>
      <c r="F207" s="80"/>
      <c r="G207" s="82" t="s">
        <v>35</v>
      </c>
      <c r="H207" s="42" t="str">
        <f>IF(E207="","","予定")</f>
        <v>予定</v>
      </c>
      <c r="I207" s="42" t="s">
        <v>36</v>
      </c>
      <c r="J207" s="65">
        <v>5</v>
      </c>
      <c r="K207" s="9">
        <f t="shared" si="33"/>
        <v>2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>
        <v>2</v>
      </c>
      <c r="AC207" s="44"/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>
      <c r="A208" s="73"/>
      <c r="B208" s="75"/>
      <c r="C208" s="78"/>
      <c r="D208" s="79"/>
      <c r="E208" s="81"/>
      <c r="F208" s="81"/>
      <c r="G208" s="75"/>
      <c r="H208" s="70" t="str">
        <f>IF(E207="","","実績")</f>
        <v>実績</v>
      </c>
      <c r="I208" s="42"/>
      <c r="J208" s="66"/>
      <c r="K208" s="9">
        <f t="shared" si="33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>
      <c r="A209" s="72"/>
      <c r="B209" s="74" t="s">
        <v>54</v>
      </c>
      <c r="C209" s="76" t="s">
        <v>40</v>
      </c>
      <c r="D209" s="77"/>
      <c r="E209" s="80" t="s">
        <v>41</v>
      </c>
      <c r="F209" s="80"/>
      <c r="G209" s="82" t="s">
        <v>63</v>
      </c>
      <c r="H209" s="42" t="str">
        <f>IF(E209="","","予定")</f>
        <v>予定</v>
      </c>
      <c r="I209" s="42" t="s">
        <v>36</v>
      </c>
      <c r="J209" s="65">
        <v>5</v>
      </c>
      <c r="K209" s="9">
        <f t="shared" si="33"/>
        <v>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>
      <c r="A210" s="73"/>
      <c r="B210" s="75"/>
      <c r="C210" s="78"/>
      <c r="D210" s="79"/>
      <c r="E210" s="81"/>
      <c r="F210" s="81"/>
      <c r="G210" s="75"/>
      <c r="H210" s="70" t="str">
        <f>IF(E209="","","実績")</f>
        <v>実績</v>
      </c>
      <c r="I210" s="42"/>
      <c r="J210" s="66"/>
      <c r="K210" s="9">
        <f t="shared" si="33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ht="12" customHeight="1">
      <c r="A211" s="72">
        <v>7</v>
      </c>
      <c r="B211" s="76" t="s">
        <v>68</v>
      </c>
      <c r="C211" s="83"/>
      <c r="D211" s="77"/>
      <c r="E211" s="85"/>
      <c r="F211" s="85"/>
      <c r="G211" s="87" t="s">
        <v>76</v>
      </c>
      <c r="H211" s="23" t="str">
        <f>IF(E211="","","予定")</f>
        <v/>
      </c>
      <c r="I211" s="65" t="s">
        <v>36</v>
      </c>
      <c r="J211" s="65"/>
      <c r="K211" s="25">
        <f>SUM(K213,K215,K217)</f>
        <v>1</v>
      </c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>
      <c r="A212" s="73"/>
      <c r="B212" s="78"/>
      <c r="C212" s="84"/>
      <c r="D212" s="79"/>
      <c r="E212" s="86"/>
      <c r="F212" s="86"/>
      <c r="G212" s="88"/>
      <c r="H212" s="24" t="str">
        <f>IF(E211="","","実績")</f>
        <v/>
      </c>
      <c r="I212" s="65"/>
      <c r="J212" s="67"/>
      <c r="K212" s="25">
        <f>SUM(K214,K216,K218)</f>
        <v>0</v>
      </c>
      <c r="L212" s="62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>
      <c r="A213" s="72"/>
      <c r="B213" s="74" t="s">
        <v>33</v>
      </c>
      <c r="C213" s="76" t="s">
        <v>69</v>
      </c>
      <c r="D213" s="77"/>
      <c r="E213" s="80" t="s">
        <v>30</v>
      </c>
      <c r="F213" s="80"/>
      <c r="G213" s="82" t="s">
        <v>35</v>
      </c>
      <c r="H213" s="42" t="str">
        <f>IF(E213="","","予定")</f>
        <v>予定</v>
      </c>
      <c r="I213" s="42" t="s">
        <v>36</v>
      </c>
      <c r="J213" s="65">
        <v>5</v>
      </c>
      <c r="K213" s="9">
        <f t="shared" ref="K213:K220" si="34">SUM(L213:AD213)</f>
        <v>0.3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0.3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>
      <c r="A214" s="73"/>
      <c r="B214" s="75"/>
      <c r="C214" s="78"/>
      <c r="D214" s="79"/>
      <c r="E214" s="81"/>
      <c r="F214" s="81"/>
      <c r="G214" s="75"/>
      <c r="H214" s="70" t="str">
        <f>IF(E213="","","実績")</f>
        <v>実績</v>
      </c>
      <c r="I214" s="42"/>
      <c r="J214" s="66"/>
      <c r="K214" s="9">
        <f t="shared" si="34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>
      <c r="A215" s="72"/>
      <c r="B215" s="74" t="s">
        <v>37</v>
      </c>
      <c r="C215" s="76" t="s">
        <v>70</v>
      </c>
      <c r="D215" s="77"/>
      <c r="E215" s="80" t="s">
        <v>78</v>
      </c>
      <c r="F215" s="80"/>
      <c r="G215" s="82" t="s">
        <v>78</v>
      </c>
      <c r="H215" s="42" t="str">
        <f>IF(E215="","","予定")</f>
        <v>予定</v>
      </c>
      <c r="I215" s="42" t="s">
        <v>36</v>
      </c>
      <c r="J215" s="65">
        <v>5</v>
      </c>
      <c r="K215" s="9">
        <f t="shared" si="34"/>
        <v>0.3</v>
      </c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>
        <v>0.3</v>
      </c>
      <c r="AD215" s="44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>
      <c r="A216" s="73"/>
      <c r="B216" s="75"/>
      <c r="C216" s="78"/>
      <c r="D216" s="79"/>
      <c r="E216" s="81"/>
      <c r="F216" s="81"/>
      <c r="G216" s="75"/>
      <c r="H216" s="70" t="str">
        <f>IF(E215="","","実績")</f>
        <v>実績</v>
      </c>
      <c r="I216" s="42"/>
      <c r="J216" s="66"/>
      <c r="K216" s="9">
        <f t="shared" si="34"/>
        <v>0</v>
      </c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>
      <c r="A217" s="72"/>
      <c r="B217" s="74" t="s">
        <v>39</v>
      </c>
      <c r="C217" s="76" t="s">
        <v>71</v>
      </c>
      <c r="D217" s="77"/>
      <c r="E217" s="80" t="s">
        <v>78</v>
      </c>
      <c r="F217" s="80"/>
      <c r="G217" s="82" t="s">
        <v>78</v>
      </c>
      <c r="H217" s="42" t="str">
        <f>IF(E217="","","予定")</f>
        <v>予定</v>
      </c>
      <c r="I217" s="42" t="s">
        <v>36</v>
      </c>
      <c r="J217" s="65">
        <v>5</v>
      </c>
      <c r="K217" s="9">
        <f t="shared" si="34"/>
        <v>0.4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0.4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2" customHeight="1">
      <c r="A218" s="73"/>
      <c r="B218" s="75"/>
      <c r="C218" s="78"/>
      <c r="D218" s="79"/>
      <c r="E218" s="81"/>
      <c r="F218" s="81"/>
      <c r="G218" s="75"/>
      <c r="H218" s="70" t="str">
        <f>IF(E217="","","実績")</f>
        <v>実績</v>
      </c>
      <c r="I218" s="42"/>
      <c r="J218" s="66"/>
      <c r="K218" s="9">
        <f t="shared" si="34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>
      <c r="A219" s="72"/>
      <c r="B219" s="74" t="s">
        <v>54</v>
      </c>
      <c r="C219" s="76" t="s">
        <v>40</v>
      </c>
      <c r="D219" s="77"/>
      <c r="E219" s="80" t="s">
        <v>41</v>
      </c>
      <c r="F219" s="80"/>
      <c r="G219" s="82" t="s">
        <v>63</v>
      </c>
      <c r="H219" s="42" t="str">
        <f>IF(E219="","","予定")</f>
        <v>予定</v>
      </c>
      <c r="I219" s="42" t="s">
        <v>36</v>
      </c>
      <c r="J219" s="65">
        <v>5</v>
      </c>
      <c r="K219" s="9">
        <f t="shared" si="34"/>
        <v>3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3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2" customHeight="1">
      <c r="A220" s="73"/>
      <c r="B220" s="75"/>
      <c r="C220" s="78"/>
      <c r="D220" s="79"/>
      <c r="E220" s="81"/>
      <c r="F220" s="81"/>
      <c r="G220" s="75"/>
      <c r="H220" s="70" t="str">
        <f>IF(E219="","","実績")</f>
        <v>実績</v>
      </c>
      <c r="I220" s="42"/>
      <c r="J220" s="66"/>
      <c r="K220" s="9">
        <f t="shared" si="34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ht="12" customHeight="1">
      <c r="A221" s="72">
        <v>8</v>
      </c>
      <c r="B221" s="76" t="s">
        <v>73</v>
      </c>
      <c r="C221" s="83"/>
      <c r="D221" s="77"/>
      <c r="E221" s="85"/>
      <c r="F221" s="85"/>
      <c r="G221" s="87"/>
      <c r="H221" s="23" t="str">
        <f>IF(E221="","","予定")</f>
        <v/>
      </c>
      <c r="I221" s="65" t="s">
        <v>36</v>
      </c>
      <c r="J221" s="65"/>
      <c r="K221" s="25">
        <f>SUM(K223,K225)</f>
        <v>4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>
      <c r="A222" s="73"/>
      <c r="B222" s="78"/>
      <c r="C222" s="84"/>
      <c r="D222" s="79"/>
      <c r="E222" s="86"/>
      <c r="F222" s="86"/>
      <c r="G222" s="88"/>
      <c r="H222" s="24" t="str">
        <f>IF(E221="","","実績")</f>
        <v/>
      </c>
      <c r="I222" s="65"/>
      <c r="J222" s="67"/>
      <c r="K222" s="25">
        <f>SUM(K224,K226)</f>
        <v>0</v>
      </c>
      <c r="L222" s="62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ht="12" customHeight="1">
      <c r="A223" s="72"/>
      <c r="B223" s="74" t="s">
        <v>81</v>
      </c>
      <c r="C223" s="76" t="s">
        <v>82</v>
      </c>
      <c r="D223" s="77"/>
      <c r="E223" s="80" t="s">
        <v>30</v>
      </c>
      <c r="F223" s="80"/>
      <c r="G223" s="82" t="s">
        <v>35</v>
      </c>
      <c r="H223" s="42" t="str">
        <f>IF(E223="","","予定")</f>
        <v>予定</v>
      </c>
      <c r="I223" s="42" t="s">
        <v>36</v>
      </c>
      <c r="J223" s="65">
        <v>5</v>
      </c>
      <c r="K223" s="9">
        <f>SUM(L223:AD223)</f>
        <v>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>
        <v>2</v>
      </c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ht="10.5" customHeight="1">
      <c r="A224" s="73"/>
      <c r="B224" s="75"/>
      <c r="C224" s="78"/>
      <c r="D224" s="79"/>
      <c r="E224" s="81"/>
      <c r="F224" s="81"/>
      <c r="G224" s="75"/>
      <c r="H224" s="70" t="str">
        <f>IF(E223="","","実績")</f>
        <v>実績</v>
      </c>
      <c r="I224" s="42"/>
      <c r="J224" s="66"/>
      <c r="K224" s="9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ht="12" customHeight="1">
      <c r="A225" s="72"/>
      <c r="B225" s="74" t="s">
        <v>45</v>
      </c>
      <c r="C225" s="76" t="s">
        <v>83</v>
      </c>
      <c r="D225" s="77"/>
      <c r="E225" s="80" t="s">
        <v>30</v>
      </c>
      <c r="F225" s="80"/>
      <c r="G225" s="82" t="s">
        <v>35</v>
      </c>
      <c r="H225" s="42" t="str">
        <f>IF(E225="","","予定")</f>
        <v>予定</v>
      </c>
      <c r="I225" s="42" t="s">
        <v>36</v>
      </c>
      <c r="J225" s="65">
        <v>5</v>
      </c>
      <c r="K225" s="9">
        <f>SUM(L225:AD225)</f>
        <v>2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>
        <v>2</v>
      </c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ht="10.5" customHeight="1">
      <c r="A226" s="73"/>
      <c r="B226" s="75"/>
      <c r="C226" s="78"/>
      <c r="D226" s="79"/>
      <c r="E226" s="81"/>
      <c r="F226" s="81"/>
      <c r="G226" s="75"/>
      <c r="H226" s="70" t="str">
        <f>IF(E225="","","実績")</f>
        <v>実績</v>
      </c>
      <c r="I226" s="42"/>
      <c r="J226" s="66"/>
      <c r="K226" s="9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A149:A150"/>
    <mergeCell ref="B149:D150"/>
    <mergeCell ref="E149:E150"/>
    <mergeCell ref="F149:F150"/>
    <mergeCell ref="G149:G150"/>
    <mergeCell ref="B91:B92"/>
    <mergeCell ref="C91:D92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A95:A96"/>
    <mergeCell ref="B95:B96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E39:E40"/>
    <mergeCell ref="F39:F40"/>
    <mergeCell ref="A37:A38"/>
    <mergeCell ref="E41:E42"/>
    <mergeCell ref="E43:E44"/>
    <mergeCell ref="F43:F44"/>
    <mergeCell ref="G43:G44"/>
    <mergeCell ref="A17:A18"/>
    <mergeCell ref="B17:D18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A47:A48"/>
    <mergeCell ref="B47:D48"/>
    <mergeCell ref="A41:A42"/>
    <mergeCell ref="B41:B42"/>
    <mergeCell ref="C41:D42"/>
    <mergeCell ref="C39:D40"/>
    <mergeCell ref="A43:A44"/>
    <mergeCell ref="B43:B44"/>
    <mergeCell ref="C43:D44"/>
    <mergeCell ref="A45:A46"/>
    <mergeCell ref="B45:B46"/>
    <mergeCell ref="C45:D46"/>
    <mergeCell ref="A69:A70"/>
    <mergeCell ref="B69:B70"/>
    <mergeCell ref="C69:D70"/>
    <mergeCell ref="E69:E70"/>
    <mergeCell ref="F69:F70"/>
    <mergeCell ref="F53:F54"/>
    <mergeCell ref="A91:A92"/>
    <mergeCell ref="A55:A56"/>
    <mergeCell ref="B55:B56"/>
    <mergeCell ref="C55:D56"/>
    <mergeCell ref="A63:A64"/>
    <mergeCell ref="B63:B64"/>
    <mergeCell ref="C63:D64"/>
    <mergeCell ref="E63:E64"/>
    <mergeCell ref="F63:F64"/>
    <mergeCell ref="B83:B84"/>
    <mergeCell ref="C83:D84"/>
    <mergeCell ref="E83:E84"/>
    <mergeCell ref="F83:F84"/>
    <mergeCell ref="A85:A86"/>
    <mergeCell ref="B85:B86"/>
    <mergeCell ref="C85:D86"/>
    <mergeCell ref="E85:E86"/>
    <mergeCell ref="F85:F86"/>
    <mergeCell ref="A163:A164"/>
    <mergeCell ref="B163:B164"/>
    <mergeCell ref="C163:D164"/>
    <mergeCell ref="A165:A166"/>
    <mergeCell ref="B165:B166"/>
    <mergeCell ref="C165:D166"/>
    <mergeCell ref="A157:A158"/>
    <mergeCell ref="B157:B158"/>
    <mergeCell ref="C157:D158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E165:E166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F65:F66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G67:G68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A67:A68"/>
    <mergeCell ref="B67:D68"/>
    <mergeCell ref="E67:E68"/>
    <mergeCell ref="F67:F68"/>
    <mergeCell ref="A89:A90"/>
    <mergeCell ref="B89:D90"/>
    <mergeCell ref="E89:E90"/>
    <mergeCell ref="F89:F90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G83:G84"/>
    <mergeCell ref="G85:G86"/>
    <mergeCell ref="A87:A88"/>
    <mergeCell ref="B87:B88"/>
    <mergeCell ref="C87:D88"/>
    <mergeCell ref="E87:E88"/>
    <mergeCell ref="F87:F88"/>
    <mergeCell ref="G87:G88"/>
    <mergeCell ref="C95:D96"/>
    <mergeCell ref="E95:E96"/>
    <mergeCell ref="F95:F96"/>
    <mergeCell ref="G95:G96"/>
    <mergeCell ref="A97:A98"/>
    <mergeCell ref="B97:B98"/>
    <mergeCell ref="C97:D98"/>
    <mergeCell ref="E97:E98"/>
    <mergeCell ref="F97:F98"/>
    <mergeCell ref="G97:G98"/>
    <mergeCell ref="A99:A100"/>
    <mergeCell ref="B99:D100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A103:A104"/>
    <mergeCell ref="B103:B104"/>
    <mergeCell ref="C103:D104"/>
    <mergeCell ref="E103:E104"/>
    <mergeCell ref="F103:F104"/>
    <mergeCell ref="G103:G104"/>
    <mergeCell ref="A105:A106"/>
    <mergeCell ref="B105:B106"/>
    <mergeCell ref="C105:D106"/>
    <mergeCell ref="E105:E106"/>
    <mergeCell ref="F105:F106"/>
    <mergeCell ref="G105:G106"/>
    <mergeCell ref="A107:A108"/>
    <mergeCell ref="B107:B108"/>
    <mergeCell ref="C107:D108"/>
    <mergeCell ref="E107:E108"/>
    <mergeCell ref="F107:F108"/>
    <mergeCell ref="G107:G108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13:A114"/>
    <mergeCell ref="B113:B114"/>
    <mergeCell ref="C113:D114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A145:A146"/>
    <mergeCell ref="B145:B146"/>
    <mergeCell ref="C145:D146"/>
    <mergeCell ref="E145:E146"/>
    <mergeCell ref="F145:F146"/>
    <mergeCell ref="G145:G146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A167:A168"/>
    <mergeCell ref="B167:B168"/>
    <mergeCell ref="C167:D168"/>
    <mergeCell ref="E167:E168"/>
    <mergeCell ref="F167:F168"/>
    <mergeCell ref="G167:G168"/>
    <mergeCell ref="A169:A170"/>
    <mergeCell ref="B169:B170"/>
    <mergeCell ref="C169:D170"/>
    <mergeCell ref="E169:E170"/>
    <mergeCell ref="F169:F170"/>
    <mergeCell ref="G169:G170"/>
    <mergeCell ref="A171:A172"/>
    <mergeCell ref="B171:D172"/>
    <mergeCell ref="E171:E172"/>
    <mergeCell ref="F171:F172"/>
    <mergeCell ref="G171:G172"/>
    <mergeCell ref="A173:A174"/>
    <mergeCell ref="B173:B174"/>
    <mergeCell ref="C173:D174"/>
    <mergeCell ref="E173:E174"/>
    <mergeCell ref="F173:F174"/>
    <mergeCell ref="G173:G174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A179:A180"/>
    <mergeCell ref="B179:B180"/>
    <mergeCell ref="C179:D180"/>
    <mergeCell ref="E179:E180"/>
    <mergeCell ref="F179:F180"/>
    <mergeCell ref="G179:G180"/>
    <mergeCell ref="A181:A182"/>
    <mergeCell ref="B181:D182"/>
    <mergeCell ref="E181:E182"/>
    <mergeCell ref="F181:F182"/>
    <mergeCell ref="G181:G182"/>
    <mergeCell ref="A183:A184"/>
    <mergeCell ref="B183:B184"/>
    <mergeCell ref="C183:D184"/>
    <mergeCell ref="E183:E184"/>
    <mergeCell ref="F183:F184"/>
    <mergeCell ref="G183:G184"/>
    <mergeCell ref="A185:A186"/>
    <mergeCell ref="B185:B186"/>
    <mergeCell ref="C185:D186"/>
    <mergeCell ref="E185:E186"/>
    <mergeCell ref="F185:F186"/>
    <mergeCell ref="G185:G186"/>
    <mergeCell ref="A187:A188"/>
    <mergeCell ref="B187:B188"/>
    <mergeCell ref="C187:D188"/>
    <mergeCell ref="E187:E188"/>
    <mergeCell ref="F187:F188"/>
    <mergeCell ref="G187:G188"/>
    <mergeCell ref="A189:A190"/>
    <mergeCell ref="B189:B190"/>
    <mergeCell ref="C189:D190"/>
    <mergeCell ref="E189:E190"/>
    <mergeCell ref="F189:F190"/>
    <mergeCell ref="G189:G190"/>
    <mergeCell ref="A191:A192"/>
    <mergeCell ref="B191:D192"/>
    <mergeCell ref="E191:E192"/>
    <mergeCell ref="F191:F192"/>
    <mergeCell ref="G191:G192"/>
    <mergeCell ref="A193:A194"/>
    <mergeCell ref="B193:B194"/>
    <mergeCell ref="C193:D194"/>
    <mergeCell ref="E193:E194"/>
    <mergeCell ref="F193:F194"/>
    <mergeCell ref="G193:G194"/>
    <mergeCell ref="A195:A196"/>
    <mergeCell ref="B195:B196"/>
    <mergeCell ref="C195:D196"/>
    <mergeCell ref="E195:E196"/>
    <mergeCell ref="F195:F196"/>
    <mergeCell ref="G195:G196"/>
    <mergeCell ref="A197:A198"/>
    <mergeCell ref="B197:B198"/>
    <mergeCell ref="C197:D198"/>
    <mergeCell ref="E197:E198"/>
    <mergeCell ref="F197:F198"/>
    <mergeCell ref="G197:G198"/>
    <mergeCell ref="A199:A200"/>
    <mergeCell ref="B199:B200"/>
    <mergeCell ref="C199:D200"/>
    <mergeCell ref="E199:E200"/>
    <mergeCell ref="F199:F200"/>
    <mergeCell ref="G199:G200"/>
    <mergeCell ref="A203:A204"/>
    <mergeCell ref="E203:E204"/>
    <mergeCell ref="F203:F204"/>
    <mergeCell ref="G203:G204"/>
    <mergeCell ref="A205:A206"/>
    <mergeCell ref="B205:B206"/>
    <mergeCell ref="C205:D206"/>
    <mergeCell ref="E205:E206"/>
    <mergeCell ref="F205:F206"/>
    <mergeCell ref="G205:G206"/>
    <mergeCell ref="A207:A208"/>
    <mergeCell ref="B207:B208"/>
    <mergeCell ref="C207:D208"/>
    <mergeCell ref="E207:E208"/>
    <mergeCell ref="F207:F208"/>
    <mergeCell ref="G207:G208"/>
    <mergeCell ref="A209:A210"/>
    <mergeCell ref="B209:B210"/>
    <mergeCell ref="C209:D210"/>
    <mergeCell ref="E209:E210"/>
    <mergeCell ref="F209:F210"/>
    <mergeCell ref="G209:G210"/>
    <mergeCell ref="A211:A212"/>
    <mergeCell ref="E211:E212"/>
    <mergeCell ref="F211:F212"/>
    <mergeCell ref="G211:G212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  <mergeCell ref="A213:A214"/>
    <mergeCell ref="E213:E214"/>
    <mergeCell ref="F213:F214"/>
    <mergeCell ref="G213:G214"/>
    <mergeCell ref="C215:D216"/>
  </mergeCells>
  <phoneticPr fontId="1"/>
  <conditionalFormatting sqref="L37:W42 L47:W52 L55:W56">
    <cfRule type="expression" dxfId="621" priority="973" stopIfTrue="1">
      <formula>AND(ROW()&gt;4, COLUMN()&gt;8, MOD(ROW(),2)=1, ISNONTEXT(L37), L37&gt;0)</formula>
    </cfRule>
    <cfRule type="expression" dxfId="620" priority="974" stopIfTrue="1">
      <formula>AND(ROW()&gt;4, COLUMN()&gt;8,  MOD(ROW(),2)=0, ISNONTEXT(L37), L37&gt;0)</formula>
    </cfRule>
  </conditionalFormatting>
  <conditionalFormatting sqref="L57:W60 L63:W64">
    <cfRule type="expression" dxfId="619" priority="971" stopIfTrue="1">
      <formula>AND(ROW()&gt;4, COLUMN()&gt;8, MOD(ROW(),2)=1, ISNONTEXT(L57), L57&gt;0)</formula>
    </cfRule>
    <cfRule type="expression" dxfId="618" priority="972" stopIfTrue="1">
      <formula>AND(ROW()&gt;4, COLUMN()&gt;8,  MOD(ROW(),2)=0, ISNONTEXT(L57), L57&gt;0)</formula>
    </cfRule>
  </conditionalFormatting>
  <conditionalFormatting sqref="L43:W44">
    <cfRule type="expression" dxfId="617" priority="969" stopIfTrue="1">
      <formula>AND(ROW()&gt;4, COLUMN()&gt;8, MOD(ROW(),2)=1, ISNONTEXT(L43), L43&gt;0)</formula>
    </cfRule>
    <cfRule type="expression" dxfId="616" priority="970" stopIfTrue="1">
      <formula>AND(ROW()&gt;4, COLUMN()&gt;8,  MOD(ROW(),2)=0, ISNONTEXT(L43), L43&gt;0)</formula>
    </cfRule>
  </conditionalFormatting>
  <conditionalFormatting sqref="L67:W70 L73:W74">
    <cfRule type="expression" dxfId="615" priority="967" stopIfTrue="1">
      <formula>AND(ROW()&gt;4, COLUMN()&gt;8, MOD(ROW(),2)=1, ISNONTEXT(L67), L67&gt;0)</formula>
    </cfRule>
    <cfRule type="expression" dxfId="614" priority="968" stopIfTrue="1">
      <formula>AND(ROW()&gt;4, COLUMN()&gt;8,  MOD(ROW(),2)=0, ISNONTEXT(L67), L67&gt;0)</formula>
    </cfRule>
  </conditionalFormatting>
  <conditionalFormatting sqref="L17:W20 L23:W24">
    <cfRule type="expression" dxfId="613" priority="965" stopIfTrue="1">
      <formula>AND(ROW()&gt;4, COLUMN()&gt;8, MOD(ROW(),2)=1, ISNONTEXT(L17), L17&gt;0)</formula>
    </cfRule>
    <cfRule type="expression" dxfId="612" priority="966" stopIfTrue="1">
      <formula>AND(ROW()&gt;4, COLUMN()&gt;8,  MOD(ROW(),2)=0, ISNONTEXT(L17), L17&gt;0)</formula>
    </cfRule>
  </conditionalFormatting>
  <conditionalFormatting sqref="L15:W16">
    <cfRule type="expression" dxfId="611" priority="959" stopIfTrue="1">
      <formula>AND(ROW()&gt;4, COLUMN()&gt;8, MOD(ROW(),2)=1, ISNONTEXT(L15), L15&gt;0)</formula>
    </cfRule>
    <cfRule type="expression" dxfId="610" priority="960" stopIfTrue="1">
      <formula>AND(ROW()&gt;4, COLUMN()&gt;8,  MOD(ROW(),2)=0, ISNONTEXT(L15), L15&gt;0)</formula>
    </cfRule>
  </conditionalFormatting>
  <conditionalFormatting sqref="L9:W14">
    <cfRule type="expression" dxfId="609" priority="961" stopIfTrue="1">
      <formula>AND(ROW()&gt;4, COLUMN()&gt;8, MOD(ROW(),2)=1, ISNONTEXT(L9), L9&gt;0)</formula>
    </cfRule>
    <cfRule type="expression" dxfId="608" priority="962" stopIfTrue="1">
      <formula>AND(ROW()&gt;4, COLUMN()&gt;8,  MOD(ROW(),2)=0, ISNONTEXT(L9), L9&gt;0)</formula>
    </cfRule>
  </conditionalFormatting>
  <conditionalFormatting sqref="L35:W36">
    <cfRule type="expression" dxfId="607" priority="955" stopIfTrue="1">
      <formula>AND(ROW()&gt;4, COLUMN()&gt;8, MOD(ROW(),2)=1, ISNONTEXT(L35), L35&gt;0)</formula>
    </cfRule>
    <cfRule type="expression" dxfId="606" priority="956" stopIfTrue="1">
      <formula>AND(ROW()&gt;4, COLUMN()&gt;8,  MOD(ROW(),2)=0, ISNONTEXT(L35), L35&gt;0)</formula>
    </cfRule>
  </conditionalFormatting>
  <conditionalFormatting sqref="L27:W32">
    <cfRule type="expression" dxfId="605" priority="957" stopIfTrue="1">
      <formula>AND(ROW()&gt;4, COLUMN()&gt;8, MOD(ROW(),2)=1, ISNONTEXT(L27), L27&gt;0)</formula>
    </cfRule>
    <cfRule type="expression" dxfId="604" priority="958" stopIfTrue="1">
      <formula>AND(ROW()&gt;4, COLUMN()&gt;8,  MOD(ROW(),2)=0, ISNONTEXT(L27), L27&gt;0)</formula>
    </cfRule>
  </conditionalFormatting>
  <conditionalFormatting sqref="X37:Y42 X47:Y52 X55:Y56">
    <cfRule type="expression" dxfId="603" priority="953" stopIfTrue="1">
      <formula>AND(ROW()&gt;4, COLUMN()&gt;8, MOD(ROW(),2)=1, ISNONTEXT(X37), X37&gt;0)</formula>
    </cfRule>
    <cfRule type="expression" dxfId="602" priority="954" stopIfTrue="1">
      <formula>AND(ROW()&gt;4, COLUMN()&gt;8,  MOD(ROW(),2)=0, ISNONTEXT(X37), X37&gt;0)</formula>
    </cfRule>
  </conditionalFormatting>
  <conditionalFormatting sqref="X57:Y60 X63:Y64">
    <cfRule type="expression" dxfId="601" priority="951" stopIfTrue="1">
      <formula>AND(ROW()&gt;4, COLUMN()&gt;8, MOD(ROW(),2)=1, ISNONTEXT(X57), X57&gt;0)</formula>
    </cfRule>
    <cfRule type="expression" dxfId="600" priority="952" stopIfTrue="1">
      <formula>AND(ROW()&gt;4, COLUMN()&gt;8,  MOD(ROW(),2)=0, ISNONTEXT(X57), X57&gt;0)</formula>
    </cfRule>
  </conditionalFormatting>
  <conditionalFormatting sqref="X43:Y44">
    <cfRule type="expression" dxfId="599" priority="949" stopIfTrue="1">
      <formula>AND(ROW()&gt;4, COLUMN()&gt;8, MOD(ROW(),2)=1, ISNONTEXT(X43), X43&gt;0)</formula>
    </cfRule>
    <cfRule type="expression" dxfId="598" priority="950" stopIfTrue="1">
      <formula>AND(ROW()&gt;4, COLUMN()&gt;8,  MOD(ROW(),2)=0, ISNONTEXT(X43), X43&gt;0)</formula>
    </cfRule>
  </conditionalFormatting>
  <conditionalFormatting sqref="X67:Y70 X73:Y74">
    <cfRule type="expression" dxfId="597" priority="947" stopIfTrue="1">
      <formula>AND(ROW()&gt;4, COLUMN()&gt;8, MOD(ROW(),2)=1, ISNONTEXT(X67), X67&gt;0)</formula>
    </cfRule>
    <cfRule type="expression" dxfId="596" priority="948" stopIfTrue="1">
      <formula>AND(ROW()&gt;4, COLUMN()&gt;8,  MOD(ROW(),2)=0, ISNONTEXT(X67), X67&gt;0)</formula>
    </cfRule>
  </conditionalFormatting>
  <conditionalFormatting sqref="X17:Y20 X23:Y24">
    <cfRule type="expression" dxfId="595" priority="945" stopIfTrue="1">
      <formula>AND(ROW()&gt;4, COLUMN()&gt;8, MOD(ROW(),2)=1, ISNONTEXT(X17), X17&gt;0)</formula>
    </cfRule>
    <cfRule type="expression" dxfId="594" priority="946" stopIfTrue="1">
      <formula>AND(ROW()&gt;4, COLUMN()&gt;8,  MOD(ROW(),2)=0, ISNONTEXT(X17), X17&gt;0)</formula>
    </cfRule>
  </conditionalFormatting>
  <conditionalFormatting sqref="X15:Y16">
    <cfRule type="expression" dxfId="593" priority="939" stopIfTrue="1">
      <formula>AND(ROW()&gt;4, COLUMN()&gt;8, MOD(ROW(),2)=1, ISNONTEXT(X15), X15&gt;0)</formula>
    </cfRule>
    <cfRule type="expression" dxfId="592" priority="940" stopIfTrue="1">
      <formula>AND(ROW()&gt;4, COLUMN()&gt;8,  MOD(ROW(),2)=0, ISNONTEXT(X15), X15&gt;0)</formula>
    </cfRule>
  </conditionalFormatting>
  <conditionalFormatting sqref="X9:Y14">
    <cfRule type="expression" dxfId="591" priority="941" stopIfTrue="1">
      <formula>AND(ROW()&gt;4, COLUMN()&gt;8, MOD(ROW(),2)=1, ISNONTEXT(X9), X9&gt;0)</formula>
    </cfRule>
    <cfRule type="expression" dxfId="590" priority="942" stopIfTrue="1">
      <formula>AND(ROW()&gt;4, COLUMN()&gt;8,  MOD(ROW(),2)=0, ISNONTEXT(X9), X9&gt;0)</formula>
    </cfRule>
  </conditionalFormatting>
  <conditionalFormatting sqref="X35:Y36">
    <cfRule type="expression" dxfId="589" priority="935" stopIfTrue="1">
      <formula>AND(ROW()&gt;4, COLUMN()&gt;8, MOD(ROW(),2)=1, ISNONTEXT(X35), X35&gt;0)</formula>
    </cfRule>
    <cfRule type="expression" dxfId="588" priority="936" stopIfTrue="1">
      <formula>AND(ROW()&gt;4, COLUMN()&gt;8,  MOD(ROW(),2)=0, ISNONTEXT(X35), X35&gt;0)</formula>
    </cfRule>
  </conditionalFormatting>
  <conditionalFormatting sqref="X27:Y32">
    <cfRule type="expression" dxfId="587" priority="937" stopIfTrue="1">
      <formula>AND(ROW()&gt;4, COLUMN()&gt;8, MOD(ROW(),2)=1, ISNONTEXT(X27), X27&gt;0)</formula>
    </cfRule>
    <cfRule type="expression" dxfId="586" priority="938" stopIfTrue="1">
      <formula>AND(ROW()&gt;4, COLUMN()&gt;8,  MOD(ROW(),2)=0, ISNONTEXT(X27), X27&gt;0)</formula>
    </cfRule>
  </conditionalFormatting>
  <conditionalFormatting sqref="Z37:AA42 Z47:AA52 Z55:AA56">
    <cfRule type="expression" dxfId="585" priority="933" stopIfTrue="1">
      <formula>AND(ROW()&gt;4, COLUMN()&gt;8, MOD(ROW(),2)=1, ISNONTEXT(Z37), Z37&gt;0)</formula>
    </cfRule>
    <cfRule type="expression" dxfId="584" priority="934" stopIfTrue="1">
      <formula>AND(ROW()&gt;4, COLUMN()&gt;8,  MOD(ROW(),2)=0, ISNONTEXT(Z37), Z37&gt;0)</formula>
    </cfRule>
  </conditionalFormatting>
  <conditionalFormatting sqref="Z57:AA60 Z63:AA64">
    <cfRule type="expression" dxfId="583" priority="931" stopIfTrue="1">
      <formula>AND(ROW()&gt;4, COLUMN()&gt;8, MOD(ROW(),2)=1, ISNONTEXT(Z57), Z57&gt;0)</formula>
    </cfRule>
    <cfRule type="expression" dxfId="582" priority="932" stopIfTrue="1">
      <formula>AND(ROW()&gt;4, COLUMN()&gt;8,  MOD(ROW(),2)=0, ISNONTEXT(Z57), Z57&gt;0)</formula>
    </cfRule>
  </conditionalFormatting>
  <conditionalFormatting sqref="Z43:AA44">
    <cfRule type="expression" dxfId="581" priority="929" stopIfTrue="1">
      <formula>AND(ROW()&gt;4, COLUMN()&gt;8, MOD(ROW(),2)=1, ISNONTEXT(Z43), Z43&gt;0)</formula>
    </cfRule>
    <cfRule type="expression" dxfId="580" priority="930" stopIfTrue="1">
      <formula>AND(ROW()&gt;4, COLUMN()&gt;8,  MOD(ROW(),2)=0, ISNONTEXT(Z43), Z43&gt;0)</formula>
    </cfRule>
  </conditionalFormatting>
  <conditionalFormatting sqref="Z67:AA70 Z73:AA74">
    <cfRule type="expression" dxfId="579" priority="927" stopIfTrue="1">
      <formula>AND(ROW()&gt;4, COLUMN()&gt;8, MOD(ROW(),2)=1, ISNONTEXT(Z67), Z67&gt;0)</formula>
    </cfRule>
    <cfRule type="expression" dxfId="578" priority="928" stopIfTrue="1">
      <formula>AND(ROW()&gt;4, COLUMN()&gt;8,  MOD(ROW(),2)=0, ISNONTEXT(Z67), Z67&gt;0)</formula>
    </cfRule>
  </conditionalFormatting>
  <conditionalFormatting sqref="Z17:AA20 Z23:AA24">
    <cfRule type="expression" dxfId="577" priority="925" stopIfTrue="1">
      <formula>AND(ROW()&gt;4, COLUMN()&gt;8, MOD(ROW(),2)=1, ISNONTEXT(Z17), Z17&gt;0)</formula>
    </cfRule>
    <cfRule type="expression" dxfId="576" priority="926" stopIfTrue="1">
      <formula>AND(ROW()&gt;4, COLUMN()&gt;8,  MOD(ROW(),2)=0, ISNONTEXT(Z17), Z17&gt;0)</formula>
    </cfRule>
  </conditionalFormatting>
  <conditionalFormatting sqref="Z15:AA16">
    <cfRule type="expression" dxfId="575" priority="919" stopIfTrue="1">
      <formula>AND(ROW()&gt;4, COLUMN()&gt;8, MOD(ROW(),2)=1, ISNONTEXT(Z15), Z15&gt;0)</formula>
    </cfRule>
    <cfRule type="expression" dxfId="574" priority="920" stopIfTrue="1">
      <formula>AND(ROW()&gt;4, COLUMN()&gt;8,  MOD(ROW(),2)=0, ISNONTEXT(Z15), Z15&gt;0)</formula>
    </cfRule>
  </conditionalFormatting>
  <conditionalFormatting sqref="Z9:AA14">
    <cfRule type="expression" dxfId="573" priority="921" stopIfTrue="1">
      <formula>AND(ROW()&gt;4, COLUMN()&gt;8, MOD(ROW(),2)=1, ISNONTEXT(Z9), Z9&gt;0)</formula>
    </cfRule>
    <cfRule type="expression" dxfId="572" priority="922" stopIfTrue="1">
      <formula>AND(ROW()&gt;4, COLUMN()&gt;8,  MOD(ROW(),2)=0, ISNONTEXT(Z9), Z9&gt;0)</formula>
    </cfRule>
  </conditionalFormatting>
  <conditionalFormatting sqref="Z35:AA36">
    <cfRule type="expression" dxfId="571" priority="915" stopIfTrue="1">
      <formula>AND(ROW()&gt;4, COLUMN()&gt;8, MOD(ROW(),2)=1, ISNONTEXT(Z35), Z35&gt;0)</formula>
    </cfRule>
    <cfRule type="expression" dxfId="570" priority="916" stopIfTrue="1">
      <formula>AND(ROW()&gt;4, COLUMN()&gt;8,  MOD(ROW(),2)=0, ISNONTEXT(Z35), Z35&gt;0)</formula>
    </cfRule>
  </conditionalFormatting>
  <conditionalFormatting sqref="Z27:AA32">
    <cfRule type="expression" dxfId="569" priority="917" stopIfTrue="1">
      <formula>AND(ROW()&gt;4, COLUMN()&gt;8, MOD(ROW(),2)=1, ISNONTEXT(Z27), Z27&gt;0)</formula>
    </cfRule>
    <cfRule type="expression" dxfId="568" priority="918" stopIfTrue="1">
      <formula>AND(ROW()&gt;4, COLUMN()&gt;8,  MOD(ROW(),2)=0, ISNONTEXT(Z27), Z27&gt;0)</formula>
    </cfRule>
  </conditionalFormatting>
  <conditionalFormatting sqref="L21:W22">
    <cfRule type="expression" dxfId="567" priority="913" stopIfTrue="1">
      <formula>AND(ROW()&gt;4, COLUMN()&gt;8, MOD(ROW(),2)=1, ISNONTEXT(L21), L21&gt;0)</formula>
    </cfRule>
    <cfRule type="expression" dxfId="566" priority="914" stopIfTrue="1">
      <formula>AND(ROW()&gt;4, COLUMN()&gt;8,  MOD(ROW(),2)=0, ISNONTEXT(L21), L21&gt;0)</formula>
    </cfRule>
  </conditionalFormatting>
  <conditionalFormatting sqref="X21:Y22">
    <cfRule type="expression" dxfId="565" priority="911" stopIfTrue="1">
      <formula>AND(ROW()&gt;4, COLUMN()&gt;8, MOD(ROW(),2)=1, ISNONTEXT(X21), X21&gt;0)</formula>
    </cfRule>
    <cfRule type="expression" dxfId="564" priority="912" stopIfTrue="1">
      <formula>AND(ROW()&gt;4, COLUMN()&gt;8,  MOD(ROW(),2)=0, ISNONTEXT(X21), X21&gt;0)</formula>
    </cfRule>
  </conditionalFormatting>
  <conditionalFormatting sqref="Z21:AA22">
    <cfRule type="expression" dxfId="563" priority="909" stopIfTrue="1">
      <formula>AND(ROW()&gt;4, COLUMN()&gt;8, MOD(ROW(),2)=1, ISNONTEXT(Z21), Z21&gt;0)</formula>
    </cfRule>
    <cfRule type="expression" dxfId="562" priority="910" stopIfTrue="1">
      <formula>AND(ROW()&gt;4, COLUMN()&gt;8,  MOD(ROW(),2)=0, ISNONTEXT(Z21), Z21&gt;0)</formula>
    </cfRule>
  </conditionalFormatting>
  <conditionalFormatting sqref="Z25:AA26">
    <cfRule type="expression" dxfId="561" priority="897" stopIfTrue="1">
      <formula>AND(ROW()&gt;4, COLUMN()&gt;8, MOD(ROW(),2)=1, ISNONTEXT(Z25), Z25&gt;0)</formula>
    </cfRule>
    <cfRule type="expression" dxfId="560" priority="898" stopIfTrue="1">
      <formula>AND(ROW()&gt;4, COLUMN()&gt;8,  MOD(ROW(),2)=0, ISNONTEXT(Z25), Z25&gt;0)</formula>
    </cfRule>
  </conditionalFormatting>
  <conditionalFormatting sqref="AB37:AC42 AB47:AC52 AB55:AC56">
    <cfRule type="expression" dxfId="559" priority="895" stopIfTrue="1">
      <formula>AND(ROW()&gt;4, COLUMN()&gt;8, MOD(ROW(),2)=1, ISNONTEXT(AB37), AB37&gt;0)</formula>
    </cfRule>
    <cfRule type="expression" dxfId="558" priority="896" stopIfTrue="1">
      <formula>AND(ROW()&gt;4, COLUMN()&gt;8,  MOD(ROW(),2)=0, ISNONTEXT(AB37), AB37&gt;0)</formula>
    </cfRule>
  </conditionalFormatting>
  <conditionalFormatting sqref="AB57:AC60 AB63:AC64">
    <cfRule type="expression" dxfId="557" priority="893" stopIfTrue="1">
      <formula>AND(ROW()&gt;4, COLUMN()&gt;8, MOD(ROW(),2)=1, ISNONTEXT(AB57), AB57&gt;0)</formula>
    </cfRule>
    <cfRule type="expression" dxfId="556" priority="894" stopIfTrue="1">
      <formula>AND(ROW()&gt;4, COLUMN()&gt;8,  MOD(ROW(),2)=0, ISNONTEXT(AB57), AB57&gt;0)</formula>
    </cfRule>
  </conditionalFormatting>
  <conditionalFormatting sqref="L25:W26">
    <cfRule type="expression" dxfId="555" priority="901" stopIfTrue="1">
      <formula>AND(ROW()&gt;4, COLUMN()&gt;8, MOD(ROW(),2)=1, ISNONTEXT(L25), L25&gt;0)</formula>
    </cfRule>
    <cfRule type="expression" dxfId="554" priority="902" stopIfTrue="1">
      <formula>AND(ROW()&gt;4, COLUMN()&gt;8,  MOD(ROW(),2)=0, ISNONTEXT(L25), L25&gt;0)</formula>
    </cfRule>
  </conditionalFormatting>
  <conditionalFormatting sqref="X25:Y26">
    <cfRule type="expression" dxfId="553" priority="899" stopIfTrue="1">
      <formula>AND(ROW()&gt;4, COLUMN()&gt;8, MOD(ROW(),2)=1, ISNONTEXT(X25), X25&gt;0)</formula>
    </cfRule>
    <cfRule type="expression" dxfId="552" priority="900" stopIfTrue="1">
      <formula>AND(ROW()&gt;4, COLUMN()&gt;8,  MOD(ROW(),2)=0, ISNONTEXT(X25), X25&gt;0)</formula>
    </cfRule>
  </conditionalFormatting>
  <conditionalFormatting sqref="AB43:AC44">
    <cfRule type="expression" dxfId="551" priority="891" stopIfTrue="1">
      <formula>AND(ROW()&gt;4, COLUMN()&gt;8, MOD(ROW(),2)=1, ISNONTEXT(AB43), AB43&gt;0)</formula>
    </cfRule>
    <cfRule type="expression" dxfId="550" priority="892" stopIfTrue="1">
      <formula>AND(ROW()&gt;4, COLUMN()&gt;8,  MOD(ROW(),2)=0, ISNONTEXT(AB43), AB43&gt;0)</formula>
    </cfRule>
  </conditionalFormatting>
  <conditionalFormatting sqref="AB67:AC70 AB73:AC74">
    <cfRule type="expression" dxfId="549" priority="889" stopIfTrue="1">
      <formula>AND(ROW()&gt;4, COLUMN()&gt;8, MOD(ROW(),2)=1, ISNONTEXT(AB67), AB67&gt;0)</formula>
    </cfRule>
    <cfRule type="expression" dxfId="548" priority="890" stopIfTrue="1">
      <formula>AND(ROW()&gt;4, COLUMN()&gt;8,  MOD(ROW(),2)=0, ISNONTEXT(AB67), AB67&gt;0)</formula>
    </cfRule>
  </conditionalFormatting>
  <conditionalFormatting sqref="AB17:AC20 AB23:AC24">
    <cfRule type="expression" dxfId="547" priority="887" stopIfTrue="1">
      <formula>AND(ROW()&gt;4, COLUMN()&gt;8, MOD(ROW(),2)=1, ISNONTEXT(AB17), AB17&gt;0)</formula>
    </cfRule>
    <cfRule type="expression" dxfId="546" priority="888" stopIfTrue="1">
      <formula>AND(ROW()&gt;4, COLUMN()&gt;8,  MOD(ROW(),2)=0, ISNONTEXT(AB17), AB17&gt;0)</formula>
    </cfRule>
  </conditionalFormatting>
  <conditionalFormatting sqref="AB15:AC16">
    <cfRule type="expression" dxfId="545" priority="881" stopIfTrue="1">
      <formula>AND(ROW()&gt;4, COLUMN()&gt;8, MOD(ROW(),2)=1, ISNONTEXT(AB15), AB15&gt;0)</formula>
    </cfRule>
    <cfRule type="expression" dxfId="544" priority="882" stopIfTrue="1">
      <formula>AND(ROW()&gt;4, COLUMN()&gt;8,  MOD(ROW(),2)=0, ISNONTEXT(AB15), AB15&gt;0)</formula>
    </cfRule>
  </conditionalFormatting>
  <conditionalFormatting sqref="AB9:AC14">
    <cfRule type="expression" dxfId="543" priority="883" stopIfTrue="1">
      <formula>AND(ROW()&gt;4, COLUMN()&gt;8, MOD(ROW(),2)=1, ISNONTEXT(AB9), AB9&gt;0)</formula>
    </cfRule>
    <cfRule type="expression" dxfId="542" priority="884" stopIfTrue="1">
      <formula>AND(ROW()&gt;4, COLUMN()&gt;8,  MOD(ROW(),2)=0, ISNONTEXT(AB9), AB9&gt;0)</formula>
    </cfRule>
  </conditionalFormatting>
  <conditionalFormatting sqref="AB35:AC36">
    <cfRule type="expression" dxfId="541" priority="877" stopIfTrue="1">
      <formula>AND(ROW()&gt;4, COLUMN()&gt;8, MOD(ROW(),2)=1, ISNONTEXT(AB35), AB35&gt;0)</formula>
    </cfRule>
    <cfRule type="expression" dxfId="540" priority="878" stopIfTrue="1">
      <formula>AND(ROW()&gt;4, COLUMN()&gt;8,  MOD(ROW(),2)=0, ISNONTEXT(AB35), AB35&gt;0)</formula>
    </cfRule>
  </conditionalFormatting>
  <conditionalFormatting sqref="AB27:AC32">
    <cfRule type="expression" dxfId="539" priority="879" stopIfTrue="1">
      <formula>AND(ROW()&gt;4, COLUMN()&gt;8, MOD(ROW(),2)=1, ISNONTEXT(AB27), AB27&gt;0)</formula>
    </cfRule>
    <cfRule type="expression" dxfId="538" priority="880" stopIfTrue="1">
      <formula>AND(ROW()&gt;4, COLUMN()&gt;8,  MOD(ROW(),2)=0, ISNONTEXT(AB27), AB27&gt;0)</formula>
    </cfRule>
  </conditionalFormatting>
  <conditionalFormatting sqref="AB21:AC22">
    <cfRule type="expression" dxfId="537" priority="875" stopIfTrue="1">
      <formula>AND(ROW()&gt;4, COLUMN()&gt;8, MOD(ROW(),2)=1, ISNONTEXT(AB21), AB21&gt;0)</formula>
    </cfRule>
    <cfRule type="expression" dxfId="536" priority="876" stopIfTrue="1">
      <formula>AND(ROW()&gt;4, COLUMN()&gt;8,  MOD(ROW(),2)=0, ISNONTEXT(AB21), AB21&gt;0)</formula>
    </cfRule>
  </conditionalFormatting>
  <conditionalFormatting sqref="AB25:AC26">
    <cfRule type="expression" dxfId="535" priority="871" stopIfTrue="1">
      <formula>AND(ROW()&gt;4, COLUMN()&gt;8, MOD(ROW(),2)=1, ISNONTEXT(AB25), AB25&gt;0)</formula>
    </cfRule>
    <cfRule type="expression" dxfId="534" priority="872" stopIfTrue="1">
      <formula>AND(ROW()&gt;4, COLUMN()&gt;8,  MOD(ROW(),2)=0, ISNONTEXT(AB25), AB25&gt;0)</formula>
    </cfRule>
  </conditionalFormatting>
  <conditionalFormatting sqref="AD57:AE60 AD63:AE64">
    <cfRule type="expression" dxfId="533" priority="789" stopIfTrue="1">
      <formula>AND(ROW()&gt;4, COLUMN()&gt;8, MOD(ROW(),2)=1, ISNONTEXT(AD57), AD57&gt;0)</formula>
    </cfRule>
    <cfRule type="expression" dxfId="532" priority="790" stopIfTrue="1">
      <formula>AND(ROW()&gt;4, COLUMN()&gt;8,  MOD(ROW(),2)=0, ISNONTEXT(AD57), AD57&gt;0)</formula>
    </cfRule>
  </conditionalFormatting>
  <conditionalFormatting sqref="AD37:AE42 AD47:AE52 AD55:AE56">
    <cfRule type="expression" dxfId="531" priority="791" stopIfTrue="1">
      <formula>AND(ROW()&gt;4, COLUMN()&gt;8, MOD(ROW(),2)=1, ISNONTEXT(AD37), AD37&gt;0)</formula>
    </cfRule>
    <cfRule type="expression" dxfId="530" priority="792" stopIfTrue="1">
      <formula>AND(ROW()&gt;4, COLUMN()&gt;8,  MOD(ROW(),2)=0, ISNONTEXT(AD37), AD37&gt;0)</formula>
    </cfRule>
  </conditionalFormatting>
  <conditionalFormatting sqref="AD67:AE70 AD73:AE74">
    <cfRule type="expression" dxfId="529" priority="785" stopIfTrue="1">
      <formula>AND(ROW()&gt;4, COLUMN()&gt;8, MOD(ROW(),2)=1, ISNONTEXT(AD67), AD67&gt;0)</formula>
    </cfRule>
    <cfRule type="expression" dxfId="528" priority="786" stopIfTrue="1">
      <formula>AND(ROW()&gt;4, COLUMN()&gt;8,  MOD(ROW(),2)=0, ISNONTEXT(AD67), AD67&gt;0)</formula>
    </cfRule>
  </conditionalFormatting>
  <conditionalFormatting sqref="AD43:AE44">
    <cfRule type="expression" dxfId="527" priority="787" stopIfTrue="1">
      <formula>AND(ROW()&gt;4, COLUMN()&gt;8, MOD(ROW(),2)=1, ISNONTEXT(AD43), AD43&gt;0)</formula>
    </cfRule>
    <cfRule type="expression" dxfId="526" priority="788" stopIfTrue="1">
      <formula>AND(ROW()&gt;4, COLUMN()&gt;8,  MOD(ROW(),2)=0, ISNONTEXT(AD43), AD43&gt;0)</formula>
    </cfRule>
  </conditionalFormatting>
  <conditionalFormatting sqref="AD17:AE20 AD23:AE24">
    <cfRule type="expression" dxfId="525" priority="783" stopIfTrue="1">
      <formula>AND(ROW()&gt;4, COLUMN()&gt;8, MOD(ROW(),2)=1, ISNONTEXT(AD17), AD17&gt;0)</formula>
    </cfRule>
    <cfRule type="expression" dxfId="524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66ED76-1AA6-47C4-ACB3-55436DA3AAF4}"/>
</file>

<file path=customXml/itemProps2.xml><?xml version="1.0" encoding="utf-8"?>
<ds:datastoreItem xmlns:ds="http://schemas.openxmlformats.org/officeDocument/2006/customXml" ds:itemID="{724E5194-0F94-450A-91D6-6987AE4E187A}"/>
</file>

<file path=customXml/itemProps3.xml><?xml version="1.0" encoding="utf-8"?>
<ds:datastoreItem xmlns:ds="http://schemas.openxmlformats.org/officeDocument/2006/customXml" ds:itemID="{9132C908-8D5D-4F1A-8728-7001F09281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石川 彩香</cp:lastModifiedBy>
  <cp:revision/>
  <dcterms:created xsi:type="dcterms:W3CDTF">2020-05-19T05:15:09Z</dcterms:created>
  <dcterms:modified xsi:type="dcterms:W3CDTF">2020-06-02T06:44:15Z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