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Microsoft\Desktop\LearningLog\"/>
    </mc:Choice>
  </mc:AlternateContent>
  <bookViews>
    <workbookView xWindow="0" yWindow="0" windowWidth="20490" windowHeight="7755" activeTab="1"/>
  </bookViews>
  <sheets>
    <sheet name="KPI" sheetId="2" r:id="rId1"/>
    <sheet name="Dashboard" sheetId="3" r:id="rId2"/>
    <sheet name="Rating" sheetId="4" r:id="rId3"/>
    <sheet name="Gender" sheetId="5" r:id="rId4"/>
    <sheet name="Education" sheetId="6" r:id="rId5"/>
    <sheet name="Job" sheetId="7" r:id="rId6"/>
    <sheet name="Department" sheetId="8" r:id="rId7"/>
    <sheet name="Age group" sheetId="9" r:id="rId8"/>
    <sheet name="Marital status" sheetId="10" r:id="rId9"/>
    <sheet name="Data" sheetId="1" r:id="rId10"/>
  </sheets>
  <definedNames>
    <definedName name="Slicer_Department">#N/A</definedName>
    <definedName name="Slicer_Education">#N/A</definedName>
    <definedName name="Slicer_Education_Field">#N/A</definedName>
    <definedName name="Slicer_Gender">#N/A</definedName>
  </definedNames>
  <calcPr calcId="152511"/>
  <pivotCaches>
    <pivotCache cacheId="15"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0" i="5" l="1"/>
  <c r="B9" i="5"/>
  <c r="B6" i="4"/>
  <c r="C8" i="2"/>
  <c r="B8" i="2"/>
  <c r="A8" i="2"/>
  <c r="D8" i="2" l="1"/>
  <c r="E8" i="2"/>
  <c r="C9" i="5"/>
  <c r="C10" i="5"/>
  <c r="C6" i="4"/>
  <c r="B7" i="4"/>
  <c r="C7" i="4" s="1"/>
</calcChain>
</file>

<file path=xl/sharedStrings.xml><?xml version="1.0" encoding="utf-8"?>
<sst xmlns="http://schemas.openxmlformats.org/spreadsheetml/2006/main" count="19215" uniqueCount="1569">
  <si>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</si>
  <si>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</si>
  <si>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</si>
  <si>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</si>
  <si>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</si>
  <si>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</si>
  <si>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</si>
  <si>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</si>
  <si>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</si>
  <si>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</si>
  <si>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</si>
  <si>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</si>
  <si>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</si>
  <si>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</si>
  <si>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</si>
  <si>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</si>
  <si>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</si>
  <si>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</si>
  <si>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</si>
  <si>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</si>
  <si>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</si>
  <si>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</si>
  <si>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</si>
  <si>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</si>
  <si>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</si>
  <si>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</si>
  <si>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</si>
  <si>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</si>
  <si>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</si>
  <si>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</si>
  <si>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</si>
  <si>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</si>
  <si>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</si>
  <si>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</si>
  <si>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</si>
  <si>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</si>
  <si>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</si>
  <si>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</si>
  <si>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</si>
  <si>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</si>
  <si>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</si>
  <si>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</si>
  <si>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</si>
  <si>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</si>
  <si>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</si>
  <si>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</si>
  <si>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</si>
  <si>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</si>
  <si>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</si>
  <si>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</si>
  <si>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</si>
  <si>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</si>
  <si>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</si>
  <si>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</si>
  <si>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</si>
  <si>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</si>
  <si>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</si>
  <si>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</si>
  <si>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</si>
  <si>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</si>
  <si>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</si>
  <si>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</si>
  <si>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</si>
  <si>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</si>
  <si>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</si>
  <si>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</si>
  <si>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</si>
  <si>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</si>
  <si>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</si>
  <si>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</si>
  <si>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</si>
  <si>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</si>
  <si>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</si>
  <si>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</si>
  <si>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</si>
  <si>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</si>
  <si>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</si>
  <si>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</si>
  <si>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</si>
  <si>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</si>
  <si>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</si>
  <si>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</si>
  <si>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</si>
  <si>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</si>
  <si>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</si>
  <si>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</si>
  <si>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</si>
  <si>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</si>
  <si>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</si>
  <si>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</si>
  <si>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</si>
  <si>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</si>
  <si>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</si>
  <si>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</si>
  <si>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</si>
  <si>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</si>
  <si>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</si>
  <si>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</si>
  <si>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</si>
  <si>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</si>
  <si>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</si>
  <si>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</si>
  <si>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</si>
  <si>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</si>
  <si>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</si>
  <si>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</si>
  <si>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</si>
  <si>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</si>
  <si>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</si>
  <si>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</si>
  <si>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</si>
  <si>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</si>
  <si>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</si>
  <si>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</si>
  <si>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</si>
  <si>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</si>
  <si>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</si>
  <si>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</si>
  <si>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</si>
  <si>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</si>
  <si>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</si>
  <si>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</si>
  <si>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</si>
  <si>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</si>
  <si>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</si>
  <si>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</si>
  <si>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</si>
  <si>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</si>
  <si>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</si>
  <si>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</si>
  <si>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</si>
  <si>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</si>
  <si>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</si>
  <si>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</si>
  <si>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</si>
  <si>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</si>
  <si>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</si>
  <si>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</si>
  <si>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</si>
  <si>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</si>
  <si>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</si>
  <si>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</si>
  <si>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</si>
  <si>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</si>
  <si>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</si>
  <si>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</si>
  <si>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</si>
  <si>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</si>
  <si>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</si>
  <si>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</si>
  <si>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</si>
  <si>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</si>
  <si>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</si>
  <si>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</si>
  <si>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</si>
  <si>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</si>
  <si>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</si>
  <si>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</si>
  <si>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</si>
  <si>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</si>
  <si>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</si>
  <si>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</si>
  <si>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</si>
  <si>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</si>
  <si>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</si>
  <si>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</si>
  <si>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</si>
  <si>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</si>
  <si>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</si>
  <si>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</si>
  <si>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</si>
  <si>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</si>
  <si>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</si>
  <si>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</si>
  <si>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</si>
  <si>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</si>
  <si>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</si>
  <si>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</si>
  <si>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</si>
  <si>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</si>
  <si>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</si>
  <si>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</si>
  <si>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</si>
  <si>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</si>
  <si>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</si>
  <si>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</si>
  <si>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</si>
  <si>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</si>
  <si>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</si>
  <si>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</si>
  <si>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</si>
  <si>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</si>
  <si>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</si>
  <si>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</si>
  <si>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</si>
  <si>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</si>
  <si>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</si>
  <si>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</si>
  <si>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</si>
  <si>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</si>
  <si>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</si>
  <si>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</si>
  <si>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</si>
  <si>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</si>
  <si>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</si>
  <si>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</si>
  <si>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</si>
  <si>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</si>
  <si>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</si>
  <si>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</si>
  <si>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</si>
  <si>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</si>
  <si>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</si>
  <si>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</si>
  <si>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</si>
  <si>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</si>
  <si>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</si>
  <si>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</si>
  <si>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</si>
  <si>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</si>
  <si>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</si>
  <si>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</si>
  <si>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</si>
  <si>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</si>
  <si>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</si>
  <si>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</si>
  <si>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</si>
  <si>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</si>
  <si>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</si>
  <si>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</si>
  <si>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</si>
  <si>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</si>
  <si>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</si>
  <si>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</si>
  <si>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</si>
  <si>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</si>
  <si>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</si>
  <si>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</si>
  <si>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</si>
  <si>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</si>
  <si>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</si>
  <si>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</si>
  <si>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</si>
  <si>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</si>
  <si>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</si>
  <si>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</si>
  <si>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</si>
  <si>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</si>
  <si>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</si>
  <si>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</si>
  <si>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</si>
  <si>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</si>
  <si>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</si>
  <si>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</si>
  <si>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</si>
  <si>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</si>
  <si>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</si>
  <si>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</si>
  <si>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</si>
  <si>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</si>
  <si>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</si>
  <si>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</si>
  <si>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</si>
  <si>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</si>
  <si>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</si>
  <si>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</si>
  <si>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</si>
  <si>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</si>
  <si>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</si>
  <si>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</si>
  <si>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</si>
  <si>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</si>
  <si>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</si>
  <si>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</si>
  <si>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</si>
  <si>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</si>
  <si>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</si>
  <si>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</si>
  <si>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</si>
  <si>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</si>
  <si>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</si>
  <si>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</si>
  <si>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</si>
  <si>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</si>
  <si>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</si>
  <si>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</si>
  <si>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</si>
  <si>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</si>
  <si>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</si>
  <si>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</si>
  <si>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</si>
  <si>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</si>
  <si>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</si>
  <si>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</si>
  <si>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</si>
  <si>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</si>
  <si>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</si>
  <si>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</si>
  <si>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</si>
  <si>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</si>
  <si>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</si>
  <si>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</si>
  <si>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</si>
  <si>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</si>
  <si>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</si>
  <si>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</si>
  <si>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</si>
  <si>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</si>
  <si>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</si>
  <si>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</si>
  <si>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</si>
  <si>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</si>
  <si>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</si>
  <si>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</si>
  <si>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</si>
  <si>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</si>
  <si>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</si>
  <si>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</si>
  <si>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</si>
  <si>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</si>
  <si>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</si>
  <si>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</si>
  <si>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</si>
  <si>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</si>
  <si>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</si>
  <si>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</si>
  <si>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</si>
  <si>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</si>
  <si>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</si>
  <si>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</si>
  <si>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</si>
  <si>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</si>
  <si>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</si>
  <si>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</si>
  <si>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</si>
  <si>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</si>
  <si>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</si>
  <si>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</si>
  <si>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</si>
  <si>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</si>
  <si>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</si>
  <si>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</si>
  <si>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</si>
  <si>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</si>
  <si>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</si>
  <si>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</si>
  <si>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</si>
  <si>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</si>
  <si>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</si>
  <si>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</si>
  <si>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</si>
  <si>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</si>
  <si>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</si>
  <si>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</si>
  <si>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</si>
  <si>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</si>
  <si>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</si>
  <si>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</si>
  <si>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</si>
  <si>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</si>
  <si>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</si>
  <si>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</si>
  <si>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</si>
  <si>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</si>
  <si>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</si>
  <si>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</si>
  <si>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</si>
  <si>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</si>
  <si>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</si>
  <si>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</si>
  <si>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</si>
  <si>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</si>
  <si>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</si>
  <si>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</si>
  <si>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</si>
  <si>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</si>
  <si>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</si>
  <si>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</si>
  <si>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</si>
  <si>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</si>
  <si>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</si>
  <si>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</si>
  <si>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</si>
  <si>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</si>
  <si>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</si>
  <si>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</si>
  <si>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</si>
  <si>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</si>
  <si>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</si>
  <si>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</si>
  <si>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</si>
  <si>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</si>
  <si>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</si>
  <si>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</si>
  <si>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</si>
  <si>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</si>
  <si>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</si>
  <si>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</si>
  <si>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</si>
  <si>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</si>
  <si>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</si>
  <si>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</si>
  <si>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</si>
  <si>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</si>
  <si>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</si>
  <si>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</si>
  <si>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</si>
  <si>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</si>
  <si>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</si>
  <si>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</si>
  <si>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</si>
  <si>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</si>
  <si>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</si>
  <si>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</si>
  <si>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</si>
  <si>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</si>
  <si>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</si>
  <si>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</si>
  <si>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</si>
  <si>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</si>
  <si>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</si>
  <si>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</si>
  <si>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</si>
  <si>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</si>
  <si>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</si>
  <si>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</si>
  <si>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</si>
  <si>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</si>
  <si>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</si>
  <si>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</si>
  <si>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</si>
  <si>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</si>
  <si>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</si>
  <si>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</si>
  <si>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</si>
  <si>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</si>
  <si>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</si>
  <si>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</si>
  <si>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</si>
  <si>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</si>
  <si>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</si>
  <si>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</si>
  <si>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</si>
  <si>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</si>
  <si>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</si>
  <si>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</si>
  <si>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</si>
  <si>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</si>
  <si>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</si>
  <si>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</si>
  <si>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</si>
  <si>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</si>
  <si>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</si>
  <si>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</si>
  <si>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</si>
  <si>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</si>
  <si>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</si>
  <si>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</si>
  <si>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</si>
  <si>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</si>
  <si>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</si>
  <si>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</si>
  <si>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</si>
  <si>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</si>
  <si>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</si>
  <si>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</si>
  <si>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</si>
  <si>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</si>
  <si>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</si>
  <si>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</si>
  <si>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</si>
  <si>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</si>
  <si>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</si>
  <si>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</si>
  <si>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</si>
  <si>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</si>
  <si>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</si>
  <si>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</si>
  <si>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</si>
  <si>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</si>
  <si>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</si>
  <si>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</si>
  <si>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</si>
  <si>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</si>
  <si>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</si>
  <si>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</si>
  <si>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</si>
  <si>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</si>
  <si>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</si>
  <si>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</si>
  <si>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</si>
  <si>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</si>
  <si>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</si>
  <si>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</si>
  <si>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</si>
  <si>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</si>
  <si>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</si>
  <si>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</si>
  <si>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</si>
  <si>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</si>
  <si>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</si>
  <si>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</si>
  <si>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</si>
  <si>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</si>
  <si>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</si>
  <si>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</si>
  <si>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</si>
  <si>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</si>
  <si>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</si>
  <si>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</si>
  <si>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</si>
  <si>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</si>
  <si>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</si>
  <si>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</si>
  <si>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</si>
  <si>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</si>
  <si>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</si>
  <si>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</si>
  <si>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</si>
  <si>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</si>
  <si>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</si>
  <si>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</si>
  <si>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</si>
  <si>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</si>
  <si>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</si>
  <si>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</si>
  <si>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</si>
  <si>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</si>
  <si>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</si>
  <si>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</si>
  <si>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</si>
  <si>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</si>
  <si>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</si>
  <si>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</si>
  <si>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</si>
  <si>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</si>
  <si>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</si>
  <si>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</si>
  <si>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</si>
  <si>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</si>
  <si>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</si>
  <si>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</si>
  <si>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</si>
  <si>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</si>
  <si>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</si>
  <si>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</si>
  <si>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</si>
  <si>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</si>
  <si>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</si>
  <si>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</si>
  <si>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</si>
  <si>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</si>
  <si>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</si>
  <si>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</si>
  <si>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</si>
  <si>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</si>
  <si>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</si>
  <si>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</si>
  <si>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</si>
  <si>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</si>
  <si>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</si>
  <si>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</si>
  <si>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</si>
  <si>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</si>
  <si>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</si>
  <si>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</si>
  <si>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</si>
  <si>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</si>
  <si>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</si>
  <si>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</si>
  <si>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</si>
  <si>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</si>
  <si>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</si>
  <si>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</si>
  <si>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</si>
  <si>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</si>
  <si>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</si>
  <si>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</si>
  <si>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</si>
  <si>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</si>
  <si>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</si>
  <si>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</si>
  <si>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</si>
  <si>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</si>
  <si>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</si>
  <si>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</si>
  <si>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</si>
  <si>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</si>
  <si>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</si>
  <si>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</si>
  <si>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</si>
  <si>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</si>
  <si>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</si>
  <si>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</si>
  <si>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</si>
  <si>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</si>
  <si>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</si>
  <si>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</si>
  <si>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</si>
  <si>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</si>
  <si>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</si>
  <si>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</si>
  <si>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</si>
  <si>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</si>
  <si>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</si>
  <si>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</si>
  <si>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</si>
  <si>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</si>
  <si>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</si>
  <si>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</si>
  <si>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</si>
  <si>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</si>
  <si>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</si>
  <si>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</si>
  <si>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</si>
  <si>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</si>
  <si>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</si>
  <si>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</si>
  <si>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</si>
  <si>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</si>
  <si>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</si>
  <si>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</si>
  <si>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</si>
  <si>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</si>
  <si>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</si>
  <si>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</si>
  <si>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</si>
  <si>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</si>
  <si>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</si>
  <si>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</si>
  <si>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</si>
  <si>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</si>
  <si>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</si>
  <si>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</si>
  <si>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</si>
  <si>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</si>
  <si>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</si>
  <si>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</si>
  <si>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</si>
  <si>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</si>
  <si>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</si>
  <si>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</si>
  <si>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</si>
  <si>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</si>
  <si>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</si>
  <si>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</si>
  <si>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</si>
  <si>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</si>
  <si>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</si>
  <si>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</si>
  <si>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</si>
  <si>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</si>
  <si>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</si>
  <si>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</si>
  <si>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</si>
  <si>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</si>
  <si>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</si>
  <si>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</si>
  <si>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</si>
  <si>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</si>
  <si>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</si>
  <si>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</si>
  <si>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</si>
  <si>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</si>
  <si>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</si>
  <si>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</si>
  <si>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</si>
  <si>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</si>
  <si>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</si>
  <si>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</si>
  <si>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</si>
  <si>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</si>
  <si>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</si>
  <si>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</si>
  <si>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</si>
  <si>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</si>
  <si>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</si>
  <si>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</si>
  <si>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</si>
  <si>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</si>
  <si>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</si>
  <si>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</si>
  <si>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</si>
  <si>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</si>
  <si>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</si>
  <si>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</si>
  <si>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</si>
  <si>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</si>
  <si>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</si>
  <si>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</si>
  <si>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</si>
  <si>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</si>
  <si>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</si>
  <si>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</si>
  <si>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</si>
  <si>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</si>
  <si>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</si>
  <si>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</si>
  <si>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</si>
  <si>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</si>
  <si>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</si>
  <si>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</si>
  <si>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</si>
  <si>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</si>
  <si>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</si>
  <si>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</si>
  <si>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</si>
  <si>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</si>
  <si>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</si>
  <si>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</si>
  <si>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</si>
  <si>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</si>
  <si>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</si>
  <si>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</si>
  <si>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</si>
  <si>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</si>
  <si>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</si>
  <si>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</si>
  <si>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</si>
  <si>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</si>
  <si>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</si>
  <si>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</si>
  <si>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</si>
  <si>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</si>
  <si>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</si>
  <si>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</si>
  <si>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</si>
  <si>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</si>
  <si>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</si>
  <si>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</si>
  <si>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</si>
  <si>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</si>
  <si>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</si>
  <si>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</si>
  <si>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</si>
  <si>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</si>
  <si>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</si>
  <si>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</si>
  <si>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</si>
  <si>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</si>
  <si>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</si>
  <si>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</si>
  <si>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</si>
  <si>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</si>
  <si>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</si>
  <si>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</si>
  <si>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</si>
  <si>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</si>
  <si>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</si>
  <si>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</si>
  <si>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</si>
  <si>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</si>
  <si>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</si>
  <si>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</si>
  <si>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</si>
  <si>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</si>
  <si>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</si>
  <si>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</si>
  <si>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</si>
  <si>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</si>
  <si>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</si>
  <si>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</si>
  <si>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</si>
  <si>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</si>
  <si>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</si>
  <si>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</si>
  <si>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</si>
  <si>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</si>
  <si>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</si>
  <si>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</si>
  <si>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</si>
  <si>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</si>
  <si>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</si>
  <si>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</si>
  <si>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</si>
  <si>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</si>
  <si>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</si>
  <si>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</si>
  <si>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</si>
  <si>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</si>
  <si>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</si>
  <si>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</si>
  <si>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</si>
  <si>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</si>
  <si>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</si>
  <si>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</si>
  <si>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</si>
  <si>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</si>
  <si>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</si>
  <si>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</si>
  <si>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</si>
  <si>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</si>
  <si>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</si>
  <si>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</si>
  <si>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</si>
  <si>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</si>
  <si>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</si>
  <si>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</si>
  <si>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</si>
  <si>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</si>
  <si>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</si>
  <si>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</si>
  <si>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</si>
  <si>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</si>
  <si>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</si>
  <si>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</si>
  <si>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</si>
  <si>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</si>
  <si>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</si>
  <si>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</si>
  <si>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</si>
  <si>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</si>
  <si>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</si>
  <si>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</si>
  <si>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</si>
  <si>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</si>
  <si>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</si>
  <si>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</si>
  <si>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</si>
  <si>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</si>
  <si>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</si>
  <si>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</si>
  <si>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</si>
  <si>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</si>
  <si>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</si>
  <si>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</si>
  <si>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</si>
  <si>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</si>
  <si>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</si>
  <si>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</si>
  <si>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</si>
  <si>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</si>
  <si>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</si>
  <si>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</si>
  <si>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</si>
  <si>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</si>
  <si>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</si>
  <si>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</si>
  <si>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</si>
  <si>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</si>
  <si>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</si>
  <si>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</si>
  <si>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</si>
  <si>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</si>
  <si>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</si>
  <si>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</si>
  <si>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</si>
  <si>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</si>
  <si>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</si>
  <si>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</si>
  <si>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</si>
  <si>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</si>
  <si>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</si>
  <si>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</si>
  <si>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</si>
  <si>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</si>
  <si>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</si>
  <si>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</si>
  <si>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</si>
  <si>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</si>
  <si>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</si>
  <si>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</si>
  <si>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</si>
  <si>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</si>
  <si>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</si>
  <si>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</si>
  <si>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</si>
  <si>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</si>
  <si>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</si>
  <si>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</si>
  <si>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</si>
  <si>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</si>
  <si>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</si>
  <si>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</si>
  <si>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</si>
  <si>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</si>
  <si>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</si>
  <si>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</si>
  <si>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</si>
  <si>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</si>
  <si>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</si>
  <si>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</si>
  <si>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</si>
  <si>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</si>
  <si>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</si>
  <si>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</si>
  <si>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</si>
  <si>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</si>
  <si>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</si>
  <si>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</si>
  <si>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</si>
  <si>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</si>
  <si>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</si>
  <si>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</si>
  <si>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</si>
  <si>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</si>
  <si>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</si>
  <si>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</si>
  <si>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</si>
  <si>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</si>
  <si>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</si>
  <si>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</si>
  <si>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</si>
  <si>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</si>
  <si>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</si>
  <si>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</si>
  <si>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</si>
  <si>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</si>
  <si>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</si>
  <si>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</si>
  <si>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</si>
  <si>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</si>
  <si>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</si>
  <si>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</si>
  <si>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</si>
  <si>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</si>
  <si>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</si>
  <si>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</si>
  <si>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</si>
  <si>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</si>
  <si>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</si>
  <si>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</si>
  <si>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</si>
  <si>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</si>
  <si>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</si>
  <si>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</si>
  <si>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</si>
  <si>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</si>
  <si>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</si>
  <si>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</si>
  <si>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</si>
  <si>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</si>
  <si>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</si>
  <si>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</si>
  <si>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</si>
  <si>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</si>
  <si>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</si>
  <si>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</si>
  <si>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</si>
  <si>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</si>
  <si>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</si>
  <si>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</si>
  <si>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</si>
  <si>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</si>
  <si>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</si>
  <si>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</si>
  <si>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</si>
  <si>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</si>
  <si>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</si>
  <si>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</si>
  <si>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</si>
  <si>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</si>
  <si>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</si>
  <si>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</si>
  <si>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</si>
  <si>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</si>
  <si>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</si>
  <si>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</si>
  <si>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</si>
  <si>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</si>
  <si>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</si>
  <si>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</si>
  <si>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</si>
  <si>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</si>
  <si>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</si>
  <si>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</si>
  <si>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</si>
  <si>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</si>
  <si>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</si>
  <si>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</si>
  <si>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</si>
  <si>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</si>
  <si>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</si>
  <si>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</si>
  <si>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</si>
  <si>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</si>
  <si>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</si>
  <si>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</si>
  <si>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</si>
  <si>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</si>
  <si>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</si>
  <si>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</si>
  <si>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</si>
  <si>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</si>
  <si>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</si>
  <si>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</si>
  <si>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</si>
  <si>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</si>
  <si>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</si>
  <si>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</si>
  <si>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</si>
  <si>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</si>
  <si>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</si>
  <si>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</si>
  <si>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</si>
  <si>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</si>
  <si>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</si>
  <si>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</si>
  <si>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</si>
  <si>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</si>
  <si>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</si>
  <si>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</si>
  <si>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</si>
  <si>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</si>
  <si>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</si>
  <si>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</si>
  <si>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</si>
  <si>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</si>
  <si>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</si>
  <si>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</si>
  <si>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</si>
  <si>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</si>
  <si>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</si>
  <si>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</si>
  <si>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</si>
  <si>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</si>
  <si>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</si>
  <si>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</si>
  <si>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</si>
  <si>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</si>
  <si>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</si>
  <si>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</si>
  <si>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</si>
  <si>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</si>
  <si>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</si>
  <si>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</si>
  <si>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</si>
  <si>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</si>
  <si>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</si>
  <si>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</si>
  <si>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</si>
  <si>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</si>
  <si>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</si>
  <si>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</si>
  <si>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</si>
  <si>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</si>
  <si>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</si>
  <si>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</si>
  <si>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</si>
  <si>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</si>
  <si>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</si>
  <si>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</si>
  <si>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</si>
  <si>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</si>
  <si>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</si>
  <si>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</si>
  <si>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</si>
  <si>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</si>
  <si>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</si>
  <si>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</si>
  <si>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</si>
  <si>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</si>
  <si>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</si>
  <si>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</si>
  <si>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</si>
  <si>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</si>
  <si>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</si>
  <si>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</si>
  <si>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</si>
  <si>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</si>
  <si>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</si>
  <si>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</si>
  <si>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</si>
  <si>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</si>
  <si>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</si>
  <si>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</si>
  <si>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</si>
  <si>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</si>
  <si>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</si>
  <si>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</si>
  <si>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</si>
  <si>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</si>
  <si>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</si>
  <si>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</si>
  <si>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</si>
  <si>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</si>
  <si>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</si>
  <si>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</si>
  <si>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</si>
  <si>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</si>
  <si>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</si>
  <si>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</si>
  <si>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</si>
  <si>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</si>
  <si>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</si>
  <si>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</si>
  <si>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</si>
  <si>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</si>
  <si>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</si>
  <si>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</si>
  <si>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</si>
  <si>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</si>
  <si>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</si>
  <si>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</si>
  <si>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</si>
  <si>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</si>
  <si>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</si>
  <si>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</si>
  <si>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</si>
  <si>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</si>
  <si>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</si>
  <si>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</si>
  <si>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</si>
  <si>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</si>
  <si>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</si>
  <si>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</si>
  <si>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</si>
  <si>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</si>
  <si>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</si>
  <si>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</si>
  <si>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</si>
  <si>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</si>
  <si>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</si>
  <si>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</si>
  <si>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</si>
  <si>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</si>
  <si>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</si>
  <si>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</si>
  <si>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</si>
  <si>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</si>
  <si>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</si>
  <si>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</si>
  <si>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</si>
  <si>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</si>
  <si>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</si>
  <si>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</si>
  <si>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</si>
  <si>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</si>
  <si>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</si>
  <si>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</si>
  <si>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</si>
  <si>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</si>
  <si>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</si>
  <si>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</si>
  <si>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</si>
  <si>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</si>
  <si>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</si>
  <si>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</si>
  <si>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</si>
  <si>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</si>
  <si>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</si>
  <si>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</si>
  <si>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</si>
  <si>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</si>
  <si>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</si>
  <si>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</si>
  <si>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</si>
  <si>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</si>
  <si>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</si>
  <si>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</si>
  <si>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</si>
  <si>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</si>
  <si>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</si>
  <si>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</si>
  <si>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</si>
  <si>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</si>
  <si>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</si>
  <si>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</si>
  <si>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</si>
  <si>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</si>
  <si>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</si>
  <si>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</si>
  <si>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</si>
  <si>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</si>
  <si>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</si>
  <si>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</si>
  <si>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</si>
  <si>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</si>
  <si>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</si>
  <si>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</si>
  <si>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</si>
  <si>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</si>
  <si>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</si>
  <si>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</si>
  <si>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</si>
  <si>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</si>
  <si>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</si>
  <si>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</si>
  <si>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</si>
  <si>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</si>
  <si>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</si>
  <si>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</si>
  <si>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</si>
  <si>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</si>
  <si>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</si>
  <si>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</si>
  <si>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</si>
  <si>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</si>
  <si>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</si>
  <si>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</si>
  <si>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</si>
  <si>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</si>
  <si>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</si>
  <si>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</si>
  <si>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</si>
  <si>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</si>
  <si>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</si>
  <si>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</si>
  <si>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</si>
  <si>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</si>
  <si>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</si>
  <si>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</si>
  <si>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</si>
  <si>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</si>
  <si>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</si>
  <si>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</si>
  <si>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</si>
  <si>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</si>
  <si>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</si>
  <si>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</si>
  <si>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</si>
  <si>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</si>
  <si>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</si>
  <si>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</si>
  <si>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</si>
  <si>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</si>
  <si>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</si>
  <si>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</si>
  <si>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</si>
  <si>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</si>
  <si>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</si>
  <si>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</si>
  <si>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</si>
  <si>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</si>
  <si>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</si>
  <si>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</si>
  <si>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</si>
  <si>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</si>
  <si>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</si>
  <si>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</si>
  <si>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</si>
  <si>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</si>
  <si>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</si>
  <si>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</si>
  <si>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</si>
  <si>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</si>
  <si>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</si>
  <si>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</si>
  <si>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</si>
  <si>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</si>
  <si>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</si>
  <si>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</si>
  <si>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</si>
  <si>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</si>
  <si>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</si>
  <si>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</si>
  <si>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</si>
  <si>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</si>
  <si>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</si>
  <si>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</si>
  <si>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</si>
  <si>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</si>
  <si>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</si>
  <si>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</si>
  <si>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</si>
  <si>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</si>
  <si>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</si>
  <si>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</si>
  <si>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</si>
  <si>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</si>
  <si>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</si>
  <si>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</si>
  <si>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</si>
  <si>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</si>
  <si>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</si>
  <si>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</si>
  <si>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</si>
  <si>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</si>
  <si>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</si>
  <si>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</si>
  <si>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</si>
  <si>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</si>
  <si>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</si>
  <si>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</si>
  <si>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</si>
  <si>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</si>
  <si>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</si>
  <si>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</si>
  <si>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</si>
  <si>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</si>
  <si>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</si>
  <si>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</si>
  <si>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</si>
  <si>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</si>
  <si>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</si>
  <si>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</si>
  <si>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</si>
  <si>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</si>
  <si>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</si>
  <si>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</si>
  <si>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</si>
  <si>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</si>
  <si>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</si>
  <si>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</si>
  <si>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</si>
  <si>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</si>
  <si>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</si>
  <si>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</si>
  <si>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</si>
  <si>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</si>
  <si>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</si>
  <si>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</si>
  <si>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</si>
  <si>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</si>
  <si>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</si>
  <si>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</si>
  <si>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</si>
  <si>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</si>
  <si>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</si>
  <si>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</si>
  <si>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</si>
  <si>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</si>
  <si>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</si>
  <si>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</si>
  <si>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</si>
  <si>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</si>
  <si>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</si>
  <si>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</si>
  <si>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</si>
  <si>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</si>
  <si>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</si>
  <si>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</si>
  <si>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</si>
  <si>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</si>
  <si>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</si>
  <si>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</si>
  <si>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</si>
  <si>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</si>
  <si>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</si>
  <si>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</si>
  <si>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</si>
  <si>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</si>
  <si>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</si>
  <si>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</si>
  <si>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</si>
  <si>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</si>
  <si>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</si>
  <si>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</si>
  <si>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</si>
  <si>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</si>
  <si>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</si>
  <si>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</si>
  <si>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</si>
  <si>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</si>
  <si>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</si>
  <si>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</si>
  <si>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</si>
  <si>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</si>
  <si>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</si>
  <si>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</si>
  <si>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</si>
  <si>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</si>
  <si>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</si>
  <si>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</si>
  <si>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</si>
  <si>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</si>
  <si>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</si>
  <si>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</si>
  <si>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</si>
  <si>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</si>
  <si>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</si>
  <si>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</si>
  <si>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</si>
  <si>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</si>
  <si>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</si>
  <si>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</si>
  <si>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</si>
  <si>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</si>
  <si>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</si>
  <si>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</si>
  <si>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</si>
  <si>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</si>
  <si>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</si>
  <si>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</si>
  <si>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</si>
  <si>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</si>
  <si>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</si>
  <si>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</si>
  <si>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</si>
  <si>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</si>
  <si>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</si>
  <si>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</si>
  <si>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</si>
  <si>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</si>
  <si>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</si>
  <si>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</si>
  <si>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</si>
  <si>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</si>
  <si>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</si>
  <si>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</si>
  <si>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</si>
  <si>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</si>
  <si>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</si>
  <si>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</si>
  <si>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</si>
  <si>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</si>
  <si>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</si>
  <si>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</si>
  <si>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</si>
  <si>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</si>
  <si>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</si>
  <si>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</si>
  <si>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</si>
  <si>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</si>
  <si>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</si>
  <si>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</si>
  <si>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</si>
  <si>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</si>
  <si>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</si>
  <si>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</si>
  <si>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</si>
  <si>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</si>
  <si>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</si>
  <si>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</si>
  <si>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</si>
  <si>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</si>
  <si>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</si>
  <si>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</si>
  <si>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</si>
  <si>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</si>
  <si>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</si>
  <si>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</si>
  <si>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</si>
  <si>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</si>
  <si>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</si>
  <si>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</si>
  <si>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</si>
  <si>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</si>
  <si>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</si>
  <si>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</si>
  <si>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</si>
  <si>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</si>
  <si>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</si>
  <si>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</si>
  <si>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</si>
  <si>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</si>
  <si>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</si>
  <si>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</si>
  <si>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</si>
  <si>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</si>
  <si>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</si>
  <si>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</si>
  <si>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</si>
  <si>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</si>
  <si>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</si>
  <si>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</si>
  <si>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</si>
  <si>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</si>
  <si>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</si>
  <si>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</si>
  <si>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</si>
  <si>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</si>
  <si>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</si>
  <si>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</si>
  <si>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</si>
  <si>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</si>
  <si>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</si>
  <si>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</si>
  <si>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</si>
  <si>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</si>
  <si>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</si>
  <si>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</si>
  <si>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</si>
  <si>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</si>
  <si>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</si>
  <si>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</si>
  <si>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</si>
  <si>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</si>
  <si>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</si>
  <si>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</si>
  <si>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</si>
  <si>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</si>
  <si>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</si>
  <si>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</si>
  <si>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</si>
  <si>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</si>
  <si>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</si>
  <si>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</si>
  <si>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</si>
  <si>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</si>
  <si>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</si>
  <si>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</si>
  <si>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</si>
  <si>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</si>
  <si>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</si>
  <si>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</si>
  <si>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</si>
  <si>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</si>
  <si>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</si>
  <si>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</si>
  <si>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</si>
  <si>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</si>
  <si>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</si>
  <si>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</si>
  <si>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</si>
  <si>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</si>
  <si>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</si>
  <si>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</si>
  <si>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</si>
  <si>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</si>
  <si>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</si>
  <si>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</si>
  <si>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</si>
  <si>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</si>
  <si>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</si>
  <si>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</si>
  <si>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</si>
  <si>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</si>
  <si>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</si>
  <si>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</si>
  <si>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</si>
  <si>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</si>
  <si>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</si>
  <si>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</si>
  <si>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</si>
  <si>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</si>
  <si>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</si>
  <si>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</si>
  <si>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</si>
  <si>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</si>
  <si>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</si>
  <si>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</si>
  <si>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</si>
  <si>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</si>
  <si>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</si>
  <si>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</si>
  <si>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</si>
  <si>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</si>
  <si>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</si>
  <si>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</si>
  <si>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</si>
  <si>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</si>
  <si>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</si>
  <si>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</si>
  <si>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</si>
  <si>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</si>
  <si>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</si>
  <si>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</si>
  <si>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</si>
  <si>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</si>
  <si>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</si>
  <si>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</si>
  <si>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</si>
  <si>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</si>
  <si>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</si>
  <si>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</si>
  <si>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</si>
  <si>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</si>
  <si>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</si>
  <si>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</si>
  <si>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</si>
  <si>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</si>
  <si>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</si>
  <si>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</si>
  <si>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</si>
  <si>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</si>
  <si>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</si>
  <si>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</si>
  <si>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</si>
  <si>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</si>
  <si>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</si>
  <si>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</si>
  <si>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</si>
  <si>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</si>
  <si>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</si>
  <si>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Row Labels</t>
  </si>
  <si>
    <t>(blank)</t>
  </si>
  <si>
    <t>Grand Total</t>
  </si>
  <si>
    <t>Count of Employee 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</si>
</sst>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2" formatCode="0.0"/>
  </numFmts>
  <fonts count="3" x14ac:knownFonts="1">
    <font>
      <sz val="11"/>
      <color theme="1"/>
      <name val="Calibri"/>
      <family val="2"/>
      <scheme val="minor"/>
    </font>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2" fillId="0" borderId="0"/>
  </cellStyleXfs>
  <cellXfs count="11">
    <xf numFmtId="0" fontId="0" fillId="0" borderId="0" xfId="0"/>
    <xf numFmtId="0" fontId="2" fillId="0" borderId="0" xfId="2"/>
    <xf numFmtId="0" fontId="0" fillId="0" borderId="0" xfId="0" applyNumberFormat="1"/>
    <xf numFmtId="2" fontId="0" fillId="0" borderId="0" xfId="0" applyNumberFormat="1"/>
    <xf numFmtId="9" fontId="0" fillId="0" borderId="0" xfId="1" applyFont="1"/>
    <xf numFmtId="10" fontId="0" fillId="0" borderId="0" xfId="1" applyNumberFormat="1" applyFont="1"/>
    <xf numFmtId="172" fontId="0" fillId="0" borderId="0" xfId="0" applyNumberFormat="1"/>
    <xf numFmtId="1" fontId="0" fillId="0" borderId="0" xfId="0" applyNumberFormat="1"/>
    <xf numFmtId="0" fontId="0" fillId="0" borderId="0" xfId="0" pivotButton="1"/>
    <xf numFmtId="0" fontId="0" fillId="0" borderId="0" xfId="0" applyAlignment="1">
      <alignment horizontal="left"/>
    </xf>
    <xf numFmtId="10" fontId="0" fillId="0" borderId="0" xfId="0" applyNumberFormat="1"/>
  </cellXfs>
  <cellStyles count="3">
    <cellStyle name="Normal" xfId="0" builtinId="0"/>
    <cellStyle name="Normal 2" xfId="2"/>
    <cellStyle name="Percent" xfId="1" builtinId="5"/>
  </cellStyles>
  <dxfs count="10">
    <dxf>
      <numFmt numFmtId="172" formatCode="0.0"/>
    </dxf>
    <dxf>
      <numFmt numFmtId="2" formatCode="0.00"/>
    </dxf>
    <dxf>
      <numFmt numFmtId="172" formatCode="0.0"/>
    </dxf>
    <dxf>
      <numFmt numFmtId="2" formatCode="0.00"/>
    </dxf>
    <dxf>
      <numFmt numFmtId="172" formatCode="0.0"/>
    </dxf>
    <dxf>
      <numFmt numFmtId="2" formatCode="0.00"/>
    </dxf>
    <dxf>
      <numFmt numFmtId="172" formatCode="0.0"/>
    </dxf>
    <dxf>
      <numFmt numFmtId="2" formatCode="0.00"/>
    </dxf>
    <dxf>
      <font>
        <b/>
        <color theme="1"/>
      </font>
      <border>
        <bottom style="thin">
          <color theme="8"/>
        </bottom>
        <vertical/>
        <horizontal/>
      </border>
    </dxf>
    <dxf>
      <font>
        <sz val="8"/>
        <color theme="8" tint="0.39991454817346722"/>
      </font>
      <border>
        <left style="thin">
          <color theme="8"/>
        </left>
        <right style="thin">
          <color theme="8"/>
        </right>
        <top style="thin">
          <color theme="8"/>
        </top>
        <bottom style="thin">
          <color theme="8"/>
        </bottom>
        <vertical/>
        <horizontal/>
      </border>
    </dxf>
  </dxfs>
  <tableStyles count="1" defaultTableStyle="TableStyleMedium2" defaultPivotStyle="PivotStyleLight16">
    <tableStyle name="SlicerStyleDark5 2" pivot="0" table="0" count="10">
      <tableStyleElement type="wholeTable" dxfId="9"/>
      <tableStyleElement type="headerRow" dxfId="8"/>
    </tableStyle>
  </tableStyles>
  <colors>
    <mruColors>
      <color rgb="FF003399"/>
      <color rgb="FF0033CC"/>
      <color rgb="FFFF0066"/>
      <color rgb="FFFF66CC"/>
      <color rgb="FF9933FF"/>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6374990371268777E-2"/>
          <c:y val="1.294924322132983E-2"/>
          <c:w val="0.91746054317101444"/>
          <c:h val="0.88210690804298686"/>
        </c:manualLayout>
      </c:layout>
      <c:barChart>
        <c:barDir val="bar"/>
        <c:grouping val="stacked"/>
        <c:varyColors val="0"/>
        <c:ser>
          <c:idx val="0"/>
          <c:order val="0"/>
          <c:spPr>
            <a:solidFill>
              <a:schemeClr val="accent1">
                <a:lumMod val="75000"/>
              </a:schemeClr>
            </a:solidFill>
            <a:ln>
              <a:noFill/>
            </a:ln>
            <a:effectLst/>
          </c:spPr>
          <c:invertIfNegative val="0"/>
          <c:val>
            <c:numRef>
              <c:f>Rating!$B$6</c:f>
              <c:numCache>
                <c:formatCode>0.0</c:formatCode>
                <c:ptCount val="1"/>
                <c:pt idx="0">
                  <c:v>2.6265306122448981</c:v>
                </c:pt>
              </c:numCache>
            </c:numRef>
          </c:val>
        </c:ser>
        <c:ser>
          <c:idx val="1"/>
          <c:order val="1"/>
          <c:spPr>
            <a:solidFill>
              <a:schemeClr val="accent1">
                <a:lumMod val="60000"/>
                <a:lumOff val="40000"/>
              </a:schemeClr>
            </a:solidFill>
            <a:ln>
              <a:noFill/>
            </a:ln>
            <a:effectLst/>
          </c:spPr>
          <c:invertIfNegative val="0"/>
          <c:val>
            <c:numRef>
              <c:f>Rating!$B$7</c:f>
              <c:numCache>
                <c:formatCode>0.0</c:formatCode>
                <c:ptCount val="1"/>
                <c:pt idx="0">
                  <c:v>1.3734693877551019</c:v>
                </c:pt>
              </c:numCache>
            </c:numRef>
          </c:val>
        </c:ser>
        <c:dLbls>
          <c:showLegendKey val="0"/>
          <c:showVal val="0"/>
          <c:showCatName val="0"/>
          <c:showSerName val="0"/>
          <c:showPercent val="0"/>
          <c:showBubbleSize val="0"/>
        </c:dLbls>
        <c:gapWidth val="0"/>
        <c:overlap val="100"/>
        <c:axId val="-515471808"/>
        <c:axId val="-515473984"/>
      </c:barChart>
      <c:catAx>
        <c:axId val="-515471808"/>
        <c:scaling>
          <c:orientation val="minMax"/>
        </c:scaling>
        <c:delete val="1"/>
        <c:axPos val="l"/>
        <c:majorTickMark val="out"/>
        <c:minorTickMark val="none"/>
        <c:tickLblPos val="nextTo"/>
        <c:crossAx val="-515473984"/>
        <c:crosses val="autoZero"/>
        <c:auto val="1"/>
        <c:lblAlgn val="ctr"/>
        <c:lblOffset val="100"/>
        <c:noMultiLvlLbl val="0"/>
      </c:catAx>
      <c:valAx>
        <c:axId val="-515473984"/>
        <c:scaling>
          <c:orientation val="minMax"/>
          <c:max val="4"/>
        </c:scaling>
        <c:delete val="1"/>
        <c:axPos val="b"/>
        <c:numFmt formatCode="0.0" sourceLinked="1"/>
        <c:majorTickMark val="out"/>
        <c:minorTickMark val="none"/>
        <c:tickLblPos val="nextTo"/>
        <c:crossAx val="-51547180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51851851851852"/>
          <c:y val="8.6021505376344093E-2"/>
          <c:w val="0.69444444444444453"/>
          <c:h val="0.80645161290322587"/>
        </c:manualLayout>
      </c:layout>
      <c:doughnutChart>
        <c:varyColors val="1"/>
        <c:ser>
          <c:idx val="0"/>
          <c:order val="0"/>
          <c:spPr>
            <a:ln>
              <a:noFill/>
            </a:ln>
          </c:spPr>
          <c:dPt>
            <c:idx val="0"/>
            <c:bubble3D val="0"/>
            <c:spPr>
              <a:gradFill>
                <a:gsLst>
                  <a:gs pos="0">
                    <a:schemeClr val="accent1">
                      <a:lumMod val="75000"/>
                    </a:schemeClr>
                  </a:gs>
                  <a:gs pos="100000">
                    <a:schemeClr val="accent1">
                      <a:lumMod val="50000"/>
                    </a:schemeClr>
                  </a:gs>
                </a:gsLst>
                <a:lin ang="5400000" scaled="0"/>
              </a:gradFill>
              <a:ln w="19050">
                <a:noFill/>
              </a:ln>
              <a:effectLst/>
            </c:spPr>
          </c:dPt>
          <c:dPt>
            <c:idx val="1"/>
            <c:bubble3D val="0"/>
            <c:spPr>
              <a:solidFill>
                <a:schemeClr val="accent1">
                  <a:lumMod val="60000"/>
                  <a:lumOff val="40000"/>
                </a:schemeClr>
              </a:solidFill>
              <a:ln w="19050">
                <a:noFill/>
              </a:ln>
              <a:effectLst/>
            </c:spPr>
          </c:dPt>
          <c:val>
            <c:numRef>
              <c:f>Rating!$C$6:$C$7</c:f>
              <c:numCache>
                <c:formatCode>0%</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63"/>
      </c:doughnutChart>
      <c:spPr>
        <a:noFill/>
        <a:ln>
          <a:noFill/>
        </a:ln>
        <a:effectLst/>
      </c:spPr>
    </c:plotArea>
    <c:plotVisOnly val="1"/>
    <c:dispBlanksAs val="gap"/>
    <c:showDLblsOverMax val="0"/>
  </c:chart>
  <c:spPr>
    <a:solidFill>
      <a:schemeClr val="accent1">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75565482994547"/>
          <c:y val="2.739426087034633E-2"/>
          <c:w val="0.8068639965933162"/>
          <c:h val="0.92336074593414674"/>
        </c:manualLayout>
      </c:layout>
      <c:doughnutChart>
        <c:varyColors val="1"/>
        <c:ser>
          <c:idx val="0"/>
          <c:order val="0"/>
          <c:spPr>
            <a:ln>
              <a:noFill/>
            </a:ln>
          </c:spPr>
          <c:dPt>
            <c:idx val="0"/>
            <c:bubble3D val="0"/>
            <c:spPr>
              <a:gradFill>
                <a:gsLst>
                  <a:gs pos="0">
                    <a:srgbClr val="9933FF"/>
                  </a:gs>
                  <a:gs pos="100000">
                    <a:srgbClr val="FF0066"/>
                  </a:gs>
                </a:gsLst>
                <a:lin ang="5400000" scaled="0"/>
              </a:gradFill>
              <a:ln w="19050">
                <a:noFill/>
              </a:ln>
              <a:effectLst/>
            </c:spPr>
          </c:dPt>
          <c:dPt>
            <c:idx val="1"/>
            <c:bubble3D val="0"/>
            <c:spPr>
              <a:solidFill>
                <a:schemeClr val="accent1">
                  <a:lumMod val="40000"/>
                  <a:lumOff val="60000"/>
                </a:schemeClr>
              </a:solidFill>
              <a:ln w="19050">
                <a:noFill/>
              </a:ln>
              <a:effectLst/>
            </c:spPr>
          </c:dPt>
          <c:val>
            <c:numRef>
              <c:f>Gender!$C$9:$C$10</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solidFill>
      <a:schemeClr val="accent1">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75565482994544"/>
          <c:y val="5.5914743966907259E-2"/>
          <c:w val="0.8068639965933162"/>
          <c:h val="0.92336074593414674"/>
        </c:manualLayout>
      </c:layout>
      <c:doughnutChart>
        <c:varyColors val="1"/>
        <c:ser>
          <c:idx val="0"/>
          <c:order val="0"/>
          <c:spPr>
            <a:ln>
              <a:noFill/>
            </a:ln>
          </c:spPr>
          <c:dPt>
            <c:idx val="0"/>
            <c:bubble3D val="0"/>
            <c:spPr>
              <a:solidFill>
                <a:schemeClr val="accent1">
                  <a:lumMod val="40000"/>
                  <a:lumOff val="60000"/>
                </a:schemeClr>
              </a:solidFill>
              <a:ln w="19050">
                <a:noFill/>
              </a:ln>
              <a:effectLst/>
            </c:spPr>
          </c:dPt>
          <c:dPt>
            <c:idx val="1"/>
            <c:bubble3D val="0"/>
            <c:spPr>
              <a:gradFill>
                <a:gsLst>
                  <a:gs pos="0">
                    <a:schemeClr val="accent1">
                      <a:lumMod val="75000"/>
                    </a:schemeClr>
                  </a:gs>
                  <a:gs pos="100000">
                    <a:schemeClr val="accent3">
                      <a:lumMod val="50000"/>
                    </a:schemeClr>
                  </a:gs>
                </a:gsLst>
                <a:lin ang="5400000" scaled="0"/>
              </a:gradFill>
              <a:ln w="19050">
                <a:noFill/>
              </a:ln>
              <a:effectLst/>
            </c:spPr>
          </c:dPt>
          <c:val>
            <c:numRef>
              <c:f>Gender!$C$9:$C$10</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solidFill>
          <a:schemeClr val="accent1">
            <a:lumMod val="60000"/>
            <a:lumOff val="40000"/>
          </a:schemeClr>
        </a:solidFill>
        <a:ln>
          <a:noFill/>
        </a:ln>
        <a:effectLst/>
      </c:spPr>
    </c:plotArea>
    <c:plotVisOnly val="1"/>
    <c:dispBlanksAs val="gap"/>
    <c:showDLblsOverMax val="0"/>
  </c:chart>
  <c:spPr>
    <a:solidFill>
      <a:schemeClr val="accent1">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Sales.xlsx]Education!education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solidFill>
              <a:schemeClr val="accen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lumMod val="50000"/>
            </a:schemeClr>
          </a:solidFill>
          <a:ln>
            <a:solidFill>
              <a:schemeClr val="accent1"/>
            </a:solidFill>
          </a:ln>
          <a:effectLst/>
        </c:spPr>
      </c:pivotFmt>
    </c:pivotFmts>
    <c:plotArea>
      <c:layout/>
      <c:barChart>
        <c:barDir val="bar"/>
        <c:grouping val="clustered"/>
        <c:varyColors val="0"/>
        <c:ser>
          <c:idx val="0"/>
          <c:order val="0"/>
          <c:tx>
            <c:strRef>
              <c:f>Education!$B$3</c:f>
              <c:strCache>
                <c:ptCount val="1"/>
                <c:pt idx="0">
                  <c:v>Total</c:v>
                </c:pt>
              </c:strCache>
            </c:strRef>
          </c:tx>
          <c:spPr>
            <a:solidFill>
              <a:schemeClr val="accent1">
                <a:lumMod val="50000"/>
              </a:schemeClr>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Education!$A$4:$A$10</c:f>
              <c:strCache>
                <c:ptCount val="6"/>
                <c:pt idx="0">
                  <c:v>(blank)</c:v>
                </c:pt>
                <c:pt idx="1">
                  <c:v>Doctoral Degree</c:v>
                </c:pt>
                <c:pt idx="2">
                  <c:v>High School</c:v>
                </c:pt>
                <c:pt idx="3">
                  <c:v>Associates Degree</c:v>
                </c:pt>
                <c:pt idx="4">
                  <c:v>Master's Degree</c:v>
                </c:pt>
                <c:pt idx="5">
                  <c:v>Bachelor's Degree</c:v>
                </c:pt>
              </c:strCache>
            </c:strRef>
          </c:cat>
          <c:val>
            <c:numRef>
              <c:f>Education!$B$4:$B$10</c:f>
              <c:numCache>
                <c:formatCode>General</c:formatCode>
                <c:ptCount val="6"/>
                <c:pt idx="1">
                  <c:v>5</c:v>
                </c:pt>
                <c:pt idx="2">
                  <c:v>31</c:v>
                </c:pt>
                <c:pt idx="3">
                  <c:v>44</c:v>
                </c:pt>
                <c:pt idx="4">
                  <c:v>58</c:v>
                </c:pt>
                <c:pt idx="5">
                  <c:v>99</c:v>
                </c:pt>
              </c:numCache>
            </c:numRef>
          </c:val>
        </c:ser>
        <c:dLbls>
          <c:dLblPos val="outEnd"/>
          <c:showLegendKey val="0"/>
          <c:showVal val="1"/>
          <c:showCatName val="0"/>
          <c:showSerName val="0"/>
          <c:showPercent val="0"/>
          <c:showBubbleSize val="0"/>
        </c:dLbls>
        <c:gapWidth val="75"/>
        <c:axId val="-375845632"/>
        <c:axId val="-375848896"/>
      </c:barChart>
      <c:catAx>
        <c:axId val="-375845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375848896"/>
        <c:crosses val="autoZero"/>
        <c:auto val="1"/>
        <c:lblAlgn val="ctr"/>
        <c:lblOffset val="100"/>
        <c:noMultiLvlLbl val="0"/>
      </c:catAx>
      <c:valAx>
        <c:axId val="-375848896"/>
        <c:scaling>
          <c:orientation val="minMax"/>
        </c:scaling>
        <c:delete val="1"/>
        <c:axPos val="b"/>
        <c:numFmt formatCode="General" sourceLinked="1"/>
        <c:majorTickMark val="none"/>
        <c:minorTickMark val="none"/>
        <c:tickLblPos val="nextTo"/>
        <c:crossAx val="-37584563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Sales.xlsx]Job!Job role</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0329133858267717"/>
          <c:y val="9.6385542168674704E-2"/>
          <c:w val="0.86893088363954507"/>
          <c:h val="0.4167485690794675"/>
        </c:manualLayout>
      </c:layout>
      <c:barChart>
        <c:barDir val="col"/>
        <c:grouping val="clustered"/>
        <c:varyColors val="0"/>
        <c:ser>
          <c:idx val="0"/>
          <c:order val="0"/>
          <c:tx>
            <c:strRef>
              <c:f>Job!$B$3</c:f>
              <c:strCache>
                <c:ptCount val="1"/>
                <c:pt idx="0">
                  <c:v>Total</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Job!$A$4:$A$13</c:f>
              <c:strCache>
                <c:ptCount val="9"/>
                <c:pt idx="0">
                  <c:v>Laboratory Technician</c:v>
                </c:pt>
                <c:pt idx="1">
                  <c:v>Sales Executive</c:v>
                </c:pt>
                <c:pt idx="2">
                  <c:v>Research Scientist</c:v>
                </c:pt>
                <c:pt idx="3">
                  <c:v>Sales Representative</c:v>
                </c:pt>
                <c:pt idx="4">
                  <c:v>Human Resources</c:v>
                </c:pt>
                <c:pt idx="5">
                  <c:v>Manufacturing Director</c:v>
                </c:pt>
                <c:pt idx="6">
                  <c:v>Healthcare Representative</c:v>
                </c:pt>
                <c:pt idx="7">
                  <c:v>Manager</c:v>
                </c:pt>
                <c:pt idx="8">
                  <c:v>Research Director</c:v>
                </c:pt>
              </c:strCache>
            </c:strRef>
          </c:cat>
          <c:val>
            <c:numRef>
              <c:f>Job!$B$4:$B$13</c:f>
              <c:numCache>
                <c:formatCode>General</c:formatCode>
                <c:ptCount val="9"/>
                <c:pt idx="0">
                  <c:v>62</c:v>
                </c:pt>
                <c:pt idx="1">
                  <c:v>57</c:v>
                </c:pt>
                <c:pt idx="2">
                  <c:v>47</c:v>
                </c:pt>
                <c:pt idx="3">
                  <c:v>33</c:v>
                </c:pt>
                <c:pt idx="4">
                  <c:v>12</c:v>
                </c:pt>
                <c:pt idx="5">
                  <c:v>10</c:v>
                </c:pt>
                <c:pt idx="6">
                  <c:v>9</c:v>
                </c:pt>
                <c:pt idx="7">
                  <c:v>5</c:v>
                </c:pt>
                <c:pt idx="8">
                  <c:v>2</c:v>
                </c:pt>
              </c:numCache>
            </c:numRef>
          </c:val>
        </c:ser>
        <c:dLbls>
          <c:dLblPos val="outEnd"/>
          <c:showLegendKey val="0"/>
          <c:showVal val="1"/>
          <c:showCatName val="0"/>
          <c:showSerName val="0"/>
          <c:showPercent val="0"/>
          <c:showBubbleSize val="0"/>
        </c:dLbls>
        <c:gapWidth val="97"/>
        <c:overlap val="-27"/>
        <c:axId val="-375848352"/>
        <c:axId val="-375859232"/>
      </c:barChart>
      <c:catAx>
        <c:axId val="-375848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375859232"/>
        <c:crosses val="autoZero"/>
        <c:auto val="1"/>
        <c:lblAlgn val="ctr"/>
        <c:lblOffset val="100"/>
        <c:noMultiLvlLbl val="0"/>
      </c:catAx>
      <c:valAx>
        <c:axId val="-375859232"/>
        <c:scaling>
          <c:orientation val="minMax"/>
        </c:scaling>
        <c:delete val="1"/>
        <c:axPos val="l"/>
        <c:numFmt formatCode="General" sourceLinked="1"/>
        <c:majorTickMark val="out"/>
        <c:minorTickMark val="none"/>
        <c:tickLblPos val="nextTo"/>
        <c:crossAx val="-37584835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Sales.xlsx]Department!Department</c:name>
    <c:fmtId val="3"/>
  </c:pivotSource>
  <c:chart>
    <c:autoTitleDeleted val="1"/>
    <c:pivotFmts>
      <c:pivotFmt>
        <c:idx val="0"/>
        <c:spPr>
          <a:solidFill>
            <a:schemeClr val="accent1"/>
          </a:solidFill>
          <a:ln w="19050">
            <a:noFill/>
          </a:ln>
          <a:effectLst/>
        </c:spPr>
        <c:marker>
          <c:symbol val="none"/>
        </c:marker>
      </c:pivotFmt>
      <c:pivotFmt>
        <c:idx val="1"/>
        <c:spPr>
          <a:solidFill>
            <a:schemeClr val="accent3">
              <a:lumMod val="75000"/>
            </a:schemeClr>
          </a:solidFill>
          <a:ln w="19050">
            <a:noFill/>
          </a:ln>
          <a:effectLst/>
        </c:spPr>
      </c:pivotFmt>
      <c:pivotFmt>
        <c:idx val="2"/>
        <c:spPr>
          <a:solidFill>
            <a:schemeClr val="accent1">
              <a:lumMod val="75000"/>
            </a:schemeClr>
          </a:solidFill>
          <a:ln w="19050">
            <a:noFill/>
          </a:ln>
          <a:effectLst/>
        </c:spPr>
      </c:pivotFmt>
      <c:pivotFmt>
        <c:idx val="3"/>
        <c:spPr>
          <a:solidFill>
            <a:schemeClr val="accent1">
              <a:lumMod val="50000"/>
            </a:schemeClr>
          </a:solidFill>
          <a:ln w="19050">
            <a:noFill/>
          </a:ln>
          <a:effectLst/>
        </c:spPr>
      </c:pivotFmt>
      <c:pivotFmt>
        <c:idx val="4"/>
        <c:spPr>
          <a:solidFill>
            <a:schemeClr val="accent1"/>
          </a:solidFill>
          <a:ln w="19050">
            <a:noFill/>
          </a:ln>
          <a:effectLst/>
        </c:spPr>
        <c:marker>
          <c:symbol val="none"/>
        </c:marker>
      </c:pivotFmt>
      <c:pivotFmt>
        <c:idx val="5"/>
        <c:spPr>
          <a:solidFill>
            <a:schemeClr val="accent1">
              <a:lumMod val="75000"/>
            </a:schemeClr>
          </a:solidFill>
          <a:ln w="19050">
            <a:noFill/>
          </a:ln>
          <a:effectLst/>
        </c:spPr>
      </c:pivotFmt>
      <c:pivotFmt>
        <c:idx val="6"/>
        <c:spPr>
          <a:solidFill>
            <a:schemeClr val="accent1">
              <a:lumMod val="50000"/>
            </a:schemeClr>
          </a:solidFill>
          <a:ln w="19050">
            <a:noFill/>
          </a:ln>
          <a:effectLst/>
        </c:spPr>
      </c:pivotFmt>
      <c:pivotFmt>
        <c:idx val="7"/>
        <c:spPr>
          <a:solidFill>
            <a:schemeClr val="accent3">
              <a:lumMod val="75000"/>
            </a:schemeClr>
          </a:solidFill>
          <a:ln w="19050">
            <a:noFill/>
          </a:ln>
          <a:effectLst/>
        </c:spPr>
      </c:pivotFmt>
      <c:pivotFmt>
        <c:idx val="8"/>
        <c:spPr>
          <a:solidFill>
            <a:schemeClr val="accent1"/>
          </a:solidFill>
          <a:ln w="19050">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90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1">
              <a:lumMod val="75000"/>
            </a:schemeClr>
          </a:solidFill>
          <a:ln w="19050">
            <a:noFill/>
          </a:ln>
          <a:effectLst/>
        </c:spPr>
      </c:pivotFmt>
      <c:pivotFmt>
        <c:idx val="10"/>
        <c:spPr>
          <a:solidFill>
            <a:schemeClr val="accent1">
              <a:lumMod val="50000"/>
            </a:schemeClr>
          </a:solidFill>
          <a:ln w="19050">
            <a:noFill/>
          </a:ln>
          <a:effectLst/>
        </c:spPr>
      </c:pivotFmt>
      <c:pivotFmt>
        <c:idx val="11"/>
        <c:spPr>
          <a:solidFill>
            <a:schemeClr val="accent3">
              <a:lumMod val="75000"/>
            </a:schemeClr>
          </a:solidFill>
          <a:ln w="19050">
            <a:noFill/>
          </a:ln>
          <a:effectLst/>
        </c:spPr>
      </c:pivotFmt>
      <c:pivotFmt>
        <c:idx val="12"/>
        <c:spPr>
          <a:solidFill>
            <a:schemeClr val="accent4"/>
          </a:solidFill>
          <a:ln w="19050">
            <a:noFill/>
          </a:ln>
          <a:effectLst/>
        </c:spPr>
        <c:dLbl>
          <c:idx val="0"/>
          <c:layout>
            <c:manualLayout>
              <c:x val="0.20987654320987648"/>
              <c:y val="3.33587546839663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90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15:layout/>
            </c:ext>
          </c:extLst>
        </c:dLbl>
      </c:pivotFmt>
    </c:pivotFmts>
    <c:plotArea>
      <c:layout/>
      <c:pieChart>
        <c:varyColors val="1"/>
        <c:ser>
          <c:idx val="0"/>
          <c:order val="0"/>
          <c:tx>
            <c:strRef>
              <c:f>Department!$B$3</c:f>
              <c:strCache>
                <c:ptCount val="1"/>
                <c:pt idx="0">
                  <c:v>Total</c:v>
                </c:pt>
              </c:strCache>
            </c:strRef>
          </c:tx>
          <c:spPr>
            <a:ln>
              <a:noFill/>
            </a:ln>
          </c:spPr>
          <c:dPt>
            <c:idx val="0"/>
            <c:bubble3D val="0"/>
            <c:spPr>
              <a:solidFill>
                <a:schemeClr val="accent1">
                  <a:lumMod val="75000"/>
                </a:schemeClr>
              </a:solidFill>
              <a:ln w="19050">
                <a:noFill/>
              </a:ln>
              <a:effectLst/>
            </c:spPr>
          </c:dPt>
          <c:dPt>
            <c:idx val="1"/>
            <c:bubble3D val="0"/>
            <c:spPr>
              <a:solidFill>
                <a:schemeClr val="accent1">
                  <a:lumMod val="50000"/>
                </a:schemeClr>
              </a:solidFill>
              <a:ln w="19050">
                <a:noFill/>
              </a:ln>
              <a:effectLst/>
            </c:spPr>
          </c:dPt>
          <c:dPt>
            <c:idx val="2"/>
            <c:bubble3D val="0"/>
            <c:spPr>
              <a:solidFill>
                <a:schemeClr val="accent3">
                  <a:lumMod val="75000"/>
                </a:schemeClr>
              </a:solidFill>
              <a:ln w="19050">
                <a:noFill/>
              </a:ln>
              <a:effectLst/>
            </c:spPr>
          </c:dPt>
          <c:dPt>
            <c:idx val="3"/>
            <c:bubble3D val="0"/>
            <c:spPr>
              <a:solidFill>
                <a:schemeClr val="accent4"/>
              </a:solidFill>
              <a:ln w="19050">
                <a:noFill/>
              </a:ln>
              <a:effectLst/>
            </c:spPr>
          </c:dPt>
          <c:dLbls>
            <c:dLbl>
              <c:idx val="3"/>
              <c:delete val="1"/>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lumMod val="90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Department!$A$4:$A$8</c:f>
              <c:strCache>
                <c:ptCount val="4"/>
                <c:pt idx="0">
                  <c:v>HR</c:v>
                </c:pt>
                <c:pt idx="1">
                  <c:v>R&amp;D</c:v>
                </c:pt>
                <c:pt idx="2">
                  <c:v>Sales</c:v>
                </c:pt>
                <c:pt idx="3">
                  <c:v>(blank)</c:v>
                </c:pt>
              </c:strCache>
            </c:strRef>
          </c:cat>
          <c:val>
            <c:numRef>
              <c:f>Department!$B$4:$B$8</c:f>
              <c:numCache>
                <c:formatCode>0.00%</c:formatCode>
                <c:ptCount val="4"/>
                <c:pt idx="0">
                  <c:v>5.0632911392405063E-2</c:v>
                </c:pt>
                <c:pt idx="1">
                  <c:v>0.56118143459915615</c:v>
                </c:pt>
                <c:pt idx="2">
                  <c:v>0.3881856540084388</c:v>
                </c:pt>
                <c:pt idx="3">
                  <c:v>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egendEntry>
        <c:idx val="3"/>
        <c:delete val="1"/>
      </c:legendEntry>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Sales.xlsx]Age group!Age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3399"/>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'Age group'!$B$3</c:f>
              <c:strCache>
                <c:ptCount val="1"/>
                <c:pt idx="0">
                  <c:v>Total</c:v>
                </c:pt>
              </c:strCache>
            </c:strRef>
          </c:tx>
          <c:spPr>
            <a:solidFill>
              <a:srgbClr val="0033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Under 25</c:v>
                </c:pt>
                <c:pt idx="1">
                  <c:v>25 - 34</c:v>
                </c:pt>
                <c:pt idx="2">
                  <c:v>35 - 44</c:v>
                </c:pt>
                <c:pt idx="3">
                  <c:v>45 - 54</c:v>
                </c:pt>
                <c:pt idx="4">
                  <c:v>Over 55</c:v>
                </c:pt>
              </c:strCache>
            </c:strRef>
          </c:cat>
          <c:val>
            <c:numRef>
              <c:f>'Age group'!$B$4:$B$9</c:f>
              <c:numCache>
                <c:formatCode>General</c:formatCode>
                <c:ptCount val="5"/>
                <c:pt idx="0">
                  <c:v>38</c:v>
                </c:pt>
                <c:pt idx="1">
                  <c:v>112</c:v>
                </c:pt>
                <c:pt idx="2">
                  <c:v>51</c:v>
                </c:pt>
                <c:pt idx="3">
                  <c:v>25</c:v>
                </c:pt>
                <c:pt idx="4">
                  <c:v>11</c:v>
                </c:pt>
              </c:numCache>
            </c:numRef>
          </c:val>
        </c:ser>
        <c:dLbls>
          <c:dLblPos val="outEnd"/>
          <c:showLegendKey val="0"/>
          <c:showVal val="1"/>
          <c:showCatName val="0"/>
          <c:showSerName val="0"/>
          <c:showPercent val="0"/>
          <c:showBubbleSize val="0"/>
        </c:dLbls>
        <c:gapWidth val="86"/>
        <c:overlap val="-27"/>
        <c:axId val="-515470720"/>
        <c:axId val="-515474528"/>
      </c:barChart>
      <c:catAx>
        <c:axId val="-515470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515474528"/>
        <c:crosses val="autoZero"/>
        <c:auto val="1"/>
        <c:lblAlgn val="ctr"/>
        <c:lblOffset val="100"/>
        <c:noMultiLvlLbl val="0"/>
      </c:catAx>
      <c:valAx>
        <c:axId val="-515474528"/>
        <c:scaling>
          <c:orientation val="minMax"/>
        </c:scaling>
        <c:delete val="1"/>
        <c:axPos val="l"/>
        <c:numFmt formatCode="General" sourceLinked="1"/>
        <c:majorTickMark val="none"/>
        <c:minorTickMark val="none"/>
        <c:tickLblPos val="nextTo"/>
        <c:crossAx val="-515470720"/>
        <c:crosses val="autoZero"/>
        <c:crossBetween val="between"/>
      </c:valAx>
      <c:spPr>
        <a:noFill/>
        <a:ln>
          <a:noFill/>
        </a:ln>
        <a:effectLst/>
      </c:spPr>
    </c:plotArea>
    <c:plotVisOnly val="1"/>
    <c:dispBlanksAs val="gap"/>
    <c:showDLblsOverMax val="0"/>
  </c:chart>
  <c:spPr>
    <a:gradFill>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Sales.xlsx]Marital status!Marital Status</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'Marital status'!$B$3</c:f>
              <c:strCache>
                <c:ptCount val="1"/>
                <c:pt idx="0">
                  <c:v>Total</c:v>
                </c:pt>
              </c:strCache>
            </c:strRef>
          </c:tx>
          <c:spPr>
            <a:solidFill>
              <a:schemeClr val="accent5">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'Marital status'!$A$4:$A$7</c:f>
              <c:strCache>
                <c:ptCount val="3"/>
                <c:pt idx="0">
                  <c:v>Divorced</c:v>
                </c:pt>
                <c:pt idx="1">
                  <c:v>Married</c:v>
                </c:pt>
                <c:pt idx="2">
                  <c:v>Single</c:v>
                </c:pt>
              </c:strCache>
            </c:strRef>
          </c:cat>
          <c:val>
            <c:numRef>
              <c:f>'Marital status'!$B$4:$B$7</c:f>
              <c:numCache>
                <c:formatCode>General</c:formatCode>
                <c:ptCount val="3"/>
                <c:pt idx="0">
                  <c:v>33</c:v>
                </c:pt>
                <c:pt idx="1">
                  <c:v>84</c:v>
                </c:pt>
                <c:pt idx="2">
                  <c:v>120</c:v>
                </c:pt>
              </c:numCache>
            </c:numRef>
          </c:val>
        </c:ser>
        <c:dLbls>
          <c:dLblPos val="outEnd"/>
          <c:showLegendKey val="0"/>
          <c:showVal val="1"/>
          <c:showCatName val="0"/>
          <c:showSerName val="0"/>
          <c:showPercent val="0"/>
          <c:showBubbleSize val="0"/>
        </c:dLbls>
        <c:gapWidth val="100"/>
        <c:axId val="-515479424"/>
        <c:axId val="-515476160"/>
      </c:barChart>
      <c:catAx>
        <c:axId val="-515479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515476160"/>
        <c:crosses val="autoZero"/>
        <c:auto val="1"/>
        <c:lblAlgn val="ctr"/>
        <c:lblOffset val="100"/>
        <c:noMultiLvlLbl val="0"/>
      </c:catAx>
      <c:valAx>
        <c:axId val="-515476160"/>
        <c:scaling>
          <c:orientation val="minMax"/>
        </c:scaling>
        <c:delete val="1"/>
        <c:axPos val="b"/>
        <c:numFmt formatCode="General" sourceLinked="1"/>
        <c:majorTickMark val="none"/>
        <c:minorTickMark val="none"/>
        <c:tickLblPos val="nextTo"/>
        <c:crossAx val="-515479424"/>
        <c:crosses val="autoZero"/>
        <c:crossBetween val="between"/>
      </c:valAx>
      <c:spPr>
        <a:noFill/>
        <a:ln>
          <a:noFill/>
        </a:ln>
        <a:effectLst/>
      </c:spPr>
    </c:plotArea>
    <c:plotVisOnly val="1"/>
    <c:dispBlanksAs val="gap"/>
    <c:showDLblsOverMax val="0"/>
  </c:chart>
  <c:spPr>
    <a:gradFill>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0%</c:formatCode>
                <c:ptCount val="2"/>
                <c:pt idx="0">
                  <c:v>0.65663265306122454</c:v>
                </c:pt>
                <c:pt idx="1">
                  <c:v>0.34336734693877546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6374990371268777E-2"/>
          <c:y val="1.294924322132983E-2"/>
          <c:w val="0.91746054317101444"/>
          <c:h val="0.88210690804298686"/>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ser>
        <c:ser>
          <c:idx val="1"/>
          <c:order val="1"/>
          <c:spPr>
            <a:solidFill>
              <a:schemeClr val="accent2"/>
            </a:solidFill>
            <a:ln>
              <a:noFill/>
            </a:ln>
            <a:effectLst/>
          </c:spPr>
          <c:invertIfNegative val="0"/>
          <c:val>
            <c:numRef>
              <c:f>Rating!$B$7</c:f>
              <c:numCache>
                <c:formatCode>0.0</c:formatCode>
                <c:ptCount val="1"/>
                <c:pt idx="0">
                  <c:v>1.3734693877551019</c:v>
                </c:pt>
              </c:numCache>
            </c:numRef>
          </c:val>
        </c:ser>
        <c:dLbls>
          <c:showLegendKey val="0"/>
          <c:showVal val="0"/>
          <c:showCatName val="0"/>
          <c:showSerName val="0"/>
          <c:showPercent val="0"/>
          <c:showBubbleSize val="0"/>
        </c:dLbls>
        <c:gapWidth val="0"/>
        <c:overlap val="100"/>
        <c:axId val="-511388608"/>
        <c:axId val="-511381536"/>
      </c:barChart>
      <c:catAx>
        <c:axId val="-511388608"/>
        <c:scaling>
          <c:orientation val="minMax"/>
        </c:scaling>
        <c:delete val="1"/>
        <c:axPos val="l"/>
        <c:majorTickMark val="out"/>
        <c:minorTickMark val="none"/>
        <c:tickLblPos val="nextTo"/>
        <c:crossAx val="-511381536"/>
        <c:crosses val="autoZero"/>
        <c:auto val="1"/>
        <c:lblAlgn val="ctr"/>
        <c:lblOffset val="100"/>
        <c:noMultiLvlLbl val="0"/>
      </c:catAx>
      <c:valAx>
        <c:axId val="-511381536"/>
        <c:scaling>
          <c:orientation val="minMax"/>
          <c:max val="4"/>
        </c:scaling>
        <c:delete val="1"/>
        <c:axPos val="b"/>
        <c:numFmt formatCode="0.0" sourceLinked="1"/>
        <c:majorTickMark val="out"/>
        <c:minorTickMark val="none"/>
        <c:tickLblPos val="nextTo"/>
        <c:crossAx val="-51138860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75565482994544"/>
          <c:y val="5.5914743966907259E-2"/>
          <c:w val="0.8068639965933162"/>
          <c:h val="0.92336074593414674"/>
        </c:manualLayout>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Sales.xlsx]Education!education</c:name>
    <c:fmtId val="0"/>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Education!$A$4:$A$10</c:f>
              <c:strCache>
                <c:ptCount val="6"/>
                <c:pt idx="0">
                  <c:v>(blank)</c:v>
                </c:pt>
                <c:pt idx="1">
                  <c:v>Doctoral Degree</c:v>
                </c:pt>
                <c:pt idx="2">
                  <c:v>High School</c:v>
                </c:pt>
                <c:pt idx="3">
                  <c:v>Associates Degree</c:v>
                </c:pt>
                <c:pt idx="4">
                  <c:v>Master's Degree</c:v>
                </c:pt>
                <c:pt idx="5">
                  <c:v>Bachelor's Degree</c:v>
                </c:pt>
              </c:strCache>
            </c:strRef>
          </c:cat>
          <c:val>
            <c:numRef>
              <c:f>Education!$B$4:$B$10</c:f>
              <c:numCache>
                <c:formatCode>General</c:formatCode>
                <c:ptCount val="6"/>
                <c:pt idx="1">
                  <c:v>5</c:v>
                </c:pt>
                <c:pt idx="2">
                  <c:v>31</c:v>
                </c:pt>
                <c:pt idx="3">
                  <c:v>44</c:v>
                </c:pt>
                <c:pt idx="4">
                  <c:v>58</c:v>
                </c:pt>
                <c:pt idx="5">
                  <c:v>99</c:v>
                </c:pt>
              </c:numCache>
            </c:numRef>
          </c:val>
        </c:ser>
        <c:dLbls>
          <c:dLblPos val="outEnd"/>
          <c:showLegendKey val="0"/>
          <c:showVal val="1"/>
          <c:showCatName val="0"/>
          <c:showSerName val="0"/>
          <c:showPercent val="0"/>
          <c:showBubbleSize val="0"/>
        </c:dLbls>
        <c:gapWidth val="182"/>
        <c:axId val="-380510656"/>
        <c:axId val="-380512288"/>
      </c:barChart>
      <c:catAx>
        <c:axId val="-380510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512288"/>
        <c:crosses val="autoZero"/>
        <c:auto val="1"/>
        <c:lblAlgn val="ctr"/>
        <c:lblOffset val="100"/>
        <c:noMultiLvlLbl val="0"/>
      </c:catAx>
      <c:valAx>
        <c:axId val="-380512288"/>
        <c:scaling>
          <c:orientation val="minMax"/>
        </c:scaling>
        <c:delete val="1"/>
        <c:axPos val="b"/>
        <c:numFmt formatCode="General" sourceLinked="1"/>
        <c:majorTickMark val="none"/>
        <c:minorTickMark val="none"/>
        <c:tickLblPos val="nextTo"/>
        <c:crossAx val="-380510656"/>
        <c:crosses val="autoZero"/>
        <c:crossBetween val="between"/>
      </c:valAx>
      <c:spPr>
        <a:noFill/>
        <a:ln>
          <a:noFill/>
        </a:ln>
        <a:effectLst/>
      </c:spPr>
    </c:plotArea>
    <c:plotVisOnly val="1"/>
    <c:dispBlanksAs val="gap"/>
    <c:showDLblsOverMax val="0"/>
  </c:chart>
  <c:spPr>
    <a:gradFill>
      <a:gsLst>
        <a:gs pos="0">
          <a:schemeClr val="accent1">
            <a:lumMod val="110000"/>
            <a:satMod val="105000"/>
            <a:tint val="67000"/>
          </a:schemeClr>
        </a:gs>
        <a:gs pos="100000">
          <a:schemeClr val="accent1">
            <a:lumMod val="105000"/>
            <a:satMod val="109000"/>
            <a:tint val="81000"/>
          </a:schemeClr>
        </a:gs>
      </a:gsLst>
      <a:lin ang="5400000" scaled="0"/>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Sales.xlsx]Job!Job role</c:name>
    <c:fmtId val="0"/>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Job!$B$3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Job!$A$4:$A$13</c:f>
              <c:strCache>
                <c:ptCount val="9"/>
                <c:pt idx="0">
                  <c:v>Laboratory Technician</c:v>
                </c:pt>
                <c:pt idx="1">
                  <c:v>Sales Executive</c:v>
                </c:pt>
                <c:pt idx="2">
                  <c:v>Research Scientist</c:v>
                </c:pt>
                <c:pt idx="3">
                  <c:v>Sales Representative</c:v>
                </c:pt>
                <c:pt idx="4">
                  <c:v>Human Resources</c:v>
                </c:pt>
                <c:pt idx="5">
                  <c:v>Manufacturing Director</c:v>
                </c:pt>
                <c:pt idx="6">
                  <c:v>Healthcare Representative</c:v>
                </c:pt>
                <c:pt idx="7">
                  <c:v>Manager</c:v>
                </c:pt>
                <c:pt idx="8">
                  <c:v>Research Director</c:v>
                </c:pt>
              </c:strCache>
            </c:strRef>
          </c:cat>
          <c:val>
            <c:numRef>
              <c:f>Job!$B$4:$B$13</c:f>
              <c:numCache>
                <c:formatCode>General</c:formatCode>
                <c:ptCount val="9"/>
                <c:pt idx="0">
                  <c:v>62</c:v>
                </c:pt>
                <c:pt idx="1">
                  <c:v>57</c:v>
                </c:pt>
                <c:pt idx="2">
                  <c:v>47</c:v>
                </c:pt>
                <c:pt idx="3">
                  <c:v>33</c:v>
                </c:pt>
                <c:pt idx="4">
                  <c:v>12</c:v>
                </c:pt>
                <c:pt idx="5">
                  <c:v>10</c:v>
                </c:pt>
                <c:pt idx="6">
                  <c:v>9</c:v>
                </c:pt>
                <c:pt idx="7">
                  <c:v>5</c:v>
                </c:pt>
                <c:pt idx="8">
                  <c:v>2</c:v>
                </c:pt>
              </c:numCache>
            </c:numRef>
          </c:val>
        </c:ser>
        <c:dLbls>
          <c:dLblPos val="outEnd"/>
          <c:showLegendKey val="0"/>
          <c:showVal val="1"/>
          <c:showCatName val="0"/>
          <c:showSerName val="0"/>
          <c:showPercent val="0"/>
          <c:showBubbleSize val="0"/>
        </c:dLbls>
        <c:gapWidth val="219"/>
        <c:overlap val="-27"/>
        <c:axId val="-515478336"/>
        <c:axId val="-515467456"/>
      </c:barChart>
      <c:catAx>
        <c:axId val="-5154783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467456"/>
        <c:crosses val="autoZero"/>
        <c:auto val="1"/>
        <c:lblAlgn val="ctr"/>
        <c:lblOffset val="100"/>
        <c:noMultiLvlLbl val="0"/>
      </c:catAx>
      <c:valAx>
        <c:axId val="-515467456"/>
        <c:scaling>
          <c:orientation val="minMax"/>
        </c:scaling>
        <c:delete val="1"/>
        <c:axPos val="l"/>
        <c:numFmt formatCode="General" sourceLinked="1"/>
        <c:majorTickMark val="out"/>
        <c:minorTickMark val="none"/>
        <c:tickLblPos val="nextTo"/>
        <c:crossAx val="-515478336"/>
        <c:crosses val="autoZero"/>
        <c:crossBetween val="between"/>
      </c:valAx>
      <c:spPr>
        <a:noFill/>
        <a:ln>
          <a:noFill/>
        </a:ln>
        <a:effectLst/>
      </c:spPr>
    </c:plotArea>
    <c:plotVisOnly val="1"/>
    <c:dispBlanksAs val="gap"/>
    <c:showDLblsOverMax val="0"/>
  </c:chart>
  <c:spPr>
    <a:gradFill>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Sales.xlsx]Department!Department</c:name>
    <c:fmtId val="0"/>
  </c:pivotSource>
  <c:chart>
    <c:autoTitleDeleted val="1"/>
    <c:pivotFmts>
      <c:pivotFmt>
        <c:idx val="0"/>
        <c:spPr>
          <a:solidFill>
            <a:schemeClr val="accent1"/>
          </a:solidFill>
          <a:ln w="19050">
            <a:noFill/>
          </a:ln>
          <a:effectLst/>
        </c:spPr>
        <c:marker>
          <c:symbol val="none"/>
        </c:marker>
      </c:pivotFmt>
      <c:pivotFmt>
        <c:idx val="1"/>
        <c:spPr>
          <a:solidFill>
            <a:schemeClr val="accent3">
              <a:lumMod val="75000"/>
            </a:schemeClr>
          </a:solidFill>
          <a:ln w="19050">
            <a:noFill/>
          </a:ln>
          <a:effectLst/>
        </c:spPr>
      </c:pivotFmt>
      <c:pivotFmt>
        <c:idx val="2"/>
        <c:spPr>
          <a:solidFill>
            <a:schemeClr val="accent1">
              <a:lumMod val="75000"/>
            </a:schemeClr>
          </a:solidFill>
          <a:ln w="19050">
            <a:noFill/>
          </a:ln>
          <a:effectLst/>
        </c:spPr>
      </c:pivotFmt>
      <c:pivotFmt>
        <c:idx val="3"/>
        <c:spPr>
          <a:solidFill>
            <a:schemeClr val="accent1">
              <a:lumMod val="50000"/>
            </a:schemeClr>
          </a:solidFill>
          <a:ln w="19050">
            <a:noFill/>
          </a:ln>
          <a:effectLst/>
        </c:spPr>
      </c:pivotFmt>
    </c:pivotFmts>
    <c:plotArea>
      <c:layout/>
      <c:pieChart>
        <c:varyColors val="1"/>
        <c:ser>
          <c:idx val="0"/>
          <c:order val="0"/>
          <c:tx>
            <c:strRef>
              <c:f>Department!$B$3</c:f>
              <c:strCache>
                <c:ptCount val="1"/>
                <c:pt idx="0">
                  <c:v>Total</c:v>
                </c:pt>
              </c:strCache>
            </c:strRef>
          </c:tx>
          <c:spPr>
            <a:ln>
              <a:noFill/>
            </a:ln>
          </c:spPr>
          <c:dPt>
            <c:idx val="0"/>
            <c:bubble3D val="0"/>
            <c:spPr>
              <a:solidFill>
                <a:schemeClr val="accent1">
                  <a:lumMod val="75000"/>
                </a:schemeClr>
              </a:solidFill>
              <a:ln w="19050">
                <a:noFill/>
              </a:ln>
              <a:effectLst/>
            </c:spPr>
          </c:dPt>
          <c:dPt>
            <c:idx val="1"/>
            <c:bubble3D val="0"/>
            <c:spPr>
              <a:solidFill>
                <a:schemeClr val="accent1">
                  <a:lumMod val="50000"/>
                </a:schemeClr>
              </a:solidFill>
              <a:ln w="19050">
                <a:noFill/>
              </a:ln>
              <a:effectLst/>
            </c:spPr>
          </c:dPt>
          <c:dPt>
            <c:idx val="2"/>
            <c:bubble3D val="0"/>
            <c:spPr>
              <a:solidFill>
                <a:schemeClr val="accent3">
                  <a:lumMod val="75000"/>
                </a:schemeClr>
              </a:solidFill>
              <a:ln w="19050">
                <a:noFill/>
              </a:ln>
              <a:effectLst/>
            </c:spPr>
          </c:dPt>
          <c:dPt>
            <c:idx val="3"/>
            <c:bubble3D val="0"/>
            <c:spPr>
              <a:solidFill>
                <a:schemeClr val="accent4"/>
              </a:solidFill>
              <a:ln w="19050">
                <a:noFill/>
              </a:ln>
              <a:effectLst/>
            </c:spPr>
          </c:dPt>
          <c:cat>
            <c:strRef>
              <c:f>Department!$A$4:$A$8</c:f>
              <c:strCache>
                <c:ptCount val="4"/>
                <c:pt idx="0">
                  <c:v>HR</c:v>
                </c:pt>
                <c:pt idx="1">
                  <c:v>R&amp;D</c:v>
                </c:pt>
                <c:pt idx="2">
                  <c:v>Sales</c:v>
                </c:pt>
                <c:pt idx="3">
                  <c:v>(blank)</c:v>
                </c:pt>
              </c:strCache>
            </c:strRef>
          </c:cat>
          <c:val>
            <c:numRef>
              <c:f>Department!$B$4:$B$8</c:f>
              <c:numCache>
                <c:formatCode>0.00%</c:formatCode>
                <c:ptCount val="4"/>
                <c:pt idx="0">
                  <c:v>5.0632911392405063E-2</c:v>
                </c:pt>
                <c:pt idx="1">
                  <c:v>0.56118143459915615</c:v>
                </c:pt>
                <c:pt idx="2">
                  <c:v>0.3881856540084388</c:v>
                </c:pt>
                <c:pt idx="3">
                  <c:v>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Sales.xlsx]Age group!Age group</c:name>
    <c:fmtId val="0"/>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Under 25</c:v>
                </c:pt>
                <c:pt idx="1">
                  <c:v>25 - 34</c:v>
                </c:pt>
                <c:pt idx="2">
                  <c:v>35 - 44</c:v>
                </c:pt>
                <c:pt idx="3">
                  <c:v>45 - 54</c:v>
                </c:pt>
                <c:pt idx="4">
                  <c:v>Over 55</c:v>
                </c:pt>
              </c:strCache>
            </c:strRef>
          </c:cat>
          <c:val>
            <c:numRef>
              <c:f>'Age group'!$B$4:$B$9</c:f>
              <c:numCache>
                <c:formatCode>General</c:formatCode>
                <c:ptCount val="5"/>
                <c:pt idx="0">
                  <c:v>38</c:v>
                </c:pt>
                <c:pt idx="1">
                  <c:v>112</c:v>
                </c:pt>
                <c:pt idx="2">
                  <c:v>51</c:v>
                </c:pt>
                <c:pt idx="3">
                  <c:v>25</c:v>
                </c:pt>
                <c:pt idx="4">
                  <c:v>11</c:v>
                </c:pt>
              </c:numCache>
            </c:numRef>
          </c:val>
        </c:ser>
        <c:dLbls>
          <c:dLblPos val="outEnd"/>
          <c:showLegendKey val="0"/>
          <c:showVal val="1"/>
          <c:showCatName val="0"/>
          <c:showSerName val="0"/>
          <c:showPercent val="0"/>
          <c:showBubbleSize val="0"/>
        </c:dLbls>
        <c:gapWidth val="86"/>
        <c:overlap val="-27"/>
        <c:axId val="-380508480"/>
        <c:axId val="-380513920"/>
      </c:barChart>
      <c:catAx>
        <c:axId val="-380508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380513920"/>
        <c:crosses val="autoZero"/>
        <c:auto val="1"/>
        <c:lblAlgn val="ctr"/>
        <c:lblOffset val="100"/>
        <c:noMultiLvlLbl val="0"/>
      </c:catAx>
      <c:valAx>
        <c:axId val="-380513920"/>
        <c:scaling>
          <c:orientation val="minMax"/>
        </c:scaling>
        <c:delete val="1"/>
        <c:axPos val="l"/>
        <c:numFmt formatCode="General" sourceLinked="1"/>
        <c:majorTickMark val="none"/>
        <c:minorTickMark val="none"/>
        <c:tickLblPos val="nextTo"/>
        <c:crossAx val="-380508480"/>
        <c:crosses val="autoZero"/>
        <c:crossBetween val="between"/>
      </c:valAx>
      <c:spPr>
        <a:noFill/>
        <a:ln>
          <a:noFill/>
        </a:ln>
        <a:effectLst/>
      </c:spPr>
    </c:plotArea>
    <c:plotVisOnly val="1"/>
    <c:dispBlanksAs val="gap"/>
    <c:showDLblsOverMax val="0"/>
  </c:chart>
  <c:spPr>
    <a:gradFill>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Sales.xlsx]Marital status!Marital Status</c:name>
    <c:fmtId val="0"/>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'Marital status'!$B$3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'Marital status'!$A$4:$A$7</c:f>
              <c:strCache>
                <c:ptCount val="3"/>
                <c:pt idx="0">
                  <c:v>Divorced</c:v>
                </c:pt>
                <c:pt idx="1">
                  <c:v>Married</c:v>
                </c:pt>
                <c:pt idx="2">
                  <c:v>Single</c:v>
                </c:pt>
              </c:strCache>
            </c:strRef>
          </c:cat>
          <c:val>
            <c:numRef>
              <c:f>'Marital status'!$B$4:$B$7</c:f>
              <c:numCache>
                <c:formatCode>General</c:formatCode>
                <c:ptCount val="3"/>
                <c:pt idx="0">
                  <c:v>33</c:v>
                </c:pt>
                <c:pt idx="1">
                  <c:v>84</c:v>
                </c:pt>
                <c:pt idx="2">
                  <c:v>120</c:v>
                </c:pt>
              </c:numCache>
            </c:numRef>
          </c:val>
        </c:ser>
        <c:dLbls>
          <c:dLblPos val="outEnd"/>
          <c:showLegendKey val="0"/>
          <c:showVal val="1"/>
          <c:showCatName val="0"/>
          <c:showSerName val="0"/>
          <c:showPercent val="0"/>
          <c:showBubbleSize val="0"/>
        </c:dLbls>
        <c:gapWidth val="100"/>
        <c:axId val="-560780224"/>
        <c:axId val="-560775328"/>
      </c:barChart>
      <c:catAx>
        <c:axId val="-560780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560775328"/>
        <c:crosses val="autoZero"/>
        <c:auto val="1"/>
        <c:lblAlgn val="ctr"/>
        <c:lblOffset val="100"/>
        <c:noMultiLvlLbl val="0"/>
      </c:catAx>
      <c:valAx>
        <c:axId val="-560775328"/>
        <c:scaling>
          <c:orientation val="minMax"/>
        </c:scaling>
        <c:delete val="1"/>
        <c:axPos val="b"/>
        <c:numFmt formatCode="General" sourceLinked="1"/>
        <c:majorTickMark val="none"/>
        <c:minorTickMark val="none"/>
        <c:tickLblPos val="nextTo"/>
        <c:crossAx val="-560780224"/>
        <c:crosses val="autoZero"/>
        <c:crossBetween val="between"/>
      </c:valAx>
      <c:spPr>
        <a:noFill/>
        <a:ln>
          <a:noFill/>
        </a:ln>
        <a:effectLst/>
      </c:spPr>
    </c:plotArea>
    <c:plotVisOnly val="1"/>
    <c:dispBlanksAs val="gap"/>
    <c:showDLblsOverMax val="0"/>
  </c:chart>
  <c:spPr>
    <a:gradFill>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microsoft.com/office/2007/relationships/hdphoto" Target="../media/hdphoto1.wdp"/><Relationship Id="rId18"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image" Target="../media/image8.png"/><Relationship Id="rId17" Type="http://schemas.openxmlformats.org/officeDocument/2006/relationships/chart" Target="../charts/chart7.xml"/><Relationship Id="rId2" Type="http://schemas.openxmlformats.org/officeDocument/2006/relationships/image" Target="../media/image2.pn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chart" Target="../charts/chart3.xml"/><Relationship Id="rId19" Type="http://schemas.openxmlformats.org/officeDocument/2006/relationships/chart" Target="../charts/chart9.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9.png"/></Relationships>
</file>

<file path=xl/drawings/_rels/drawing4.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0</xdr:col>
      <xdr:colOff>28575</xdr:colOff>
      <xdr:row>4</xdr:row>
      <xdr:rowOff>47625</xdr:rowOff>
    </xdr:from>
    <xdr:to>
      <xdr:col>15</xdr:col>
      <xdr:colOff>238125</xdr:colOff>
      <xdr:row>7</xdr:row>
      <xdr:rowOff>171450</xdr:rowOff>
    </xdr:to>
    <xdr:grpSp>
      <xdr:nvGrpSpPr>
        <xdr:cNvPr id="53" name="Group 52"/>
        <xdr:cNvGrpSpPr/>
      </xdr:nvGrpSpPr>
      <xdr:grpSpPr>
        <a:xfrm>
          <a:off x="28575" y="809625"/>
          <a:ext cx="9353550" cy="695325"/>
          <a:chOff x="19050" y="809625"/>
          <a:chExt cx="9201149" cy="695325"/>
        </a:xfrm>
      </xdr:grpSpPr>
      <xdr:sp macro="" textlink="KPI!A7">
        <xdr:nvSpPr>
          <xdr:cNvPr id="4" name="Rounded Rectangle 3"/>
          <xdr:cNvSpPr/>
        </xdr:nvSpPr>
        <xdr:spPr>
          <a:xfrm>
            <a:off x="19050" y="809625"/>
            <a:ext cx="1743075" cy="69532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fld id="{0643BA41-0E22-4A67-8DB7-B411C48D07AA}" type="TxLink">
              <a:rPr lang="en-US" sz="1200" b="0" i="0" u="none" strike="noStrike">
                <a:solidFill>
                  <a:schemeClr val="tx1"/>
                </a:solidFill>
                <a:latin typeface="Calibri"/>
                <a:cs typeface="Calibri"/>
              </a:rPr>
              <a:pPr algn="l"/>
              <a:t>Total employees</a:t>
            </a:fld>
            <a:endParaRPr lang="en-IN" sz="1200">
              <a:solidFill>
                <a:schemeClr val="tx1"/>
              </a:solidFill>
            </a:endParaRPr>
          </a:p>
        </xdr:txBody>
      </xdr:sp>
      <xdr:sp macro="" textlink="KPI!B7">
        <xdr:nvSpPr>
          <xdr:cNvPr id="5" name="Rounded Rectangle 4"/>
          <xdr:cNvSpPr/>
        </xdr:nvSpPr>
        <xdr:spPr>
          <a:xfrm>
            <a:off x="1790701" y="809625"/>
            <a:ext cx="1771650" cy="69532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fld id="{CCB3B7C9-6197-4976-969D-F9AA3C45CD3E}" type="TxLink">
              <a:rPr lang="en-US" sz="1200" b="0" i="0" u="none" strike="noStrike">
                <a:solidFill>
                  <a:schemeClr val="tx1"/>
                </a:solidFill>
                <a:latin typeface="Calibri"/>
                <a:cs typeface="Calibri"/>
              </a:rPr>
              <a:pPr algn="l"/>
              <a:t>Attrition Count</a:t>
            </a:fld>
            <a:endParaRPr lang="en-IN" sz="1200">
              <a:solidFill>
                <a:schemeClr val="tx1"/>
              </a:solidFill>
            </a:endParaRPr>
          </a:p>
        </xdr:txBody>
      </xdr:sp>
      <xdr:sp macro="" textlink="KPI!C7">
        <xdr:nvSpPr>
          <xdr:cNvPr id="6" name="Rounded Rectangle 5"/>
          <xdr:cNvSpPr/>
        </xdr:nvSpPr>
        <xdr:spPr>
          <a:xfrm>
            <a:off x="3590926" y="809625"/>
            <a:ext cx="1771650" cy="69532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fld id="{39EB101B-574D-4D69-A90F-E7615B1C2011}" type="TxLink">
              <a:rPr lang="en-US" sz="1200" b="0" i="0" u="none" strike="noStrike">
                <a:solidFill>
                  <a:schemeClr val="tx1"/>
                </a:solidFill>
                <a:latin typeface="Calibri"/>
                <a:cs typeface="Calibri"/>
              </a:rPr>
              <a:pPr algn="l"/>
              <a:t>Average age</a:t>
            </a:fld>
            <a:endParaRPr lang="en-IN" sz="1200">
              <a:solidFill>
                <a:schemeClr val="tx1"/>
              </a:solidFill>
            </a:endParaRPr>
          </a:p>
        </xdr:txBody>
      </xdr:sp>
      <xdr:sp macro="" textlink="KPI!D7">
        <xdr:nvSpPr>
          <xdr:cNvPr id="7" name="Rounded Rectangle 6"/>
          <xdr:cNvSpPr/>
        </xdr:nvSpPr>
        <xdr:spPr>
          <a:xfrm>
            <a:off x="5381626" y="809625"/>
            <a:ext cx="1790700" cy="69532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fld id="{C57C9E00-67D0-4F8C-8AAB-FEB4F51A5CE9}" type="TxLink">
              <a:rPr lang="en-US" sz="1200" b="0" i="0" u="none" strike="noStrike">
                <a:solidFill>
                  <a:schemeClr val="tx1"/>
                </a:solidFill>
                <a:latin typeface="Calibri"/>
                <a:cs typeface="Calibri"/>
              </a:rPr>
              <a:pPr algn="l"/>
              <a:t>Active Employees</a:t>
            </a:fld>
            <a:endParaRPr lang="en-IN" sz="1200">
              <a:solidFill>
                <a:schemeClr val="tx1"/>
              </a:solidFill>
            </a:endParaRPr>
          </a:p>
        </xdr:txBody>
      </xdr:sp>
      <xdr:sp macro="" textlink="KPI!E7">
        <xdr:nvSpPr>
          <xdr:cNvPr id="8" name="Rounded Rectangle 7"/>
          <xdr:cNvSpPr/>
        </xdr:nvSpPr>
        <xdr:spPr>
          <a:xfrm>
            <a:off x="7200898" y="809625"/>
            <a:ext cx="2019301" cy="69532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fld id="{CD8734B7-DA6B-40E6-9976-00B299D91C99}" type="TxLink">
              <a:rPr lang="en-US" sz="1200" b="0" i="0" u="none" strike="noStrike">
                <a:solidFill>
                  <a:schemeClr val="tx1"/>
                </a:solidFill>
                <a:latin typeface="Calibri"/>
                <a:cs typeface="Calibri"/>
              </a:rPr>
              <a:pPr algn="l"/>
              <a:t>Attrition rate</a:t>
            </a:fld>
            <a:endParaRPr lang="en-IN" sz="1200">
              <a:solidFill>
                <a:schemeClr val="tx1"/>
              </a:solidFill>
            </a:endParaRPr>
          </a:p>
        </xdr:txBody>
      </xdr:sp>
    </xdr:grpSp>
    <xdr:clientData/>
  </xdr:twoCellAnchor>
  <xdr:twoCellAnchor>
    <xdr:from>
      <xdr:col>0</xdr:col>
      <xdr:colOff>19050</xdr:colOff>
      <xdr:row>8</xdr:row>
      <xdr:rowOff>9525</xdr:rowOff>
    </xdr:from>
    <xdr:to>
      <xdr:col>15</xdr:col>
      <xdr:colOff>238125</xdr:colOff>
      <xdr:row>27</xdr:row>
      <xdr:rowOff>152400</xdr:rowOff>
    </xdr:to>
    <xdr:grpSp>
      <xdr:nvGrpSpPr>
        <xdr:cNvPr id="52" name="Group 51"/>
        <xdr:cNvGrpSpPr/>
      </xdr:nvGrpSpPr>
      <xdr:grpSpPr>
        <a:xfrm>
          <a:off x="19050" y="1533525"/>
          <a:ext cx="9363075" cy="3762375"/>
          <a:chOff x="19050" y="1533525"/>
          <a:chExt cx="9363075" cy="3762375"/>
        </a:xfrm>
      </xdr:grpSpPr>
      <xdr:sp macro="" textlink="">
        <xdr:nvSpPr>
          <xdr:cNvPr id="10" name="Rounded Rectangle 9"/>
          <xdr:cNvSpPr/>
        </xdr:nvSpPr>
        <xdr:spPr>
          <a:xfrm>
            <a:off x="19050" y="1552575"/>
            <a:ext cx="2933700" cy="168592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IN" sz="1200"/>
              <a:t>Total employees by gender</a:t>
            </a:r>
          </a:p>
        </xdr:txBody>
      </xdr:sp>
      <xdr:sp macro="" textlink="">
        <xdr:nvSpPr>
          <xdr:cNvPr id="11" name="Rounded Rectangle 10"/>
          <xdr:cNvSpPr/>
        </xdr:nvSpPr>
        <xdr:spPr>
          <a:xfrm>
            <a:off x="2971799" y="1543050"/>
            <a:ext cx="3067051" cy="168592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IN" sz="1200"/>
              <a:t>Education wise attrition</a:t>
            </a:r>
          </a:p>
        </xdr:txBody>
      </xdr:sp>
      <xdr:sp macro="" textlink="">
        <xdr:nvSpPr>
          <xdr:cNvPr id="12" name="Rounded Rectangle 11"/>
          <xdr:cNvSpPr/>
        </xdr:nvSpPr>
        <xdr:spPr>
          <a:xfrm>
            <a:off x="6067424" y="1533525"/>
            <a:ext cx="3314701" cy="168592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IN" sz="1200"/>
              <a:t> Attrition by Job</a:t>
            </a:r>
          </a:p>
        </xdr:txBody>
      </xdr:sp>
      <xdr:grpSp>
        <xdr:nvGrpSpPr>
          <xdr:cNvPr id="43" name="Group 42"/>
          <xdr:cNvGrpSpPr/>
        </xdr:nvGrpSpPr>
        <xdr:grpSpPr>
          <a:xfrm>
            <a:off x="28575" y="3257550"/>
            <a:ext cx="9353550" cy="2038350"/>
            <a:chOff x="28575" y="3257550"/>
            <a:chExt cx="9353550" cy="1704975"/>
          </a:xfrm>
        </xdr:grpSpPr>
        <xdr:sp macro="" textlink="">
          <xdr:nvSpPr>
            <xdr:cNvPr id="13" name="Rounded Rectangle 12"/>
            <xdr:cNvSpPr/>
          </xdr:nvSpPr>
          <xdr:spPr>
            <a:xfrm>
              <a:off x="28575" y="3276600"/>
              <a:ext cx="2390776" cy="168592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IN" sz="1200"/>
                <a:t>Department wise Attrition</a:t>
              </a:r>
            </a:p>
          </xdr:txBody>
        </xdr:sp>
        <xdr:sp macro="" textlink="">
          <xdr:nvSpPr>
            <xdr:cNvPr id="14" name="Rounded Rectangle 13"/>
            <xdr:cNvSpPr/>
          </xdr:nvSpPr>
          <xdr:spPr>
            <a:xfrm>
              <a:off x="2447925" y="3276600"/>
              <a:ext cx="2543175" cy="168592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IN" sz="1200"/>
                <a:t>Attrition by Age</a:t>
              </a:r>
              <a:r>
                <a:rPr lang="en-IN" sz="1200" baseline="0"/>
                <a:t> Group</a:t>
              </a:r>
              <a:endParaRPr lang="en-IN" sz="1200"/>
            </a:p>
          </xdr:txBody>
        </xdr:sp>
        <xdr:sp macro="" textlink="">
          <xdr:nvSpPr>
            <xdr:cNvPr id="15" name="Rounded Rectangle 14"/>
            <xdr:cNvSpPr/>
          </xdr:nvSpPr>
          <xdr:spPr>
            <a:xfrm>
              <a:off x="5019675" y="3267075"/>
              <a:ext cx="2181225" cy="168592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IN" sz="1200"/>
                <a:t>Attrition by Marital Status</a:t>
              </a:r>
            </a:p>
          </xdr:txBody>
        </xdr:sp>
        <xdr:sp macro="" textlink="">
          <xdr:nvSpPr>
            <xdr:cNvPr id="16" name="Rounded Rectangle 15"/>
            <xdr:cNvSpPr/>
          </xdr:nvSpPr>
          <xdr:spPr>
            <a:xfrm>
              <a:off x="7239001" y="3257550"/>
              <a:ext cx="2143124" cy="168592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IN" sz="1200"/>
                <a:t>Slicers</a:t>
              </a:r>
            </a:p>
            <a:p>
              <a:pPr algn="l"/>
              <a:endParaRPr lang="en-IN" sz="1100"/>
            </a:p>
          </xdr:txBody>
        </xdr:sp>
      </xdr:grpSp>
    </xdr:grpSp>
    <xdr:clientData/>
  </xdr:twoCellAnchor>
  <xdr:twoCellAnchor>
    <xdr:from>
      <xdr:col>0</xdr:col>
      <xdr:colOff>409575</xdr:colOff>
      <xdr:row>5</xdr:row>
      <xdr:rowOff>161925</xdr:rowOff>
    </xdr:from>
    <xdr:to>
      <xdr:col>2</xdr:col>
      <xdr:colOff>28575</xdr:colOff>
      <xdr:row>7</xdr:row>
      <xdr:rowOff>0</xdr:rowOff>
    </xdr:to>
    <xdr:sp macro="" textlink="KPI!A8">
      <xdr:nvSpPr>
        <xdr:cNvPr id="17" name="TextBox 16"/>
        <xdr:cNvSpPr txBox="1"/>
      </xdr:nvSpPr>
      <xdr:spPr>
        <a:xfrm>
          <a:off x="409575" y="1114425"/>
          <a:ext cx="838200" cy="219075"/>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0C228EA-949C-4129-9D53-B71D6218F902}" type="TxLink">
            <a:rPr lang="en-US" sz="1200" b="0" i="0" u="none" strike="noStrike">
              <a:solidFill>
                <a:schemeClr val="tx1"/>
              </a:solidFill>
              <a:latin typeface="Calibri"/>
              <a:cs typeface="Calibri"/>
            </a:rPr>
            <a:pPr algn="ctr"/>
            <a:t>1470</a:t>
          </a:fld>
          <a:endParaRPr lang="en-IN" sz="1200">
            <a:solidFill>
              <a:schemeClr val="tx1"/>
            </a:solidFill>
          </a:endParaRPr>
        </a:p>
      </xdr:txBody>
    </xdr:sp>
    <xdr:clientData/>
  </xdr:twoCellAnchor>
  <xdr:twoCellAnchor>
    <xdr:from>
      <xdr:col>3</xdr:col>
      <xdr:colOff>409575</xdr:colOff>
      <xdr:row>5</xdr:row>
      <xdr:rowOff>180975</xdr:rowOff>
    </xdr:from>
    <xdr:to>
      <xdr:col>5</xdr:col>
      <xdr:colOff>28575</xdr:colOff>
      <xdr:row>7</xdr:row>
      <xdr:rowOff>19050</xdr:rowOff>
    </xdr:to>
    <xdr:sp macro="" textlink="KPI!B8">
      <xdr:nvSpPr>
        <xdr:cNvPr id="18" name="TextBox 17"/>
        <xdr:cNvSpPr txBox="1"/>
      </xdr:nvSpPr>
      <xdr:spPr>
        <a:xfrm>
          <a:off x="2238375" y="1133475"/>
          <a:ext cx="838200" cy="219075"/>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DDF6853-50A1-4E51-9296-5FA36D841F82}" type="TxLink">
            <a:rPr lang="en-US" sz="1200" b="0" i="0" u="none" strike="noStrike">
              <a:solidFill>
                <a:srgbClr val="000000"/>
              </a:solidFill>
              <a:latin typeface="Calibri"/>
              <a:cs typeface="Calibri"/>
            </a:rPr>
            <a:pPr algn="ctr"/>
            <a:t>237</a:t>
          </a:fld>
          <a:endParaRPr lang="en-IN" sz="1200"/>
        </a:p>
      </xdr:txBody>
    </xdr:sp>
    <xdr:clientData/>
  </xdr:twoCellAnchor>
  <xdr:twoCellAnchor>
    <xdr:from>
      <xdr:col>6</xdr:col>
      <xdr:colOff>352425</xdr:colOff>
      <xdr:row>5</xdr:row>
      <xdr:rowOff>180975</xdr:rowOff>
    </xdr:from>
    <xdr:to>
      <xdr:col>7</xdr:col>
      <xdr:colOff>581025</xdr:colOff>
      <xdr:row>7</xdr:row>
      <xdr:rowOff>19050</xdr:rowOff>
    </xdr:to>
    <xdr:sp macro="" textlink="KPI!C8">
      <xdr:nvSpPr>
        <xdr:cNvPr id="19" name="TextBox 18"/>
        <xdr:cNvSpPr txBox="1"/>
      </xdr:nvSpPr>
      <xdr:spPr>
        <a:xfrm>
          <a:off x="4010025" y="1133475"/>
          <a:ext cx="838200" cy="219075"/>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7A9F49B-40A0-4822-AD28-D3EF68EE18E6}" type="TxLink">
            <a:rPr lang="en-US" sz="1200" b="0" i="0" u="none" strike="noStrike">
              <a:solidFill>
                <a:srgbClr val="000000"/>
              </a:solidFill>
              <a:latin typeface="Calibri"/>
              <a:cs typeface="Calibri"/>
            </a:rPr>
            <a:pPr algn="ctr"/>
            <a:t>37</a:t>
          </a:fld>
          <a:endParaRPr lang="en-IN" sz="1200"/>
        </a:p>
      </xdr:txBody>
    </xdr:sp>
    <xdr:clientData/>
  </xdr:twoCellAnchor>
  <xdr:twoCellAnchor>
    <xdr:from>
      <xdr:col>9</xdr:col>
      <xdr:colOff>409575</xdr:colOff>
      <xdr:row>5</xdr:row>
      <xdr:rowOff>180976</xdr:rowOff>
    </xdr:from>
    <xdr:to>
      <xdr:col>10</xdr:col>
      <xdr:colOff>542925</xdr:colOff>
      <xdr:row>7</xdr:row>
      <xdr:rowOff>9526</xdr:rowOff>
    </xdr:to>
    <xdr:sp macro="" textlink="KPI!D8">
      <xdr:nvSpPr>
        <xdr:cNvPr id="20" name="TextBox 19"/>
        <xdr:cNvSpPr txBox="1"/>
      </xdr:nvSpPr>
      <xdr:spPr>
        <a:xfrm>
          <a:off x="5895975" y="1133476"/>
          <a:ext cx="742950" cy="20955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28230D5-57B8-4091-AE18-D83C18C115F0}" type="TxLink">
            <a:rPr lang="en-US" sz="1200" b="0" i="0" u="none" strike="noStrike">
              <a:solidFill>
                <a:srgbClr val="000000"/>
              </a:solidFill>
              <a:latin typeface="Calibri"/>
              <a:cs typeface="Calibri"/>
            </a:rPr>
            <a:pPr algn="ctr"/>
            <a:t>1233</a:t>
          </a:fld>
          <a:endParaRPr lang="en-IN" sz="1200"/>
        </a:p>
      </xdr:txBody>
    </xdr:sp>
    <xdr:clientData/>
  </xdr:twoCellAnchor>
  <xdr:twoCellAnchor>
    <xdr:from>
      <xdr:col>12</xdr:col>
      <xdr:colOff>476250</xdr:colOff>
      <xdr:row>5</xdr:row>
      <xdr:rowOff>171450</xdr:rowOff>
    </xdr:from>
    <xdr:to>
      <xdr:col>14</xdr:col>
      <xdr:colOff>95250</xdr:colOff>
      <xdr:row>7</xdr:row>
      <xdr:rowOff>9525</xdr:rowOff>
    </xdr:to>
    <xdr:sp macro="" textlink="KPI!E8">
      <xdr:nvSpPr>
        <xdr:cNvPr id="21" name="TextBox 20"/>
        <xdr:cNvSpPr txBox="1"/>
      </xdr:nvSpPr>
      <xdr:spPr>
        <a:xfrm>
          <a:off x="7791450" y="1123950"/>
          <a:ext cx="838200" cy="219075"/>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3C47347-1950-475D-B7F3-DB818A7017CE}" type="TxLink">
            <a:rPr lang="en-US" sz="1200" b="0" i="0" u="none" strike="noStrike">
              <a:solidFill>
                <a:srgbClr val="000000"/>
              </a:solidFill>
              <a:latin typeface="Calibri"/>
              <a:cs typeface="Calibri"/>
            </a:rPr>
            <a:pPr algn="ctr"/>
            <a:t>16.12%</a:t>
          </a:fld>
          <a:endParaRPr lang="en-IN" sz="1200"/>
        </a:p>
      </xdr:txBody>
    </xdr:sp>
    <xdr:clientData/>
  </xdr:twoCellAnchor>
  <xdr:twoCellAnchor editAs="oneCell">
    <xdr:from>
      <xdr:col>2</xdr:col>
      <xdr:colOff>190500</xdr:colOff>
      <xdr:row>4</xdr:row>
      <xdr:rowOff>123825</xdr:rowOff>
    </xdr:from>
    <xdr:to>
      <xdr:col>2</xdr:col>
      <xdr:colOff>447675</xdr:colOff>
      <xdr:row>5</xdr:row>
      <xdr:rowOff>174997</xdr:rowOff>
    </xdr:to>
    <xdr:pic>
      <xdr:nvPicPr>
        <xdr:cNvPr id="22" name="Picture 21">
          <a:extLst>
            <a:ext uri="{FF2B5EF4-FFF2-40B4-BE49-F238E27FC236}">
              <a16:creationId xmlns=""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1409700" y="885825"/>
          <a:ext cx="257175" cy="241672"/>
        </a:xfrm>
        <a:prstGeom prst="rect">
          <a:avLst/>
        </a:prstGeom>
        <a:solidFill>
          <a:schemeClr val="accent1"/>
        </a:solidFill>
      </xdr:spPr>
    </xdr:pic>
    <xdr:clientData/>
  </xdr:twoCellAnchor>
  <xdr:twoCellAnchor editAs="oneCell">
    <xdr:from>
      <xdr:col>5</xdr:col>
      <xdr:colOff>171450</xdr:colOff>
      <xdr:row>4</xdr:row>
      <xdr:rowOff>114300</xdr:rowOff>
    </xdr:from>
    <xdr:to>
      <xdr:col>5</xdr:col>
      <xdr:colOff>416330</xdr:colOff>
      <xdr:row>5</xdr:row>
      <xdr:rowOff>152400</xdr:rowOff>
    </xdr:to>
    <xdr:pic>
      <xdr:nvPicPr>
        <xdr:cNvPr id="23" name="Picture 22">
          <a:extLst>
            <a:ext uri="{FF2B5EF4-FFF2-40B4-BE49-F238E27FC236}">
              <a16:creationId xmlns="" xmlns:a16="http://schemas.microsoft.com/office/drawing/2014/main" id="{089D9342-1C26-4941-B1AD-48EDF58DAA1D}"/>
            </a:ext>
          </a:extLst>
        </xdr:cNvPr>
        <xdr:cNvPicPr>
          <a:picLocks noChangeAspect="1"/>
        </xdr:cNvPicPr>
      </xdr:nvPicPr>
      <xdr:blipFill>
        <a:blip xmlns:r="http://schemas.openxmlformats.org/officeDocument/2006/relationships" r:embed="rId2"/>
        <a:stretch>
          <a:fillRect/>
        </a:stretch>
      </xdr:blipFill>
      <xdr:spPr>
        <a:xfrm>
          <a:off x="3219450" y="876300"/>
          <a:ext cx="244880" cy="228600"/>
        </a:xfrm>
        <a:prstGeom prst="rect">
          <a:avLst/>
        </a:prstGeom>
      </xdr:spPr>
    </xdr:pic>
    <xdr:clientData/>
  </xdr:twoCellAnchor>
  <xdr:twoCellAnchor editAs="oneCell">
    <xdr:from>
      <xdr:col>11</xdr:col>
      <xdr:colOff>123826</xdr:colOff>
      <xdr:row>4</xdr:row>
      <xdr:rowOff>114300</xdr:rowOff>
    </xdr:from>
    <xdr:to>
      <xdr:col>11</xdr:col>
      <xdr:colOff>361950</xdr:colOff>
      <xdr:row>5</xdr:row>
      <xdr:rowOff>161925</xdr:rowOff>
    </xdr:to>
    <xdr:pic>
      <xdr:nvPicPr>
        <xdr:cNvPr id="24" name="Picture 23">
          <a:extLst>
            <a:ext uri="{FF2B5EF4-FFF2-40B4-BE49-F238E27FC236}">
              <a16:creationId xmlns="" xmlns:a16="http://schemas.microsoft.com/office/drawing/2014/main" id="{5E6B7E1C-9E55-4C51-BE6C-778F497485A3}"/>
            </a:ext>
          </a:extLst>
        </xdr:cNvPr>
        <xdr:cNvPicPr>
          <a:picLocks noChangeAspect="1"/>
        </xdr:cNvPicPr>
      </xdr:nvPicPr>
      <xdr:blipFill>
        <a:blip xmlns:r="http://schemas.openxmlformats.org/officeDocument/2006/relationships" r:embed="rId3"/>
        <a:stretch>
          <a:fillRect/>
        </a:stretch>
      </xdr:blipFill>
      <xdr:spPr>
        <a:xfrm>
          <a:off x="6829426" y="876300"/>
          <a:ext cx="238124" cy="238125"/>
        </a:xfrm>
        <a:prstGeom prst="rect">
          <a:avLst/>
        </a:prstGeom>
      </xdr:spPr>
    </xdr:pic>
    <xdr:clientData/>
  </xdr:twoCellAnchor>
  <xdr:twoCellAnchor editAs="oneCell">
    <xdr:from>
      <xdr:col>14</xdr:col>
      <xdr:colOff>257175</xdr:colOff>
      <xdr:row>4</xdr:row>
      <xdr:rowOff>123825</xdr:rowOff>
    </xdr:from>
    <xdr:to>
      <xdr:col>14</xdr:col>
      <xdr:colOff>505650</xdr:colOff>
      <xdr:row>5</xdr:row>
      <xdr:rowOff>161925</xdr:rowOff>
    </xdr:to>
    <xdr:pic>
      <xdr:nvPicPr>
        <xdr:cNvPr id="25" name="Picture 24">
          <a:extLst>
            <a:ext uri="{FF2B5EF4-FFF2-40B4-BE49-F238E27FC236}">
              <a16:creationId xmlns="" xmlns:a16="http://schemas.microsoft.com/office/drawing/2014/main" id="{5B748259-0807-4F36-87BE-C74774DD2292}"/>
            </a:ext>
          </a:extLst>
        </xdr:cNvPr>
        <xdr:cNvPicPr>
          <a:picLocks noChangeAspect="1"/>
        </xdr:cNvPicPr>
      </xdr:nvPicPr>
      <xdr:blipFill>
        <a:blip xmlns:r="http://schemas.openxmlformats.org/officeDocument/2006/relationships" r:embed="rId4"/>
        <a:stretch>
          <a:fillRect/>
        </a:stretch>
      </xdr:blipFill>
      <xdr:spPr>
        <a:xfrm>
          <a:off x="8791575" y="885825"/>
          <a:ext cx="248475" cy="228600"/>
        </a:xfrm>
        <a:prstGeom prst="rect">
          <a:avLst/>
        </a:prstGeom>
      </xdr:spPr>
    </xdr:pic>
    <xdr:clientData/>
  </xdr:twoCellAnchor>
  <xdr:twoCellAnchor editAs="oneCell">
    <xdr:from>
      <xdr:col>8</xdr:col>
      <xdr:colOff>123825</xdr:colOff>
      <xdr:row>4</xdr:row>
      <xdr:rowOff>104775</xdr:rowOff>
    </xdr:from>
    <xdr:to>
      <xdr:col>8</xdr:col>
      <xdr:colOff>420132</xdr:colOff>
      <xdr:row>5</xdr:row>
      <xdr:rowOff>174177</xdr:rowOff>
    </xdr:to>
    <xdr:pic>
      <xdr:nvPicPr>
        <xdr:cNvPr id="26" name="Picture 25">
          <a:extLst>
            <a:ext uri="{FF2B5EF4-FFF2-40B4-BE49-F238E27FC236}">
              <a16:creationId xmlns="" xmlns:a16="http://schemas.microsoft.com/office/drawing/2014/main" id="{D3CEAD07-F7C6-4969-B819-A106F7F8701B}"/>
            </a:ext>
          </a:extLst>
        </xdr:cNvPr>
        <xdr:cNvPicPr>
          <a:picLocks noChangeAspect="1"/>
        </xdr:cNvPicPr>
      </xdr:nvPicPr>
      <xdr:blipFill>
        <a:blip xmlns:r="http://schemas.openxmlformats.org/officeDocument/2006/relationships" r:embed="rId5"/>
        <a:stretch>
          <a:fillRect/>
        </a:stretch>
      </xdr:blipFill>
      <xdr:spPr>
        <a:xfrm>
          <a:off x="5000625" y="866775"/>
          <a:ext cx="296307" cy="259902"/>
        </a:xfrm>
        <a:prstGeom prst="rect">
          <a:avLst/>
        </a:prstGeom>
      </xdr:spPr>
    </xdr:pic>
    <xdr:clientData/>
  </xdr:twoCellAnchor>
  <xdr:twoCellAnchor editAs="oneCell">
    <xdr:from>
      <xdr:col>0</xdr:col>
      <xdr:colOff>209550</xdr:colOff>
      <xdr:row>0</xdr:row>
      <xdr:rowOff>180975</xdr:rowOff>
    </xdr:from>
    <xdr:to>
      <xdr:col>1</xdr:col>
      <xdr:colOff>38099</xdr:colOff>
      <xdr:row>3</xdr:row>
      <xdr:rowOff>29175</xdr:rowOff>
    </xdr:to>
    <xdr:pic>
      <xdr:nvPicPr>
        <xdr:cNvPr id="27" name="Picture 26">
          <a:extLst>
            <a:ext uri="{FF2B5EF4-FFF2-40B4-BE49-F238E27FC236}">
              <a16:creationId xmlns=""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209550" y="180975"/>
          <a:ext cx="438149" cy="419700"/>
        </a:xfrm>
        <a:prstGeom prst="rect">
          <a:avLst/>
        </a:prstGeom>
      </xdr:spPr>
    </xdr:pic>
    <xdr:clientData/>
  </xdr:twoCellAnchor>
  <xdr:twoCellAnchor>
    <xdr:from>
      <xdr:col>0</xdr:col>
      <xdr:colOff>28576</xdr:colOff>
      <xdr:row>0</xdr:row>
      <xdr:rowOff>28575</xdr:rowOff>
    </xdr:from>
    <xdr:to>
      <xdr:col>15</xdr:col>
      <xdr:colOff>238125</xdr:colOff>
      <xdr:row>4</xdr:row>
      <xdr:rowOff>9525</xdr:rowOff>
    </xdr:to>
    <xdr:grpSp>
      <xdr:nvGrpSpPr>
        <xdr:cNvPr id="54" name="Group 53"/>
        <xdr:cNvGrpSpPr/>
      </xdr:nvGrpSpPr>
      <xdr:grpSpPr>
        <a:xfrm>
          <a:off x="28576" y="28575"/>
          <a:ext cx="9353549" cy="742950"/>
          <a:chOff x="-8999" y="28575"/>
          <a:chExt cx="9181575" cy="742950"/>
        </a:xfrm>
      </xdr:grpSpPr>
      <xdr:sp macro="" textlink="">
        <xdr:nvSpPr>
          <xdr:cNvPr id="2" name="Rounded Rectangle 1"/>
          <xdr:cNvSpPr/>
        </xdr:nvSpPr>
        <xdr:spPr>
          <a:xfrm>
            <a:off x="-8999" y="28575"/>
            <a:ext cx="5657324" cy="7429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IN" sz="2800" b="1">
                <a:solidFill>
                  <a:schemeClr val="tx2"/>
                </a:solidFill>
              </a:rPr>
              <a:t>     HR ANALYTICS DASHBOARD</a:t>
            </a:r>
          </a:p>
        </xdr:txBody>
      </xdr:sp>
      <xdr:grpSp>
        <xdr:nvGrpSpPr>
          <xdr:cNvPr id="51" name="Group 50"/>
          <xdr:cNvGrpSpPr/>
        </xdr:nvGrpSpPr>
        <xdr:grpSpPr>
          <a:xfrm>
            <a:off x="5686426" y="38100"/>
            <a:ext cx="3486150" cy="733425"/>
            <a:chOff x="5419726" y="38100"/>
            <a:chExt cx="3486150" cy="714375"/>
          </a:xfrm>
        </xdr:grpSpPr>
        <xdr:sp macro="" textlink="">
          <xdr:nvSpPr>
            <xdr:cNvPr id="9" name="Rounded Rectangle 8"/>
            <xdr:cNvSpPr/>
          </xdr:nvSpPr>
          <xdr:spPr>
            <a:xfrm>
              <a:off x="5419726" y="38100"/>
              <a:ext cx="3486150" cy="71437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IN" sz="1200" baseline="0"/>
                <a:t>                          </a:t>
              </a:r>
              <a:endParaRPr lang="en-IN" sz="1200"/>
            </a:p>
          </xdr:txBody>
        </xdr:sp>
        <xdr:graphicFrame macro="">
          <xdr:nvGraphicFramePr>
            <xdr:cNvPr id="33" name="Chart 32"/>
            <xdr:cNvGraphicFramePr>
              <a:graphicFrameLocks/>
            </xdr:cNvGraphicFramePr>
          </xdr:nvGraphicFramePr>
          <xdr:xfrm>
            <a:off x="7686674" y="219075"/>
            <a:ext cx="1200151" cy="352426"/>
          </xdr:xfrm>
          <a:graphic>
            <a:graphicData uri="http://schemas.openxmlformats.org/drawingml/2006/chart">
              <c:chart xmlns:c="http://schemas.openxmlformats.org/drawingml/2006/chart" xmlns:r="http://schemas.openxmlformats.org/officeDocument/2006/relationships" r:id="rId7"/>
            </a:graphicData>
          </a:graphic>
        </xdr:graphicFrame>
        <xdr:pic>
          <xdr:nvPicPr>
            <xdr:cNvPr id="28" name="Picture 27">
              <a:extLst>
                <a:ext uri="{FF2B5EF4-FFF2-40B4-BE49-F238E27FC236}">
                  <a16:creationId xmlns="" xmlns:a16="http://schemas.microsoft.com/office/drawing/2014/main" id="{FB470ACD-6BBB-4755-B414-E548AB6C553B}"/>
                </a:ext>
              </a:extLst>
            </xdr:cNvPr>
            <xdr:cNvPicPr>
              <a:picLocks noChangeAspect="1"/>
            </xdr:cNvPicPr>
          </xdr:nvPicPr>
          <xdr:blipFill>
            <a:blip xmlns:r="http://schemas.openxmlformats.org/officeDocument/2006/relationships" r:embed="rId8"/>
            <a:stretch>
              <a:fillRect/>
            </a:stretch>
          </xdr:blipFill>
          <xdr:spPr>
            <a:xfrm>
              <a:off x="5448301" y="123826"/>
              <a:ext cx="501333" cy="533400"/>
            </a:xfrm>
            <a:prstGeom prst="rect">
              <a:avLst/>
            </a:prstGeom>
          </xdr:spPr>
        </xdr:pic>
        <xdr:sp macro="" textlink="">
          <xdr:nvSpPr>
            <xdr:cNvPr id="29" name="TextBox 28"/>
            <xdr:cNvSpPr txBox="1"/>
          </xdr:nvSpPr>
          <xdr:spPr>
            <a:xfrm>
              <a:off x="6000749" y="76201"/>
              <a:ext cx="933451" cy="609600"/>
            </a:xfrm>
            <a:prstGeom prst="rect">
              <a:avLst/>
            </a:prstGeom>
            <a:solidFill>
              <a:schemeClr val="accent1">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Job Satisfaction Rating</a:t>
              </a:r>
            </a:p>
          </xdr:txBody>
        </xdr:sp>
        <xdr:graphicFrame macro="">
          <xdr:nvGraphicFramePr>
            <xdr:cNvPr id="30" name="Chart 29"/>
            <xdr:cNvGraphicFramePr>
              <a:graphicFrameLocks/>
            </xdr:cNvGraphicFramePr>
          </xdr:nvGraphicFramePr>
          <xdr:xfrm>
            <a:off x="6924675" y="76200"/>
            <a:ext cx="809625" cy="609600"/>
          </xdr:xfrm>
          <a:graphic>
            <a:graphicData uri="http://schemas.openxmlformats.org/drawingml/2006/chart">
              <c:chart xmlns:c="http://schemas.openxmlformats.org/drawingml/2006/chart" xmlns:r="http://schemas.openxmlformats.org/officeDocument/2006/relationships" r:id="rId9"/>
            </a:graphicData>
          </a:graphic>
        </xdr:graphicFrame>
        <xdr:sp macro="" textlink="Rating!$B$6">
          <xdr:nvSpPr>
            <xdr:cNvPr id="31" name="TextBox 30"/>
            <xdr:cNvSpPr txBox="1"/>
          </xdr:nvSpPr>
          <xdr:spPr>
            <a:xfrm>
              <a:off x="7172326" y="285750"/>
              <a:ext cx="304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0DBAED3C-5AD3-4331-BFCA-AFD186A93261}" type="TxLink">
                <a:rPr lang="en-US" sz="700" b="0" i="0" u="none" strike="noStrike">
                  <a:solidFill>
                    <a:srgbClr val="000000"/>
                  </a:solidFill>
                  <a:latin typeface="Calibri"/>
                  <a:cs typeface="Calibri"/>
                </a:rPr>
                <a:t>2.6</a:t>
              </a:fld>
              <a:endParaRPr lang="en-IN" sz="700"/>
            </a:p>
          </xdr:txBody>
        </xdr:sp>
        <xdr:sp macro="" textlink="">
          <xdr:nvSpPr>
            <xdr:cNvPr id="32" name="Freeform 31"/>
            <xdr:cNvSpPr/>
          </xdr:nvSpPr>
          <xdr:spPr>
            <a:xfrm>
              <a:off x="7743825" y="219075"/>
              <a:ext cx="1076325" cy="314325"/>
            </a:xfrm>
            <a:custGeom>
              <a:avLst/>
              <a:gdLst>
                <a:gd name="connsiteX0" fmla="*/ 1964027 w 2228044"/>
                <a:gd name="connsiteY0" fmla="*/ 354187 h 463639"/>
                <a:gd name="connsiteX1" fmla="*/ 2127198 w 2228044"/>
                <a:gd name="connsiteY1" fmla="*/ 463639 h 463639"/>
                <a:gd name="connsiteX2" fmla="*/ 1800856 w 2228044"/>
                <a:gd name="connsiteY2" fmla="*/ 463639 h 463639"/>
                <a:gd name="connsiteX3" fmla="*/ 1397357 w 2228044"/>
                <a:gd name="connsiteY3" fmla="*/ 354187 h 463639"/>
                <a:gd name="connsiteX4" fmla="*/ 1560528 w 2228044"/>
                <a:gd name="connsiteY4" fmla="*/ 463639 h 463639"/>
                <a:gd name="connsiteX5" fmla="*/ 1234186 w 2228044"/>
                <a:gd name="connsiteY5" fmla="*/ 463639 h 463639"/>
                <a:gd name="connsiteX6" fmla="*/ 830687 w 2228044"/>
                <a:gd name="connsiteY6" fmla="*/ 354187 h 463639"/>
                <a:gd name="connsiteX7" fmla="*/ 993858 w 2228044"/>
                <a:gd name="connsiteY7" fmla="*/ 463639 h 463639"/>
                <a:gd name="connsiteX8" fmla="*/ 667516 w 2228044"/>
                <a:gd name="connsiteY8" fmla="*/ 463639 h 463639"/>
                <a:gd name="connsiteX9" fmla="*/ 0 w 2228044"/>
                <a:gd name="connsiteY9" fmla="*/ 0 h 463639"/>
                <a:gd name="connsiteX10" fmla="*/ 264017 w 2228044"/>
                <a:gd name="connsiteY10" fmla="*/ 0 h 463639"/>
                <a:gd name="connsiteX11" fmla="*/ 201692 w 2228044"/>
                <a:gd name="connsiteY11" fmla="*/ 177095 h 463639"/>
                <a:gd name="connsiteX12" fmla="*/ 1 w 2228044"/>
                <a:gd name="connsiteY12" fmla="*/ 177094 h 463639"/>
                <a:gd name="connsiteX13" fmla="*/ 163173 w 2228044"/>
                <a:gd name="connsiteY13" fmla="*/ 286543 h 463639"/>
                <a:gd name="connsiteX14" fmla="*/ 100846 w 2228044"/>
                <a:gd name="connsiteY14" fmla="*/ 463638 h 463639"/>
                <a:gd name="connsiteX15" fmla="*/ 264017 w 2228044"/>
                <a:gd name="connsiteY15" fmla="*/ 354186 h 463639"/>
                <a:gd name="connsiteX16" fmla="*/ 427188 w 2228044"/>
                <a:gd name="connsiteY16" fmla="*/ 463638 h 463639"/>
                <a:gd name="connsiteX17" fmla="*/ 364861 w 2228044"/>
                <a:gd name="connsiteY17" fmla="*/ 286543 h 463639"/>
                <a:gd name="connsiteX18" fmla="*/ 528033 w 2228044"/>
                <a:gd name="connsiteY18" fmla="*/ 177094 h 463639"/>
                <a:gd name="connsiteX19" fmla="*/ 326342 w 2228044"/>
                <a:gd name="connsiteY19" fmla="*/ 177095 h 463639"/>
                <a:gd name="connsiteX20" fmla="*/ 264017 w 2228044"/>
                <a:gd name="connsiteY20" fmla="*/ 0 h 463639"/>
                <a:gd name="connsiteX21" fmla="*/ 2228044 w 2228044"/>
                <a:gd name="connsiteY21" fmla="*/ 0 h 463639"/>
                <a:gd name="connsiteX22" fmla="*/ 2228044 w 2228044"/>
                <a:gd name="connsiteY22" fmla="*/ 463639 h 463639"/>
                <a:gd name="connsiteX23" fmla="*/ 2127198 w 2228044"/>
                <a:gd name="connsiteY23" fmla="*/ 463639 h 463639"/>
                <a:gd name="connsiteX24" fmla="*/ 2064871 w 2228044"/>
                <a:gd name="connsiteY24" fmla="*/ 286544 h 463639"/>
                <a:gd name="connsiteX25" fmla="*/ 2228043 w 2228044"/>
                <a:gd name="connsiteY25" fmla="*/ 177095 h 463639"/>
                <a:gd name="connsiteX26" fmla="*/ 2026352 w 2228044"/>
                <a:gd name="connsiteY26" fmla="*/ 177096 h 463639"/>
                <a:gd name="connsiteX27" fmla="*/ 1964027 w 2228044"/>
                <a:gd name="connsiteY27" fmla="*/ 1 h 463639"/>
                <a:gd name="connsiteX28" fmla="*/ 1901702 w 2228044"/>
                <a:gd name="connsiteY28" fmla="*/ 177096 h 463639"/>
                <a:gd name="connsiteX29" fmla="*/ 1700011 w 2228044"/>
                <a:gd name="connsiteY29" fmla="*/ 177095 h 463639"/>
                <a:gd name="connsiteX30" fmla="*/ 1863183 w 2228044"/>
                <a:gd name="connsiteY30" fmla="*/ 286544 h 463639"/>
                <a:gd name="connsiteX31" fmla="*/ 1800856 w 2228044"/>
                <a:gd name="connsiteY31" fmla="*/ 463639 h 463639"/>
                <a:gd name="connsiteX32" fmla="*/ 1560528 w 2228044"/>
                <a:gd name="connsiteY32" fmla="*/ 463639 h 463639"/>
                <a:gd name="connsiteX33" fmla="*/ 1498201 w 2228044"/>
                <a:gd name="connsiteY33" fmla="*/ 286544 h 463639"/>
                <a:gd name="connsiteX34" fmla="*/ 1661373 w 2228044"/>
                <a:gd name="connsiteY34" fmla="*/ 177095 h 463639"/>
                <a:gd name="connsiteX35" fmla="*/ 1459682 w 2228044"/>
                <a:gd name="connsiteY35" fmla="*/ 177096 h 463639"/>
                <a:gd name="connsiteX36" fmla="*/ 1397357 w 2228044"/>
                <a:gd name="connsiteY36" fmla="*/ 1 h 463639"/>
                <a:gd name="connsiteX37" fmla="*/ 1335032 w 2228044"/>
                <a:gd name="connsiteY37" fmla="*/ 177096 h 463639"/>
                <a:gd name="connsiteX38" fmla="*/ 1133341 w 2228044"/>
                <a:gd name="connsiteY38" fmla="*/ 177095 h 463639"/>
                <a:gd name="connsiteX39" fmla="*/ 1296513 w 2228044"/>
                <a:gd name="connsiteY39" fmla="*/ 286544 h 463639"/>
                <a:gd name="connsiteX40" fmla="*/ 1234186 w 2228044"/>
                <a:gd name="connsiteY40" fmla="*/ 463639 h 463639"/>
                <a:gd name="connsiteX41" fmla="*/ 993858 w 2228044"/>
                <a:gd name="connsiteY41" fmla="*/ 463639 h 463639"/>
                <a:gd name="connsiteX42" fmla="*/ 931531 w 2228044"/>
                <a:gd name="connsiteY42" fmla="*/ 286544 h 463639"/>
                <a:gd name="connsiteX43" fmla="*/ 1094703 w 2228044"/>
                <a:gd name="connsiteY43" fmla="*/ 177095 h 463639"/>
                <a:gd name="connsiteX44" fmla="*/ 893012 w 2228044"/>
                <a:gd name="connsiteY44" fmla="*/ 177096 h 463639"/>
                <a:gd name="connsiteX45" fmla="*/ 830687 w 2228044"/>
                <a:gd name="connsiteY45" fmla="*/ 1 h 463639"/>
                <a:gd name="connsiteX46" fmla="*/ 768362 w 2228044"/>
                <a:gd name="connsiteY46" fmla="*/ 177096 h 463639"/>
                <a:gd name="connsiteX47" fmla="*/ 566671 w 2228044"/>
                <a:gd name="connsiteY47" fmla="*/ 177095 h 463639"/>
                <a:gd name="connsiteX48" fmla="*/ 729843 w 2228044"/>
                <a:gd name="connsiteY48" fmla="*/ 286544 h 463639"/>
                <a:gd name="connsiteX49" fmla="*/ 667516 w 2228044"/>
                <a:gd name="connsiteY49" fmla="*/ 463639 h 463639"/>
                <a:gd name="connsiteX50" fmla="*/ 0 w 2228044"/>
                <a:gd name="connsiteY50" fmla="*/ 463639 h 46363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Lst>
              <a:rect l="l" t="t" r="r" b="b"/>
              <a:pathLst>
                <a:path w="2228044" h="463639">
                  <a:moveTo>
                    <a:pt x="1964027" y="354187"/>
                  </a:moveTo>
                  <a:lnTo>
                    <a:pt x="2127198" y="463639"/>
                  </a:lnTo>
                  <a:lnTo>
                    <a:pt x="1800856" y="463639"/>
                  </a:lnTo>
                  <a:close/>
                  <a:moveTo>
                    <a:pt x="1397357" y="354187"/>
                  </a:moveTo>
                  <a:lnTo>
                    <a:pt x="1560528" y="463639"/>
                  </a:lnTo>
                  <a:lnTo>
                    <a:pt x="1234186" y="463639"/>
                  </a:lnTo>
                  <a:close/>
                  <a:moveTo>
                    <a:pt x="830687" y="354187"/>
                  </a:moveTo>
                  <a:lnTo>
                    <a:pt x="993858" y="463639"/>
                  </a:lnTo>
                  <a:lnTo>
                    <a:pt x="667516" y="463639"/>
                  </a:lnTo>
                  <a:close/>
                  <a:moveTo>
                    <a:pt x="0" y="0"/>
                  </a:moveTo>
                  <a:lnTo>
                    <a:pt x="264017" y="0"/>
                  </a:lnTo>
                  <a:lnTo>
                    <a:pt x="201692" y="177095"/>
                  </a:lnTo>
                  <a:lnTo>
                    <a:pt x="1" y="177094"/>
                  </a:lnTo>
                  <a:lnTo>
                    <a:pt x="163173" y="286543"/>
                  </a:lnTo>
                  <a:lnTo>
                    <a:pt x="100846" y="463638"/>
                  </a:lnTo>
                  <a:lnTo>
                    <a:pt x="264017" y="354186"/>
                  </a:lnTo>
                  <a:lnTo>
                    <a:pt x="427188" y="463638"/>
                  </a:lnTo>
                  <a:lnTo>
                    <a:pt x="364861" y="286543"/>
                  </a:lnTo>
                  <a:lnTo>
                    <a:pt x="528033" y="177094"/>
                  </a:lnTo>
                  <a:lnTo>
                    <a:pt x="326342" y="177095"/>
                  </a:lnTo>
                  <a:lnTo>
                    <a:pt x="264017" y="0"/>
                  </a:lnTo>
                  <a:lnTo>
                    <a:pt x="2228044" y="0"/>
                  </a:lnTo>
                  <a:lnTo>
                    <a:pt x="2228044" y="463639"/>
                  </a:lnTo>
                  <a:lnTo>
                    <a:pt x="2127198" y="463639"/>
                  </a:lnTo>
                  <a:lnTo>
                    <a:pt x="2064871" y="286544"/>
                  </a:lnTo>
                  <a:lnTo>
                    <a:pt x="2228043" y="177095"/>
                  </a:lnTo>
                  <a:lnTo>
                    <a:pt x="2026352" y="177096"/>
                  </a:lnTo>
                  <a:lnTo>
                    <a:pt x="1964027" y="1"/>
                  </a:lnTo>
                  <a:lnTo>
                    <a:pt x="1901702" y="177096"/>
                  </a:lnTo>
                  <a:lnTo>
                    <a:pt x="1700011" y="177095"/>
                  </a:lnTo>
                  <a:lnTo>
                    <a:pt x="1863183" y="286544"/>
                  </a:lnTo>
                  <a:lnTo>
                    <a:pt x="1800856" y="463639"/>
                  </a:lnTo>
                  <a:lnTo>
                    <a:pt x="1560528" y="463639"/>
                  </a:lnTo>
                  <a:lnTo>
                    <a:pt x="1498201" y="286544"/>
                  </a:lnTo>
                  <a:lnTo>
                    <a:pt x="1661373" y="177095"/>
                  </a:lnTo>
                  <a:lnTo>
                    <a:pt x="1459682" y="177096"/>
                  </a:lnTo>
                  <a:lnTo>
                    <a:pt x="1397357" y="1"/>
                  </a:lnTo>
                  <a:lnTo>
                    <a:pt x="1335032" y="177096"/>
                  </a:lnTo>
                  <a:lnTo>
                    <a:pt x="1133341" y="177095"/>
                  </a:lnTo>
                  <a:lnTo>
                    <a:pt x="1296513" y="286544"/>
                  </a:lnTo>
                  <a:lnTo>
                    <a:pt x="1234186" y="463639"/>
                  </a:lnTo>
                  <a:lnTo>
                    <a:pt x="993858" y="463639"/>
                  </a:lnTo>
                  <a:lnTo>
                    <a:pt x="931531" y="286544"/>
                  </a:lnTo>
                  <a:lnTo>
                    <a:pt x="1094703" y="177095"/>
                  </a:lnTo>
                  <a:lnTo>
                    <a:pt x="893012" y="177096"/>
                  </a:lnTo>
                  <a:lnTo>
                    <a:pt x="830687" y="1"/>
                  </a:lnTo>
                  <a:lnTo>
                    <a:pt x="768362" y="177096"/>
                  </a:lnTo>
                  <a:lnTo>
                    <a:pt x="566671" y="177095"/>
                  </a:lnTo>
                  <a:lnTo>
                    <a:pt x="729843" y="286544"/>
                  </a:lnTo>
                  <a:lnTo>
                    <a:pt x="667516" y="463639"/>
                  </a:lnTo>
                  <a:lnTo>
                    <a:pt x="0" y="463639"/>
                  </a:lnTo>
                  <a:close/>
                </a:path>
              </a:pathLst>
            </a:custGeom>
            <a:gradFill>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clientData/>
  </xdr:twoCellAnchor>
  <xdr:twoCellAnchor>
    <xdr:from>
      <xdr:col>0</xdr:col>
      <xdr:colOff>123825</xdr:colOff>
      <xdr:row>11</xdr:row>
      <xdr:rowOff>138112</xdr:rowOff>
    </xdr:from>
    <xdr:to>
      <xdr:col>1</xdr:col>
      <xdr:colOff>533398</xdr:colOff>
      <xdr:row>16</xdr:row>
      <xdr:rowOff>76200</xdr:rowOff>
    </xdr:to>
    <xdr:graphicFrame macro="">
      <xdr:nvGraphicFramePr>
        <xdr:cNvPr id="36" name="Chart 3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561975</xdr:colOff>
      <xdr:row>11</xdr:row>
      <xdr:rowOff>138112</xdr:rowOff>
    </xdr:from>
    <xdr:to>
      <xdr:col>4</xdr:col>
      <xdr:colOff>361948</xdr:colOff>
      <xdr:row>16</xdr:row>
      <xdr:rowOff>76200</xdr:rowOff>
    </xdr:to>
    <xdr:graphicFrame macro="">
      <xdr:nvGraphicFramePr>
        <xdr:cNvPr id="37" name="Chart 3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xdr:col>
      <xdr:colOff>514350</xdr:colOff>
      <xdr:row>12</xdr:row>
      <xdr:rowOff>180975</xdr:rowOff>
    </xdr:from>
    <xdr:to>
      <xdr:col>2</xdr:col>
      <xdr:colOff>276225</xdr:colOff>
      <xdr:row>15</xdr:row>
      <xdr:rowOff>9525</xdr:rowOff>
    </xdr:to>
    <xdr:pic>
      <xdr:nvPicPr>
        <xdr:cNvPr id="38" name="Picture 37" descr="Female Icon, Transparent Female.PNG Images &amp; Vector - FreeIconsPNG"/>
        <xdr:cNvPicPr>
          <a:picLocks noChangeAspect="1" noChangeArrowheads="1"/>
        </xdr:cNvPicPr>
      </xdr:nvPicPr>
      <xdr:blipFill>
        <a:blip xmlns:r="http://schemas.openxmlformats.org/officeDocument/2006/relationships" r:embed="rId12" cstate="print">
          <a:duotone>
            <a:prstClr val="black"/>
            <a:srgbClr val="FF0066">
              <a:tint val="45000"/>
              <a:satMod val="400000"/>
            </a:srgbClr>
          </a:duotone>
          <a:extLst>
            <a:ext uri="{BEBA8EAE-BF5A-486C-A8C5-ECC9F3942E4B}">
              <a14:imgProps xmlns:a14="http://schemas.microsoft.com/office/drawing/2010/main">
                <a14:imgLayer r:embed="rId13">
                  <a14:imgEffect>
                    <a14:artisticPhotocopy/>
                  </a14:imgEffect>
                </a14:imgLayer>
              </a14:imgProps>
            </a:ext>
            <a:ext uri="{28A0092B-C50C-407E-A947-70E740481C1C}">
              <a14:useLocalDpi xmlns:a14="http://schemas.microsoft.com/office/drawing/2010/main" val="0"/>
            </a:ext>
          </a:extLst>
        </a:blip>
        <a:srcRect/>
        <a:stretch>
          <a:fillRect/>
        </a:stretch>
      </xdr:blipFill>
      <xdr:spPr bwMode="auto">
        <a:xfrm>
          <a:off x="1123950" y="2466975"/>
          <a:ext cx="371475" cy="400050"/>
        </a:xfrm>
        <a:prstGeom prst="rect">
          <a:avLst/>
        </a:prstGeom>
        <a:solidFill>
          <a:schemeClr val="accent1">
            <a:lumMod val="60000"/>
            <a:lumOff val="40000"/>
          </a:schemeClr>
        </a:solidFill>
      </xdr:spPr>
    </xdr:pic>
    <xdr:clientData/>
  </xdr:twoCellAnchor>
  <xdr:twoCellAnchor editAs="oneCell">
    <xdr:from>
      <xdr:col>2</xdr:col>
      <xdr:colOff>257175</xdr:colOff>
      <xdr:row>13</xdr:row>
      <xdr:rowOff>28575</xdr:rowOff>
    </xdr:from>
    <xdr:to>
      <xdr:col>2</xdr:col>
      <xdr:colOff>581025</xdr:colOff>
      <xdr:row>14</xdr:row>
      <xdr:rowOff>171450</xdr:rowOff>
    </xdr:to>
    <xdr:pic>
      <xdr:nvPicPr>
        <xdr:cNvPr id="39" name="Picture 38" descr="Male avatar - Free social icons"/>
        <xdr:cNvPicPr>
          <a:picLocks noChangeAspect="1" noChangeArrowheads="1"/>
        </xdr:cNvPicPr>
      </xdr:nvPicPr>
      <xdr:blipFill>
        <a:blip xmlns:r="http://schemas.openxmlformats.org/officeDocument/2006/relationships" r:embed="rId14" cstate="print">
          <a:duotone>
            <a:schemeClr val="accent1">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1476375" y="2505075"/>
          <a:ext cx="323850"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104774</xdr:colOff>
      <xdr:row>10</xdr:row>
      <xdr:rowOff>38100</xdr:rowOff>
    </xdr:from>
    <xdr:to>
      <xdr:col>9</xdr:col>
      <xdr:colOff>561975</xdr:colOff>
      <xdr:row>16</xdr:row>
      <xdr:rowOff>180974</xdr:rowOff>
    </xdr:to>
    <xdr:graphicFrame macro="">
      <xdr:nvGraphicFramePr>
        <xdr:cNvPr id="40" name="Chart 3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9525</xdr:colOff>
      <xdr:row>9</xdr:row>
      <xdr:rowOff>133350</xdr:rowOff>
    </xdr:from>
    <xdr:to>
      <xdr:col>14</xdr:col>
      <xdr:colOff>581025</xdr:colOff>
      <xdr:row>17</xdr:row>
      <xdr:rowOff>9525</xdr:rowOff>
    </xdr:to>
    <xdr:graphicFrame macro="">
      <xdr:nvGraphicFramePr>
        <xdr:cNvPr id="41" name="Chart 4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0</xdr:col>
      <xdr:colOff>171450</xdr:colOff>
      <xdr:row>19</xdr:row>
      <xdr:rowOff>85725</xdr:rowOff>
    </xdr:from>
    <xdr:to>
      <xdr:col>3</xdr:col>
      <xdr:colOff>400050</xdr:colOff>
      <xdr:row>27</xdr:row>
      <xdr:rowOff>76200</xdr:rowOff>
    </xdr:to>
    <xdr:graphicFrame macro="">
      <xdr:nvGraphicFramePr>
        <xdr:cNvPr id="42" name="Chart 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266700</xdr:colOff>
      <xdr:row>19</xdr:row>
      <xdr:rowOff>57150</xdr:rowOff>
    </xdr:from>
    <xdr:to>
      <xdr:col>7</xdr:col>
      <xdr:colOff>523875</xdr:colOff>
      <xdr:row>27</xdr:row>
      <xdr:rowOff>128588</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8</xdr:col>
      <xdr:colOff>304801</xdr:colOff>
      <xdr:row>19</xdr:row>
      <xdr:rowOff>57149</xdr:rowOff>
    </xdr:from>
    <xdr:to>
      <xdr:col>11</xdr:col>
      <xdr:colOff>304801</xdr:colOff>
      <xdr:row>27</xdr:row>
      <xdr:rowOff>42862</xdr:rowOff>
    </xdr:to>
    <xdr:graphicFrame macro="">
      <xdr:nvGraphicFramePr>
        <xdr:cNvPr id="45" name="Chart 4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1</xdr:col>
      <xdr:colOff>114296</xdr:colOff>
      <xdr:row>9</xdr:row>
      <xdr:rowOff>152400</xdr:rowOff>
    </xdr:from>
    <xdr:to>
      <xdr:col>3</xdr:col>
      <xdr:colOff>401952</xdr:colOff>
      <xdr:row>11</xdr:row>
      <xdr:rowOff>137160</xdr:rowOff>
    </xdr:to>
    <mc:AlternateContent xmlns:mc="http://schemas.openxmlformats.org/markup-compatibility/2006">
      <mc:Choice xmlns:a14="http://schemas.microsoft.com/office/drawing/2010/main" Requires="a14">
        <xdr:graphicFrame macro="">
          <xdr:nvGraphicFramePr>
            <xdr:cNvPr id="46"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723896" y="1866900"/>
              <a:ext cx="1506856" cy="3657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514349</xdr:colOff>
      <xdr:row>19</xdr:row>
      <xdr:rowOff>38101</xdr:rowOff>
    </xdr:from>
    <xdr:to>
      <xdr:col>15</xdr:col>
      <xdr:colOff>224789</xdr:colOff>
      <xdr:row>24</xdr:row>
      <xdr:rowOff>91441</xdr:rowOff>
    </xdr:to>
    <mc:AlternateContent xmlns:mc="http://schemas.openxmlformats.org/markup-compatibility/2006">
      <mc:Choice xmlns:a14="http://schemas.microsoft.com/office/drawing/2010/main" Requires="a14">
        <xdr:graphicFrame macro="">
          <xdr:nvGraphicFramePr>
            <xdr:cNvPr id="47"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8439149" y="3657601"/>
              <a:ext cx="929640" cy="1005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561975</xdr:colOff>
      <xdr:row>19</xdr:row>
      <xdr:rowOff>38100</xdr:rowOff>
    </xdr:from>
    <xdr:to>
      <xdr:col>13</xdr:col>
      <xdr:colOff>520065</xdr:colOff>
      <xdr:row>26</xdr:row>
      <xdr:rowOff>142876</xdr:rowOff>
    </xdr:to>
    <mc:AlternateContent xmlns:mc="http://schemas.openxmlformats.org/markup-compatibility/2006">
      <mc:Choice xmlns:a14="http://schemas.microsoft.com/office/drawing/2010/main" Requires="a14">
        <xdr:graphicFrame macro="">
          <xdr:nvGraphicFramePr>
            <xdr:cNvPr id="48" name="Education 1"/>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7267575" y="3657600"/>
              <a:ext cx="1177290" cy="14382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0.31153</cdr:x>
      <cdr:y>0.41176</cdr:y>
    </cdr:from>
    <cdr:to>
      <cdr:x>0.70093</cdr:x>
      <cdr:y>0.5918</cdr:y>
    </cdr:to>
    <cdr:sp macro="" textlink="Gender!$B$9">
      <cdr:nvSpPr>
        <cdr:cNvPr id="2" name="TextBox 30"/>
        <cdr:cNvSpPr txBox="1"/>
      </cdr:nvSpPr>
      <cdr:spPr>
        <a:xfrm xmlns:a="http://schemas.openxmlformats.org/drawingml/2006/main">
          <a:off x="317499" y="366712"/>
          <a:ext cx="396875" cy="160337"/>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2D77FE2D-12E2-4056-816C-D67DF9076DA3}" type="TxLink">
            <a:rPr lang="en-US" sz="1100" b="0" i="0" u="none" strike="noStrike">
              <a:solidFill>
                <a:srgbClr val="000000"/>
              </a:solidFill>
              <a:latin typeface="Calibri"/>
              <a:cs typeface="Calibri"/>
            </a:rPr>
            <a:t>588</a:t>
          </a:fld>
          <a:endParaRPr lang="en-IN" sz="700"/>
        </a:p>
      </cdr:txBody>
    </cdr:sp>
  </cdr:relSizeAnchor>
</c:userShapes>
</file>

<file path=xl/drawings/drawing3.xml><?xml version="1.0" encoding="utf-8"?>
<c:userShapes xmlns:c="http://schemas.openxmlformats.org/drawingml/2006/chart">
  <cdr:relSizeAnchor xmlns:cdr="http://schemas.openxmlformats.org/drawingml/2006/chartDrawing">
    <cdr:from>
      <cdr:x>0.32087</cdr:x>
      <cdr:y>0.40107</cdr:y>
    </cdr:from>
    <cdr:to>
      <cdr:x>0.71028</cdr:x>
      <cdr:y>0.61319</cdr:y>
    </cdr:to>
    <cdr:sp macro="" textlink="Gender!$B$10">
      <cdr:nvSpPr>
        <cdr:cNvPr id="3" name="TextBox 30"/>
        <cdr:cNvSpPr txBox="1"/>
      </cdr:nvSpPr>
      <cdr:spPr>
        <a:xfrm xmlns:a="http://schemas.openxmlformats.org/drawingml/2006/main">
          <a:off x="327024" y="357188"/>
          <a:ext cx="396875" cy="188912"/>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C20CCABB-7613-464A-AECA-233DBA7FAA8C}" type="TxLink">
            <a:rPr lang="en-US" sz="1100" b="0" i="0" u="none" strike="noStrike">
              <a:solidFill>
                <a:srgbClr val="000000"/>
              </a:solidFill>
              <a:latin typeface="Calibri"/>
              <a:cs typeface="Calibri"/>
            </a:rPr>
            <a:t>882</a:t>
          </a:fld>
          <a:endParaRPr lang="en-IN" sz="700"/>
        </a:p>
      </cdr:txBody>
    </cdr:sp>
  </cdr:relSizeAnchor>
</c:userShapes>
</file>

<file path=xl/drawings/drawing4.xml><?xml version="1.0" encoding="utf-8"?>
<xdr:wsDr xmlns:xdr="http://schemas.openxmlformats.org/drawingml/2006/spreadsheetDrawing" xmlns:a="http://schemas.openxmlformats.org/drawingml/2006/main">
  <xdr:twoCellAnchor>
    <xdr:from>
      <xdr:col>4</xdr:col>
      <xdr:colOff>180976</xdr:colOff>
      <xdr:row>4</xdr:row>
      <xdr:rowOff>57150</xdr:rowOff>
    </xdr:from>
    <xdr:to>
      <xdr:col>5</xdr:col>
      <xdr:colOff>561975</xdr:colOff>
      <xdr:row>7</xdr:row>
      <xdr:rowOff>85725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593912</xdr:colOff>
      <xdr:row>8</xdr:row>
      <xdr:rowOff>89648</xdr:rowOff>
    </xdr:from>
    <xdr:to>
      <xdr:col>8</xdr:col>
      <xdr:colOff>369794</xdr:colOff>
      <xdr:row>12</xdr:row>
      <xdr:rowOff>89648</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211791</xdr:colOff>
      <xdr:row>4</xdr:row>
      <xdr:rowOff>119343</xdr:rowOff>
    </xdr:from>
    <xdr:to>
      <xdr:col>13</xdr:col>
      <xdr:colOff>225238</xdr:colOff>
      <xdr:row>17</xdr:row>
      <xdr:rowOff>166968</xdr:rowOff>
    </xdr:to>
    <mc:AlternateContent xmlns:mc="http://schemas.openxmlformats.org/markup-compatibility/2006">
      <mc:Choice xmlns:a14="http://schemas.microsoft.com/office/drawing/2010/main" Requires="a14">
        <xdr:graphicFrame macro="">
          <xdr:nvGraphicFramePr>
            <xdr:cNvPr id="6"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7338732" y="881343"/>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419102</xdr:colOff>
      <xdr:row>5</xdr:row>
      <xdr:rowOff>4763</xdr:rowOff>
    </xdr:from>
    <xdr:to>
      <xdr:col>6</xdr:col>
      <xdr:colOff>219075</xdr:colOff>
      <xdr:row>9</xdr:row>
      <xdr:rowOff>133351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542925</xdr:colOff>
      <xdr:row>7</xdr:row>
      <xdr:rowOff>47626</xdr:rowOff>
    </xdr:from>
    <xdr:to>
      <xdr:col>8</xdr:col>
      <xdr:colOff>485775</xdr:colOff>
      <xdr:row>13</xdr:row>
      <xdr:rowOff>104775</xdr:rowOff>
    </xdr:to>
    <mc:AlternateContent xmlns:mc="http://schemas.openxmlformats.org/markup-compatibility/2006">
      <mc:Choice xmlns:a14="http://schemas.microsoft.com/office/drawing/2010/main"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457825" y="1381126"/>
              <a:ext cx="1162050" cy="12001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542925</xdr:colOff>
      <xdr:row>1</xdr:row>
      <xdr:rowOff>171449</xdr:rowOff>
    </xdr:from>
    <xdr:to>
      <xdr:col>9</xdr:col>
      <xdr:colOff>542925</xdr:colOff>
      <xdr:row>5</xdr:row>
      <xdr:rowOff>66674</xdr:rowOff>
    </xdr:to>
    <mc:AlternateContent xmlns:mc="http://schemas.openxmlformats.org/markup-compatibility/2006">
      <mc:Choice xmlns:a14="http://schemas.microsoft.com/office/drawing/2010/main" Requires="a14">
        <xdr:graphicFrame macro="">
          <xdr:nvGraphicFramePr>
            <xdr:cNvPr id="4"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5457825" y="361949"/>
              <a:ext cx="1828800" cy="657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409574</xdr:colOff>
      <xdr:row>1</xdr:row>
      <xdr:rowOff>38101</xdr:rowOff>
    </xdr:from>
    <xdr:to>
      <xdr:col>13</xdr:col>
      <xdr:colOff>114299</xdr:colOff>
      <xdr:row>10</xdr:row>
      <xdr:rowOff>19051</xdr:rowOff>
    </xdr:to>
    <mc:AlternateContent xmlns:mc="http://schemas.openxmlformats.org/markup-compatibility/2006">
      <mc:Choice xmlns:a14="http://schemas.microsoft.com/office/drawing/2010/main" Requires="a14">
        <xdr:graphicFrame macro="">
          <xdr:nvGraphicFramePr>
            <xdr:cNvPr id="5"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762874" y="228601"/>
              <a:ext cx="1533525" cy="1695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133350</xdr:colOff>
      <xdr:row>2</xdr:row>
      <xdr:rowOff>109537</xdr:rowOff>
    </xdr:from>
    <xdr:to>
      <xdr:col>9</xdr:col>
      <xdr:colOff>590550</xdr:colOff>
      <xdr:row>12</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138112</xdr:colOff>
      <xdr:row>2</xdr:row>
      <xdr:rowOff>185737</xdr:rowOff>
    </xdr:from>
    <xdr:to>
      <xdr:col>9</xdr:col>
      <xdr:colOff>442912</xdr:colOff>
      <xdr:row>17</xdr:row>
      <xdr:rowOff>71437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114300</xdr:colOff>
      <xdr:row>1</xdr:row>
      <xdr:rowOff>138112</xdr:rowOff>
    </xdr:from>
    <xdr:to>
      <xdr:col>7</xdr:col>
      <xdr:colOff>114300</xdr:colOff>
      <xdr:row>10</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409575</xdr:colOff>
      <xdr:row>5</xdr:row>
      <xdr:rowOff>4762</xdr:rowOff>
    </xdr:from>
    <xdr:to>
      <xdr:col>7</xdr:col>
      <xdr:colOff>133350</xdr:colOff>
      <xdr:row>16</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1076325</xdr:colOff>
      <xdr:row>9</xdr:row>
      <xdr:rowOff>109538</xdr:rowOff>
    </xdr:from>
    <xdr:to>
      <xdr:col>5</xdr:col>
      <xdr:colOff>28575</xdr:colOff>
      <xdr:row>17</xdr:row>
      <xdr:rowOff>104776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122.593716203701" createdVersion="5" refreshedVersion="5" minRefreshableVersion="3" recordCount="1471">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1">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r>
    <m/>
    <m/>
    <x v="5"/>
    <m/>
    <x v="3"/>
    <x v="6"/>
    <m/>
    <m/>
    <x v="2"/>
    <x v="9"/>
    <x v="3"/>
    <m/>
    <m/>
    <m/>
    <m/>
    <m/>
    <m/>
    <m/>
    <m/>
    <m/>
    <m/>
    <m/>
    <m/>
    <x v="5"/>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4" firstHeaderRow="0" firstDataRow="1" firstDataCol="0"/>
  <pivotFields count="44">
    <pivotField showAll="0"/>
    <pivotField showAll="0"/>
    <pivotField showAll="0"/>
    <pivotField showAll="0"/>
    <pivotField showAll="0">
      <items count="5">
        <item x="2"/>
        <item x="1"/>
        <item x="0"/>
        <item x="3"/>
        <item t="default"/>
      </items>
    </pivotField>
    <pivotField showAll="0"/>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items count="7">
        <item x="0"/>
        <item x="3"/>
        <item x="4"/>
        <item x="1"/>
        <item x="2"/>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1"/>
    <dataField name="Average of Age" fld="16" subtotal="average" baseField="0" baseItem="1" numFmtId="2"/>
  </dataFields>
  <formats count="1">
    <format dxfId="1">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Rating"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A4" firstHeaderRow="1"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3"/>
        <item x="4"/>
        <item x="1"/>
        <item x="2"/>
        <item x="5"/>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376903776" numFmtId="172"/>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Gender"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7" firstHeaderRow="1" firstDataRow="1" firstDataCol="1"/>
  <pivotFields count="44">
    <pivotField showAll="0"/>
    <pivotField showAll="0"/>
    <pivotField showAll="0"/>
    <pivotField showAll="0"/>
    <pivotField showAll="0">
      <items count="5">
        <item x="2"/>
        <item x="1"/>
        <item x="0"/>
        <item x="3"/>
        <item t="default"/>
      </items>
    </pivotField>
    <pivotField showAll="0"/>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3"/>
        <item x="4"/>
        <item x="1"/>
        <item x="2"/>
        <item x="5"/>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Employee Count" fld="2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education"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10" firstHeaderRow="1" firstDataRow="1" firstDataCol="1"/>
  <pivotFields count="44">
    <pivotField showAll="0"/>
    <pivotField showAll="0"/>
    <pivotField showAll="0"/>
    <pivotField showAll="0"/>
    <pivotField showAll="0">
      <items count="5">
        <item x="2"/>
        <item x="1"/>
        <item x="0"/>
        <item x="3"/>
        <item t="default"/>
      </items>
    </pivotField>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7">
        <item x="0"/>
        <item x="3"/>
        <item x="4"/>
        <item x="1"/>
        <item x="2"/>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7">
    <i>
      <x v="5"/>
    </i>
    <i>
      <x v="2"/>
    </i>
    <i>
      <x v="3"/>
    </i>
    <i>
      <x/>
    </i>
    <i>
      <x v="4"/>
    </i>
    <i>
      <x v="1"/>
    </i>
    <i t="grand">
      <x/>
    </i>
  </rowItems>
  <colItems count="1">
    <i/>
  </colItems>
  <dataFields count="1">
    <dataField name="Sum of CF_attrition count" fld="17" baseField="23"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Job role"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13" firstHeaderRow="1" firstDataRow="1" firstDataCol="1"/>
  <pivotFields count="44">
    <pivotField showAll="0"/>
    <pivotField showAll="0"/>
    <pivotField showAll="0"/>
    <pivotField showAll="0"/>
    <pivotField showAll="0">
      <items count="5">
        <item x="2"/>
        <item x="1"/>
        <item x="0"/>
        <item x="3"/>
        <item t="default"/>
      </items>
    </pivotField>
    <pivotField showAll="0"/>
    <pivotField showAll="0"/>
    <pivotField showAll="0"/>
    <pivotField showAll="0">
      <items count="4">
        <item x="0"/>
        <item x="1"/>
        <item x="2"/>
        <item t="default"/>
      </items>
    </pivotField>
    <pivotField axis="axisRow" showAll="0" sortType="descending">
      <items count="11">
        <item x="4"/>
        <item x="8"/>
        <item x="2"/>
        <item x="5"/>
        <item x="3"/>
        <item x="7"/>
        <item x="1"/>
        <item x="0"/>
        <item x="6"/>
        <item h="1"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7">
        <item x="0"/>
        <item x="3"/>
        <item x="4"/>
        <item x="1"/>
        <item x="2"/>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2"/>
    </i>
    <i>
      <x v="7"/>
    </i>
    <i>
      <x v="6"/>
    </i>
    <i>
      <x v="8"/>
    </i>
    <i>
      <x v="1"/>
    </i>
    <i>
      <x v="4"/>
    </i>
    <i>
      <x/>
    </i>
    <i>
      <x v="3"/>
    </i>
    <i>
      <x v="5"/>
    </i>
    <i t="grand">
      <x/>
    </i>
  </rowItems>
  <colItems count="1">
    <i/>
  </colItems>
  <dataFields count="1">
    <dataField name="Sum of CF_attrition count" fld="17" baseField="9"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Department"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8" firstHeaderRow="1" firstDataRow="1" firstDataCol="1"/>
  <pivotFields count="44">
    <pivotField showAll="0"/>
    <pivotField showAll="0"/>
    <pivotField showAll="0"/>
    <pivotField showAll="0"/>
    <pivotField axis="axisRow" showAll="0">
      <items count="5">
        <item x="2"/>
        <item x="1"/>
        <item x="0"/>
        <item x="3"/>
        <item t="default"/>
      </items>
    </pivotField>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7">
        <item x="0"/>
        <item x="3"/>
        <item x="4"/>
        <item x="1"/>
        <item x="2"/>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CF_attrition count" fld="17" showDataAs="percentOfCol" baseField="4" baseItem="0" numFmtId="1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4" count="1" selected="0">
            <x v="0"/>
          </reference>
        </references>
      </pivotArea>
    </chartFormat>
    <chartFormat chart="3" format="10">
      <pivotArea type="data" outline="0" fieldPosition="0">
        <references count="2">
          <reference field="4294967294" count="1" selected="0">
            <x v="0"/>
          </reference>
          <reference field="4" count="1" selected="0">
            <x v="1"/>
          </reference>
        </references>
      </pivotArea>
    </chartFormat>
    <chartFormat chart="3" format="11">
      <pivotArea type="data" outline="0" fieldPosition="0">
        <references count="2">
          <reference field="4294967294" count="1" selected="0">
            <x v="0"/>
          </reference>
          <reference field="4" count="1" selected="0">
            <x v="2"/>
          </reference>
        </references>
      </pivotArea>
    </chartFormat>
    <chartFormat chart="3" format="12">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Age group"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9" firstHeaderRow="1" firstDataRow="1" firstDataCol="1"/>
  <pivotFields count="44">
    <pivotField showAll="0"/>
    <pivotField showAll="0"/>
    <pivotField axis="axisRow" showAll="0">
      <items count="7">
        <item x="4"/>
        <item x="2"/>
        <item x="0"/>
        <item x="1"/>
        <item x="3"/>
        <item h="1" x="5"/>
        <item t="default"/>
      </items>
    </pivotField>
    <pivotField showAll="0"/>
    <pivotField showAll="0">
      <items count="5">
        <item x="2"/>
        <item x="1"/>
        <item x="0"/>
        <item x="3"/>
        <item t="default"/>
      </items>
    </pivotField>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7">
        <item x="0"/>
        <item x="3"/>
        <item x="4"/>
        <item x="1"/>
        <item x="2"/>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2"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Marital Status"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B7" firstHeaderRow="1" firstDataRow="1" firstDataCol="1"/>
  <pivotFields count="44">
    <pivotField showAll="0"/>
    <pivotField showAll="0"/>
    <pivotField showAll="0"/>
    <pivotField showAll="0"/>
    <pivotField showAll="0">
      <items count="5">
        <item x="2"/>
        <item x="1"/>
        <item x="0"/>
        <item x="3"/>
        <item t="default"/>
      </items>
    </pivotField>
    <pivotField showAll="0"/>
    <pivotField showAll="0"/>
    <pivotField showAll="0"/>
    <pivotField showAll="0">
      <items count="4">
        <item x="0"/>
        <item x="1"/>
        <item x="2"/>
        <item t="default"/>
      </items>
    </pivotField>
    <pivotField showAll="0"/>
    <pivotField axis="axisRow" showAll="0">
      <items count="5">
        <item x="2"/>
        <item x="1"/>
        <item x="0"/>
        <item h="1" x="3"/>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7">
        <item x="0"/>
        <item x="3"/>
        <item x="4"/>
        <item x="1"/>
        <item x="2"/>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1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4" name="Rating"/>
  </pivotTables>
  <data>
    <tabular pivotCacheId="1">
      <items count="7">
        <i x="5" s="1"/>
        <i x="0" s="1"/>
        <i x="3" s="1"/>
        <i x="2" s="1"/>
        <i x="1" s="1"/>
        <i x="4" s="1"/>
        <i x="6"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5" name="Gender"/>
    <pivotTable tabId="8" name="Department"/>
    <pivotTable tabId="6" name="education"/>
    <pivotTable tabId="7" name="Job role"/>
    <pivotTable tabId="2" name="KPI"/>
    <pivotTable tabId="4" name="Rating"/>
    <pivotTable tabId="10" name="Marital Status"/>
    <pivotTable tabId="9" name="Age group"/>
  </pivotTables>
  <data>
    <tabular pivotCacheId="1">
      <items count="4">
        <i x="2" s="1"/>
        <i x="1" s="1"/>
        <i x="0"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5" name="Gender"/>
    <pivotTable tabId="8" name="Department"/>
    <pivotTable tabId="6" name="education"/>
    <pivotTable tabId="7" name="Job role"/>
    <pivotTable tabId="2" name="KPI"/>
    <pivotTable tabId="4" name="Rating"/>
    <pivotTable tabId="10" name="Marital Status"/>
    <pivotTable tabId="9" name="Age group"/>
  </pivotTables>
  <data>
    <tabular pivotCacheId="1">
      <items count="3">
        <i x="0" s="1"/>
        <i x="1"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5" name="Gender"/>
    <pivotTable tabId="8" name="Department"/>
    <pivotTable tabId="6" name="education"/>
    <pivotTable tabId="7" name="Job role"/>
    <pivotTable tabId="2" name="KPI"/>
    <pivotTable tabId="4" name="Rating"/>
    <pivotTable tabId="10" name="Marital Status"/>
    <pivotTable tabId="9" name="Age group"/>
  </pivotTables>
  <data>
    <tabular pivotCacheId="1">
      <items count="6">
        <i x="0" s="1"/>
        <i x="3" s="1"/>
        <i x="4" s="1"/>
        <i x="1" s="1"/>
        <i x="2"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partment 1" cache="Slicer_Department" caption="Department" style="SlicerStyleDark5 2" rowHeight="182880"/>
  <slicer name="Gender 1" cache="Slicer_Gender" caption="Gender" columnCount="2" showCaption="0" style="SlicerStyleDark5 2" rowHeight="182880"/>
  <slicer name="Education 1" cache="Slicer_Education" caption="Education" style="SlicerStyleDark5 2" rowHeight="182880"/>
</slicers>
</file>

<file path=xl/slicers/slicer2.xml><?xml version="1.0" encoding="utf-8"?>
<slicers xmlns="http://schemas.microsoft.com/office/spreadsheetml/2009/9/main" xmlns:mc="http://schemas.openxmlformats.org/markup-compatibility/2006" xmlns:x="http://schemas.openxmlformats.org/spreadsheetml/2006/main" mc:Ignorable="x">
  <slicer name="Education Field" cache="Slicer_Education_Field" caption="Education Field"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style="SlicerStyleDark5 2" rowHeight="241300"/>
  <slicer name="Gender" cache="Slicer_Gender" caption="Gender" columnCount="2" style="SlicerStyleDark5 2" rowHeight="241300"/>
  <slicer name="Education" cache="Slicer_Education" caption="Education" style="SlicerStyleDark5 2" rowHeight="241300"/>
</slicers>
</file>

<file path=xl/tables/table1.xml><?xml version="1.0" encoding="utf-8"?>
<table xmlns="http://schemas.openxmlformats.org/spreadsheetml/2006/main" id="1" name="Table1" displayName="Table1" ref="A1:AR1471" totalsRowShown="0" headerRowCellStyle="Normal 2" dataCellStyle="Normal 2">
  <autoFilter ref="A1:AR1471"/>
  <tableColumns count="44">
    <tableColumn id="1" name="Attrition" dataCellStyle="Normal 2"/>
    <tableColumn id="2" name="Business Travel" dataCellStyle="Normal 2"/>
    <tableColumn id="3" name="CF_age band" dataCellStyle="Normal 2"/>
    <tableColumn id="4" name="CF_attrition label" dataCellStyle="Normal 2"/>
    <tableColumn id="5" name="Department" dataCellStyle="Normal 2"/>
    <tableColumn id="6" name="Education Field" dataCellStyle="Normal 2"/>
    <tableColumn id="7" name="emp no" dataCellStyle="Normal 2"/>
    <tableColumn id="8" name="Employee Number" dataCellStyle="Normal 2"/>
    <tableColumn id="9" name="Gender" dataCellStyle="Normal 2"/>
    <tableColumn id="10" name="Job Role" dataCellStyle="Normal 2"/>
    <tableColumn id="11" name="Marital Status" dataCellStyle="Normal 2"/>
    <tableColumn id="12" name="Over Time" dataCellStyle="Normal 2"/>
    <tableColumn id="13" name="Over18" dataCellStyle="Normal 2"/>
    <tableColumn id="14" name="Training Times Last Year" dataCellStyle="Normal 2"/>
    <tableColumn id="15" name="-2" dataCellStyle="Normal 2"/>
    <tableColumn id="16" name="0" dataCellStyle="Normal 2"/>
    <tableColumn id="17" name="Age" dataCellStyle="Normal 2"/>
    <tableColumn id="18" name="CF_attrition count" dataCellStyle="Normal 2"/>
    <tableColumn id="19" name="CF_attrition counts" dataCellStyle="Normal 2"/>
    <tableColumn id="20" name="CF_attrition rate" dataCellStyle="Normal 2"/>
    <tableColumn id="21" name="CF_current Employee" dataCellStyle="Normal 2"/>
    <tableColumn id="22" name="Daily Rate" dataCellStyle="Normal 2"/>
    <tableColumn id="23" name="Distance From Home" dataCellStyle="Normal 2"/>
    <tableColumn id="24" name="Education" dataCellStyle="Normal 2"/>
    <tableColumn id="25" name="Employee Count" dataCellStyle="Normal 2"/>
    <tableColumn id="26" name="Environment Satisfaction" dataCellStyle="Normal 2"/>
    <tableColumn id="27" name="Hourly Rate" dataCellStyle="Normal 2"/>
    <tableColumn id="28" name="Job Involvement" dataCellStyle="Normal 2"/>
    <tableColumn id="29" name="Job Level" dataCellStyle="Normal 2"/>
    <tableColumn id="30" name="Job Satisfaction" dataCellStyle="Normal 2"/>
    <tableColumn id="31" name="Monthly Income" dataCellStyle="Normal 2"/>
    <tableColumn id="32" name="Monthly Rate" dataCellStyle="Normal 2"/>
    <tableColumn id="33" name="Num Companies Worked" dataCellStyle="Normal 2"/>
    <tableColumn id="34" name="Percent Salary Hike" dataCellStyle="Normal 2"/>
    <tableColumn id="35" name="Performance Rating" dataCellStyle="Normal 2"/>
    <tableColumn id="36" name="Relationship Satisfaction" dataCellStyle="Normal 2"/>
    <tableColumn id="37" name="Standard Hours" dataCellStyle="Normal 2"/>
    <tableColumn id="38" name="Stock Option Level" dataCellStyle="Normal 2"/>
    <tableColumn id="39" name="Total Working Years" dataCellStyle="Normal 2"/>
    <tableColumn id="40" name="Work Life Balance" dataCellStyle="Normal 2"/>
    <tableColumn id="41" name="Years At Company" dataCellStyle="Normal 2"/>
    <tableColumn id="42" name="Years In Current Role" dataCellStyle="Normal 2"/>
    <tableColumn id="43" name="Years Since Last Promotion" dataCellStyle="Normal 2"/>
    <tableColumn id="44" name="Years With Curr Manager"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bin"/><Relationship Id="rId1" Type="http://schemas.openxmlformats.org/officeDocument/2006/relationships/pivotTable" Target="../pivotTables/pivotTable3.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workbookViewId="0">
      <selection activeCell="A9" sqref="A9"/>
    </sheetView>
  </sheetViews>
  <sheetFormatPr defaultRowHeight="15" x14ac:dyDescent="0.25"/>
  <cols>
    <col min="1" max="1" width="26.140625" bestFit="1" customWidth="1"/>
    <col min="2" max="2" width="23.85546875" customWidth="1"/>
    <col min="3" max="3" width="14.5703125" bestFit="1" customWidth="1"/>
    <col min="4" max="4" width="18.28515625" customWidth="1"/>
    <col min="5" max="5" width="13.28515625" customWidth="1"/>
  </cols>
  <sheetData>
    <row r="3" spans="1:5" x14ac:dyDescent="0.25">
      <c r="A3" t="s">
        <v>1554</v>
      </c>
      <c r="B3" t="s">
        <v>1555</v>
      </c>
      <c r="C3" t="s">
        <v>1556</v>
      </c>
    </row>
    <row r="4" spans="1:5" x14ac:dyDescent="0.25">
      <c r="A4" s="2">
        <v>1470</v>
      </c>
      <c r="B4" s="2">
        <v>237</v>
      </c>
      <c r="C4" s="3">
        <v>36.923809523809524</v>
      </c>
    </row>
    <row r="7" spans="1:5" x14ac:dyDescent="0.25">
      <c r="A7" t="s">
        <v>1557</v>
      </c>
      <c r="B7" t="s">
        <v>1558</v>
      </c>
      <c r="C7" t="s">
        <v>1559</v>
      </c>
      <c r="D7" t="s">
        <v>1560</v>
      </c>
      <c r="E7" t="s">
        <v>1561</v>
      </c>
    </row>
    <row r="8" spans="1:5" x14ac:dyDescent="0.25">
      <c r="A8">
        <f>GETPIVOTDATA("Count of Employee Number",$A$3)</f>
        <v>1470</v>
      </c>
      <c r="B8">
        <f>GETPIVOTDATA("Sum of CF_attrition count",$A$3)</f>
        <v>237</v>
      </c>
      <c r="C8" s="7">
        <f>GETPIVOTDATA("Average of Age",$A$3)</f>
        <v>36.923809523809524</v>
      </c>
      <c r="D8">
        <f>A8-B8</f>
        <v>1233</v>
      </c>
      <c r="E8" s="5">
        <f>B8/A8</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topLeftCell="A7" workbookViewId="0">
      <selection activeCell="S8" sqref="S8"/>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zoomScale="85" zoomScaleNormal="85" workbookViewId="0">
      <selection activeCell="A4" sqref="A4"/>
    </sheetView>
  </sheetViews>
  <sheetFormatPr defaultRowHeight="15" x14ac:dyDescent="0.25"/>
  <cols>
    <col min="1" max="1" width="25.140625" bestFit="1" customWidth="1"/>
  </cols>
  <sheetData>
    <row r="3" spans="1:3" x14ac:dyDescent="0.25">
      <c r="A3" t="s">
        <v>1562</v>
      </c>
    </row>
    <row r="4" spans="1:3" x14ac:dyDescent="0.25">
      <c r="A4" s="6">
        <v>2.6265306122448981</v>
      </c>
    </row>
    <row r="6" spans="1:3" x14ac:dyDescent="0.25">
      <c r="A6" t="s">
        <v>1563</v>
      </c>
      <c r="B6" s="6">
        <f>GETPIVOTDATA("Job Satisfaction",$A$3)</f>
        <v>2.6265306122448981</v>
      </c>
      <c r="C6" s="4">
        <f>B6/4</f>
        <v>0.65663265306122454</v>
      </c>
    </row>
    <row r="7" spans="1:3" x14ac:dyDescent="0.25">
      <c r="A7" t="s">
        <v>1564</v>
      </c>
      <c r="B7" s="6">
        <f>4-B6</f>
        <v>1.3734693877551019</v>
      </c>
      <c r="C7" s="4">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L16" sqref="L16"/>
    </sheetView>
  </sheetViews>
  <sheetFormatPr defaultRowHeight="15" x14ac:dyDescent="0.25"/>
  <cols>
    <col min="1" max="1" width="13.140625" bestFit="1" customWidth="1"/>
    <col min="2" max="2" width="24" bestFit="1" customWidth="1"/>
  </cols>
  <sheetData>
    <row r="3" spans="1:3" x14ac:dyDescent="0.25">
      <c r="A3" s="8" t="s">
        <v>1565</v>
      </c>
      <c r="B3" t="s">
        <v>1568</v>
      </c>
    </row>
    <row r="4" spans="1:3" x14ac:dyDescent="0.25">
      <c r="A4" s="9" t="s">
        <v>51</v>
      </c>
      <c r="B4" s="2">
        <v>588</v>
      </c>
    </row>
    <row r="5" spans="1:3" x14ac:dyDescent="0.25">
      <c r="A5" s="9" t="s">
        <v>62</v>
      </c>
      <c r="B5" s="2">
        <v>882</v>
      </c>
    </row>
    <row r="6" spans="1:3" x14ac:dyDescent="0.25">
      <c r="A6" s="9" t="s">
        <v>1566</v>
      </c>
      <c r="B6" s="2"/>
    </row>
    <row r="7" spans="1:3" x14ac:dyDescent="0.25">
      <c r="A7" s="9" t="s">
        <v>1567</v>
      </c>
      <c r="B7" s="2">
        <v>1470</v>
      </c>
    </row>
    <row r="9" spans="1:3" x14ac:dyDescent="0.25">
      <c r="A9" s="9" t="s">
        <v>51</v>
      </c>
      <c r="B9">
        <f>IFERROR(GETPIVOTDATA("Employee Count",$A$3,"Gender","Female"),0)</f>
        <v>588</v>
      </c>
      <c r="C9" s="4">
        <f>IFERROR(B9/($B$9+$B$10),0)</f>
        <v>0.4</v>
      </c>
    </row>
    <row r="10" spans="1:3" x14ac:dyDescent="0.25">
      <c r="A10" s="9" t="s">
        <v>62</v>
      </c>
      <c r="B10">
        <f>IFERROR(GETPIVOTDATA("Employee Count",$A$3,"Gender","Male"),0)</f>
        <v>882</v>
      </c>
      <c r="C10" s="4">
        <f>IFERROR(B10/($B$9+$B$10),0)</f>
        <v>0.6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H19" sqref="H19"/>
    </sheetView>
  </sheetViews>
  <sheetFormatPr defaultRowHeight="15" x14ac:dyDescent="0.25"/>
  <cols>
    <col min="1" max="1" width="17.42578125" bestFit="1" customWidth="1"/>
    <col min="2" max="2" width="23.85546875" customWidth="1"/>
  </cols>
  <sheetData>
    <row r="3" spans="1:2" x14ac:dyDescent="0.25">
      <c r="A3" s="8" t="s">
        <v>1565</v>
      </c>
      <c r="B3" t="s">
        <v>1555</v>
      </c>
    </row>
    <row r="4" spans="1:2" x14ac:dyDescent="0.25">
      <c r="A4" s="9" t="s">
        <v>1566</v>
      </c>
      <c r="B4" s="2"/>
    </row>
    <row r="5" spans="1:2" x14ac:dyDescent="0.25">
      <c r="A5" s="9" t="s">
        <v>134</v>
      </c>
      <c r="B5" s="2">
        <v>5</v>
      </c>
    </row>
    <row r="6" spans="1:2" x14ac:dyDescent="0.25">
      <c r="A6" s="9" t="s">
        <v>65</v>
      </c>
      <c r="B6" s="2">
        <v>31</v>
      </c>
    </row>
    <row r="7" spans="1:2" x14ac:dyDescent="0.25">
      <c r="A7" s="9" t="s">
        <v>55</v>
      </c>
      <c r="B7" s="2">
        <v>44</v>
      </c>
    </row>
    <row r="8" spans="1:2" x14ac:dyDescent="0.25">
      <c r="A8" s="9" t="s">
        <v>71</v>
      </c>
      <c r="B8" s="2">
        <v>58</v>
      </c>
    </row>
    <row r="9" spans="1:2" x14ac:dyDescent="0.25">
      <c r="A9" s="9" t="s">
        <v>77</v>
      </c>
      <c r="B9" s="2">
        <v>99</v>
      </c>
    </row>
    <row r="10" spans="1:2" x14ac:dyDescent="0.25">
      <c r="A10" s="9" t="s">
        <v>1567</v>
      </c>
      <c r="B10" s="2">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E21" sqref="E21"/>
    </sheetView>
  </sheetViews>
  <sheetFormatPr defaultRowHeight="15" x14ac:dyDescent="0.25"/>
  <cols>
    <col min="1" max="1" width="25" bestFit="1" customWidth="1"/>
    <col min="2" max="2" width="23.85546875" customWidth="1"/>
  </cols>
  <sheetData>
    <row r="3" spans="1:2" x14ac:dyDescent="0.25">
      <c r="A3" s="8" t="s">
        <v>1565</v>
      </c>
      <c r="B3" t="s">
        <v>1555</v>
      </c>
    </row>
    <row r="4" spans="1:2" x14ac:dyDescent="0.25">
      <c r="A4" s="9" t="s">
        <v>68</v>
      </c>
      <c r="B4" s="2">
        <v>62</v>
      </c>
    </row>
    <row r="5" spans="1:2" x14ac:dyDescent="0.25">
      <c r="A5" s="9" t="s">
        <v>52</v>
      </c>
      <c r="B5" s="2">
        <v>57</v>
      </c>
    </row>
    <row r="6" spans="1:2" x14ac:dyDescent="0.25">
      <c r="A6" s="9" t="s">
        <v>63</v>
      </c>
      <c r="B6" s="2">
        <v>47</v>
      </c>
    </row>
    <row r="7" spans="1:2" x14ac:dyDescent="0.25">
      <c r="A7" s="9" t="s">
        <v>99</v>
      </c>
      <c r="B7" s="2">
        <v>33</v>
      </c>
    </row>
    <row r="8" spans="1:2" x14ac:dyDescent="0.25">
      <c r="A8" s="9" t="s">
        <v>163</v>
      </c>
      <c r="B8" s="2">
        <v>12</v>
      </c>
    </row>
    <row r="9" spans="1:2" x14ac:dyDescent="0.25">
      <c r="A9" s="9" t="s">
        <v>81</v>
      </c>
      <c r="B9" s="2">
        <v>10</v>
      </c>
    </row>
    <row r="10" spans="1:2" x14ac:dyDescent="0.25">
      <c r="A10" s="9" t="s">
        <v>83</v>
      </c>
      <c r="B10" s="2">
        <v>9</v>
      </c>
    </row>
    <row r="11" spans="1:2" x14ac:dyDescent="0.25">
      <c r="A11" s="9" t="s">
        <v>95</v>
      </c>
      <c r="B11" s="2">
        <v>5</v>
      </c>
    </row>
    <row r="12" spans="1:2" x14ac:dyDescent="0.25">
      <c r="A12" s="9" t="s">
        <v>101</v>
      </c>
      <c r="B12" s="2">
        <v>2</v>
      </c>
    </row>
    <row r="13" spans="1:2" x14ac:dyDescent="0.25">
      <c r="A13" s="9" t="s">
        <v>1567</v>
      </c>
      <c r="B13" s="2">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H14" sqref="H14"/>
    </sheetView>
  </sheetViews>
  <sheetFormatPr defaultRowHeight="15" x14ac:dyDescent="0.25"/>
  <cols>
    <col min="1" max="1" width="13.140625" bestFit="1" customWidth="1"/>
    <col min="2" max="2" width="23.85546875" customWidth="1"/>
  </cols>
  <sheetData>
    <row r="3" spans="1:2" x14ac:dyDescent="0.25">
      <c r="A3" s="8" t="s">
        <v>1565</v>
      </c>
      <c r="B3" t="s">
        <v>1555</v>
      </c>
    </row>
    <row r="4" spans="1:2" x14ac:dyDescent="0.25">
      <c r="A4" s="9" t="s">
        <v>161</v>
      </c>
      <c r="B4" s="10">
        <v>5.0632911392405063E-2</v>
      </c>
    </row>
    <row r="5" spans="1:2" x14ac:dyDescent="0.25">
      <c r="A5" s="9" t="s">
        <v>60</v>
      </c>
      <c r="B5" s="10">
        <v>0.56118143459915615</v>
      </c>
    </row>
    <row r="6" spans="1:2" x14ac:dyDescent="0.25">
      <c r="A6" s="9" t="s">
        <v>48</v>
      </c>
      <c r="B6" s="10">
        <v>0.3881856540084388</v>
      </c>
    </row>
    <row r="7" spans="1:2" x14ac:dyDescent="0.25">
      <c r="A7" s="9" t="s">
        <v>1566</v>
      </c>
      <c r="B7" s="10">
        <v>0</v>
      </c>
    </row>
    <row r="8" spans="1:2" x14ac:dyDescent="0.25">
      <c r="A8" s="9" t="s">
        <v>1567</v>
      </c>
      <c r="B8" s="10">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J13" sqref="J13"/>
    </sheetView>
  </sheetViews>
  <sheetFormatPr defaultRowHeight="15" x14ac:dyDescent="0.25"/>
  <cols>
    <col min="1" max="1" width="13.140625" bestFit="1" customWidth="1"/>
    <col min="2" max="2" width="23.85546875" customWidth="1"/>
  </cols>
  <sheetData>
    <row r="3" spans="1:2" x14ac:dyDescent="0.25">
      <c r="A3" s="8" t="s">
        <v>1565</v>
      </c>
      <c r="B3" t="s">
        <v>1555</v>
      </c>
    </row>
    <row r="4" spans="1:2" x14ac:dyDescent="0.25">
      <c r="A4" s="9" t="s">
        <v>92</v>
      </c>
      <c r="B4" s="2">
        <v>38</v>
      </c>
    </row>
    <row r="5" spans="1:2" x14ac:dyDescent="0.25">
      <c r="A5" s="9" t="s">
        <v>69</v>
      </c>
      <c r="B5" s="2">
        <v>112</v>
      </c>
    </row>
    <row r="6" spans="1:2" x14ac:dyDescent="0.25">
      <c r="A6" s="9" t="s">
        <v>46</v>
      </c>
      <c r="B6" s="2">
        <v>51</v>
      </c>
    </row>
    <row r="7" spans="1:2" x14ac:dyDescent="0.25">
      <c r="A7" s="9" t="s">
        <v>58</v>
      </c>
      <c r="B7" s="2">
        <v>25</v>
      </c>
    </row>
    <row r="8" spans="1:2" x14ac:dyDescent="0.25">
      <c r="A8" s="9" t="s">
        <v>75</v>
      </c>
      <c r="B8" s="2">
        <v>11</v>
      </c>
    </row>
    <row r="9" spans="1:2" x14ac:dyDescent="0.25">
      <c r="A9" s="9" t="s">
        <v>1567</v>
      </c>
      <c r="B9" s="2">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6" sqref="B6"/>
    </sheetView>
  </sheetViews>
  <sheetFormatPr defaultRowHeight="15" x14ac:dyDescent="0.25"/>
  <cols>
    <col min="1" max="1" width="13.140625" bestFit="1" customWidth="1"/>
    <col min="2" max="2" width="23.85546875" customWidth="1"/>
  </cols>
  <sheetData>
    <row r="3" spans="1:2" x14ac:dyDescent="0.25">
      <c r="A3" s="8" t="s">
        <v>1565</v>
      </c>
      <c r="B3" t="s">
        <v>1555</v>
      </c>
    </row>
    <row r="4" spans="1:2" x14ac:dyDescent="0.25">
      <c r="A4" s="9" t="s">
        <v>79</v>
      </c>
      <c r="B4" s="2">
        <v>33</v>
      </c>
    </row>
    <row r="5" spans="1:2" x14ac:dyDescent="0.25">
      <c r="A5" s="9" t="s">
        <v>64</v>
      </c>
      <c r="B5" s="2">
        <v>84</v>
      </c>
    </row>
    <row r="6" spans="1:2" x14ac:dyDescent="0.25">
      <c r="A6" s="9" t="s">
        <v>53</v>
      </c>
      <c r="B6" s="2">
        <v>120</v>
      </c>
    </row>
    <row r="7" spans="1:2" x14ac:dyDescent="0.25">
      <c r="A7" s="9" t="s">
        <v>1567</v>
      </c>
      <c r="B7" s="2">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workbookViewId="0">
      <selection sqref="A1:XFD1048576"/>
    </sheetView>
  </sheetViews>
  <sheetFormatPr defaultRowHeight="15" x14ac:dyDescent="0.25"/>
  <cols>
    <col min="1" max="1" width="11.7109375" customWidth="1"/>
    <col min="2" max="2" width="17.85546875" customWidth="1"/>
    <col min="3" max="3" width="15.42578125" customWidth="1"/>
    <col min="4" max="4" width="20" customWidth="1"/>
    <col min="5" max="5" width="15" customWidth="1"/>
    <col min="6" max="6" width="18.140625" customWidth="1"/>
    <col min="7" max="7" width="10.5703125" customWidth="1"/>
    <col min="8" max="8" width="21.28515625" customWidth="1"/>
    <col min="9" max="9" width="10.28515625" customWidth="1"/>
    <col min="10" max="10" width="11.28515625" customWidth="1"/>
    <col min="11" max="11" width="17" customWidth="1"/>
    <col min="12" max="12" width="13.140625" customWidth="1"/>
    <col min="13" max="13" width="10.140625" customWidth="1"/>
    <col min="14" max="14" width="26.5703125" customWidth="1"/>
    <col min="18" max="18" width="21" customWidth="1"/>
    <col min="19" max="19" width="21.85546875" customWidth="1"/>
    <col min="20" max="20" width="19.28515625" customWidth="1"/>
    <col min="21" max="21" width="23.85546875" customWidth="1"/>
    <col min="22" max="22" width="13" customWidth="1"/>
    <col min="23" max="23" width="23.28515625" customWidth="1"/>
    <col min="24" max="24" width="13" customWidth="1"/>
    <col min="25" max="25" width="19.140625" customWidth="1"/>
    <col min="26" max="26" width="27.85546875" customWidth="1"/>
    <col min="27" max="27" width="14.7109375" customWidth="1"/>
    <col min="28" max="28" width="19.28515625" customWidth="1"/>
    <col min="29" max="29" width="12" customWidth="1"/>
    <col min="30" max="30" width="18.42578125" customWidth="1"/>
    <col min="31" max="31" width="19.28515625" customWidth="1"/>
    <col min="32" max="32" width="16.5703125" customWidth="1"/>
    <col min="33" max="33" width="27.42578125" customWidth="1"/>
    <col min="34" max="34" width="22.140625" customWidth="1"/>
    <col min="35" max="35" width="22.5703125" customWidth="1"/>
    <col min="36" max="36" width="27.28515625" customWidth="1"/>
    <col min="37" max="37" width="18.42578125" customWidth="1"/>
    <col min="38" max="38" width="21.5703125" customWidth="1"/>
    <col min="39" max="39" width="22.85546875" customWidth="1"/>
    <col min="40" max="40" width="20.7109375" customWidth="1"/>
    <col min="41" max="41" width="20.85546875" customWidth="1"/>
    <col min="42" max="42" width="23.5703125" customWidth="1"/>
    <col min="43" max="43" width="29.5703125" customWidth="1"/>
    <col min="44" max="44" width="27.7109375" customWidth="1"/>
  </cols>
  <sheetData>
    <row r="1" spans="1:44"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75"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Dashboard</vt:lpstr>
      <vt:lpstr>Rating</vt:lpstr>
      <vt:lpstr>Gender</vt:lpstr>
      <vt:lpstr>Education</vt:lpstr>
      <vt:lpstr>Job</vt:lpstr>
      <vt:lpstr>Department</vt:lpstr>
      <vt:lpstr>Age group</vt:lpstr>
      <vt:lpstr>Marital status</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2023-07-15T08:37:13Z</dcterms:created>
  <dcterms:modified xsi:type="dcterms:W3CDTF">2023-07-15T14:21:30Z</dcterms:modified>
</cp:coreProperties>
</file>