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/>
  </bookViews>
  <sheets>
    <sheet name="Chart 1" sheetId="109" r:id="rId1"/>
    <sheet name="Chart 18 Data" sheetId="48" state="hidden" r:id="rId2"/>
    <sheet name="Chart 18" sheetId="49" state="hidden" r:id="rId3"/>
    <sheet name="Chart 19 Data" sheetId="56" state="hidden" r:id="rId4"/>
    <sheet name="Chart 19" sheetId="57" state="hidden" r:id="rId5"/>
    <sheet name="Chart 20" sheetId="52" state="hidden" r:id="rId6"/>
    <sheet name="Chart 7-2" sheetId="7" state="hidden" r:id="rId7"/>
    <sheet name="Chart 8-2" sheetId="8" state="hidden" r:id="rId8"/>
    <sheet name="Chart 50" sheetId="99" state="hidden" r:id="rId9"/>
  </sheets>
  <definedNames>
    <definedName name="_2">#REF!</definedName>
    <definedName name="_201209_01" localSheetId="0">'Chart 1'!$A$56:$BM$62</definedName>
    <definedName name="_201209_18" localSheetId="1">'Chart 18 Data'!$A$45:$D$63</definedName>
    <definedName name="_201209_19_1" localSheetId="5">'Chart 20'!$A$2:$V$8</definedName>
    <definedName name="chart18" localSheetId="1">'Chart 18 Data'!$A$24</definedName>
    <definedName name="chart19" localSheetId="5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F78" i="109" l="1"/>
  <c r="E78" i="109"/>
  <c r="F77" i="109"/>
  <c r="E77" i="109"/>
  <c r="F76" i="109"/>
  <c r="E76" i="109"/>
  <c r="C4" i="109" l="1"/>
  <c r="D4" i="109"/>
  <c r="E4" i="109"/>
  <c r="F4" i="109"/>
  <c r="G4" i="109"/>
  <c r="H4" i="109"/>
  <c r="I4" i="109"/>
  <c r="J4" i="109"/>
  <c r="K4" i="109"/>
  <c r="L4" i="109"/>
  <c r="M4" i="109"/>
  <c r="N4" i="109"/>
  <c r="O4" i="109"/>
  <c r="P4" i="109"/>
  <c r="Q4" i="109"/>
  <c r="R4" i="109"/>
  <c r="S4" i="109"/>
  <c r="T4" i="109"/>
  <c r="U4" i="109"/>
  <c r="V4" i="109"/>
  <c r="W4" i="109"/>
  <c r="X4" i="109"/>
  <c r="Y4" i="109"/>
  <c r="Z4" i="109"/>
  <c r="AA4" i="109"/>
  <c r="AB4" i="109"/>
  <c r="AC4" i="109"/>
  <c r="AD4" i="109"/>
  <c r="AE4" i="109"/>
  <c r="AF4" i="109"/>
  <c r="AG4" i="109"/>
  <c r="AH4" i="109"/>
  <c r="AI4" i="109"/>
  <c r="AJ4" i="109"/>
  <c r="AK4" i="109"/>
  <c r="AL4" i="109"/>
  <c r="AM4" i="109"/>
  <c r="AN4" i="109"/>
  <c r="AO4" i="109"/>
  <c r="AP4" i="109"/>
  <c r="AQ4" i="109"/>
  <c r="AR4" i="109"/>
  <c r="AS4" i="109"/>
  <c r="AT4" i="109"/>
  <c r="AU4" i="109"/>
  <c r="AV4" i="109"/>
  <c r="AW4" i="109"/>
  <c r="AX4" i="109"/>
  <c r="AY4" i="109"/>
  <c r="AZ4" i="109"/>
  <c r="BA4" i="109"/>
  <c r="BB4" i="109"/>
  <c r="BC4" i="109"/>
  <c r="BD4" i="109"/>
  <c r="BE4" i="109"/>
  <c r="BF4" i="109"/>
  <c r="BH4" i="109"/>
  <c r="BL4" i="109"/>
  <c r="C5" i="109"/>
  <c r="D5" i="109"/>
  <c r="G5" i="109"/>
  <c r="H5" i="109"/>
  <c r="K5" i="109"/>
  <c r="L5" i="109"/>
  <c r="O5" i="109"/>
  <c r="P5" i="109"/>
  <c r="S5" i="109"/>
  <c r="T5" i="109"/>
  <c r="W5" i="109"/>
  <c r="X5" i="109"/>
  <c r="AA5" i="109"/>
  <c r="AB5" i="109"/>
  <c r="AE5" i="109"/>
  <c r="AF5" i="109"/>
  <c r="AI5" i="109"/>
  <c r="AJ5" i="109"/>
  <c r="AM5" i="109"/>
  <c r="AN5" i="109"/>
  <c r="AQ5" i="109"/>
  <c r="AR5" i="109"/>
  <c r="AU5" i="109"/>
  <c r="AV5" i="109"/>
  <c r="AY5" i="109"/>
  <c r="AZ5" i="109"/>
  <c r="BC5" i="109"/>
  <c r="BD5" i="109"/>
  <c r="BG5" i="109"/>
  <c r="BH5" i="109"/>
  <c r="BK5" i="109"/>
  <c r="BL5" i="109"/>
  <c r="C6" i="109"/>
  <c r="D6" i="109"/>
  <c r="G6" i="109"/>
  <c r="H6" i="109"/>
  <c r="K6" i="109"/>
  <c r="L6" i="109"/>
  <c r="O6" i="109"/>
  <c r="P6" i="109"/>
  <c r="S6" i="109"/>
  <c r="T6" i="109"/>
  <c r="W6" i="109"/>
  <c r="X6" i="109"/>
  <c r="AA6" i="109"/>
  <c r="AB6" i="109"/>
  <c r="AE6" i="109"/>
  <c r="AF6" i="109"/>
  <c r="AI6" i="109"/>
  <c r="AJ6" i="109"/>
  <c r="AM6" i="109"/>
  <c r="AN6" i="109"/>
  <c r="AQ6" i="109"/>
  <c r="AR6" i="109"/>
  <c r="AU6" i="109"/>
  <c r="AV6" i="109"/>
  <c r="AY6" i="109"/>
  <c r="AZ6" i="109"/>
  <c r="BC6" i="109"/>
  <c r="BD6" i="109"/>
  <c r="BG6" i="109"/>
  <c r="BH6" i="109"/>
  <c r="BK6" i="109"/>
  <c r="BL6" i="109"/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01" type="6" refreshedVersion="6" background="1" saveData="1">
    <textPr prompt="0" codePage="437" sourceFile="C:\Users\Andy\Box Sync\Default Sync Folder\SamKnowsFCC2015\OMS\201209-01.TAB">
      <textFields count="4">
        <textField/>
        <textField/>
        <textField/>
        <textField/>
      </textFields>
    </textPr>
  </connection>
  <connection id="2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3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<sst xmlns="http://schemas.openxmlformats.org/spreadsheetml/2006/main" count="495" uniqueCount="217">
  <si>
    <t>Sustained Download Ratio</t>
  </si>
  <si>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</si>
  <si>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</si>
  <si>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</si>
  <si>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</si>
  <si>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</si>
  <si>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</si>
  <si>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</si>
  <si>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</si>
  <si>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</si>
  <si>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</si>
  <si>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</si>
  <si>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</si>
  <si>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</si>
  <si>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</si>
  <si>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</si>
  <si>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</si>
  <si>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</si>
  <si>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</si>
  <si>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</si>
  <si>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</si>
  <si>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</si>
  <si>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</si>
  <si>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</si>
  <si>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</si>
  <si>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</si>
  <si>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</si>
  <si>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</si>
  <si>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</si>
  <si>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</si>
  <si>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</si>
  <si>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</si>
  <si>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</si>
  <si>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</si>
  <si>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</si>
  <si>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</si>
  <si>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</si>
  <si>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</si>
  <si>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</si>
  <si>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</si>
  <si>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</si>
  <si>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</si>
  <si>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</si>
  <si>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</si>
  <si>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</si>
  <si>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</si>
  <si>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</si>
  <si>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</si>
  <si>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</si>
  <si>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</si>
  <si>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</si>
  <si>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</si>
  <si>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</si>
  <si>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</si>
  <si>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</si>
  <si>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</si>
  <si>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</si>
  <si>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</si>
  <si>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</si>
  <si>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</si>
  <si>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</si>
  <si>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</si>
  <si>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</si>
  <si>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</si>
  <si>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</si>
  <si>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</si>
  <si>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</si>
  <si>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</si>
  <si>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</si>
  <si>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</si>
  <si>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</si>
  <si>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</si>
  <si>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</si>
  <si>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</si>
  <si>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</si>
  <si>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</si>
  <si>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</si>
  <si>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</si>
  <si>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</si>
  <si>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</si>
  <si>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</si>
  <si>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</si>
  <si>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</si>
  <si>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</si>
  <si>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</si>
  <si>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</si>
  <si>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</si>
  <si>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</si>
  <si>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</si>
  <si>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</si>
  <si>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</si>
  <si>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</si>
  <si>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</si>
  <si>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</si>
  <si>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</si>
  <si>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</si>
  <si>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</si>
  <si>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</si>
  <si>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</si>
  <si>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</si>
  <si>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</si>
  <si>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</si>
  <si>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</si>
  <si>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</si>
  <si>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</si>
  <si>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</si>
  <si>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</si>
  <si>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</si>
  <si>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</si>
  <si>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</si>
  <si>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</si>
  <si>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</si>
  <si>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</si>
  <si>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</si>
  <si>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</si>
  <si>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</si>
  <si>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</si>
  <si>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</si>
  <si>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</si>
  <si>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</si>
  <si>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</si>
  <si>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</si>
  <si>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</si>
  <si>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</si>
  <si>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</si>
  <si>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</si>
  <si>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</si>
  <si>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</si>
  <si>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</si>
  <si>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</si>
  <si>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</si>
  <si>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</si>
  <si>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</si>
  <si>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</si>
  <si>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</si>
  <si>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</si>
  <si>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</si>
  <si>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</si>
  <si>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</si>
  <si>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</si>
  <si>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</si>
  <si>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</si>
  <si>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</si>
  <si>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</si>
  <si>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</si>
  <si>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</si>
  <si>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</si>
  <si>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</si>
  <si>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</si>
  <si>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</si>
  <si>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</si>
  <si>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</si>
  <si>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</si>
  <si>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</si>
  <si>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</si>
  <si>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</si>
  <si>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</si>
  <si>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</si>
  <si>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</si>
  <si>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</si>
  <si>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Chart 1</t>
  </si>
  <si>
    <t>.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</si>
  <si>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</si>
  <si>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</si>
  <si>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</si>
  <si>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</si>
  <si>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</si>
  <si>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</si>
  <si>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</si>
  <si>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</si>
  <si>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</si>
  <si>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</si>
  <si>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</si>
  <si>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</si>
  <si>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</si>
  <si>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</si>
  <si>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</si>
  <si>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</si>
  <si>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</si>
  <si>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</si>
  <si>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</si>
  <si>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</si>
  <si>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</si>
  <si>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</si>
  <si>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</si>
  <si>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</si>
  <si>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</si>
  <si>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</si>
  <si>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</si>
  <si>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ViaSat/Exede</t>
  </si>
  <si>
    <t>Estimate</t>
  </si>
  <si>
    <t>Frontier DSL</t>
  </si>
  <si>
    <t>Frontier Fiber</t>
  </si>
  <si>
    <t>Hughes</t>
  </si>
  <si>
    <t>60 Mbps</t>
  </si>
  <si>
    <t>100 Mbps</t>
  </si>
  <si>
    <t>Chart 19: Normalized Average User Traffic - 2014 Test Data</t>
  </si>
  <si>
    <t>AT&amp;T - DSL</t>
  </si>
  <si>
    <t>Satellite</t>
  </si>
  <si>
    <t>C:\TEMP\TEMP.TMP</t>
  </si>
  <si>
    <t>DL Without Legacy vs. All</t>
  </si>
  <si>
    <t>All units</t>
  </si>
  <si>
    <t>Without Legacy modems</t>
  </si>
  <si>
    <t>UL Without Legacy vs. All</t>
  </si>
  <si>
    <t>Off Peak</t>
  </si>
  <si>
    <t>Verizon DSL</t>
  </si>
  <si>
    <t>1900-2300 Mon-Fri</t>
  </si>
  <si>
    <t>Chart 1: Average peak period and 24-hour sustained download speeds as a percentage of advertised, by provider - 2015 Test Data</t>
  </si>
  <si>
    <t>Chart 20:  Cumulative Distribution of User Traffic, by Technology - 2015 Test Data</t>
  </si>
  <si>
    <t>2.05 Mbps</t>
  </si>
  <si>
    <t>7 Mbps</t>
  </si>
  <si>
    <t xml:space="preserve"> Mbps</t>
  </si>
  <si>
    <t>Chart 18:  Normalized Average User Traffic - 2015 Test Data</t>
  </si>
  <si>
    <t>Min</t>
  </si>
  <si>
    <t>Max</t>
  </si>
  <si>
    <t>AT&amp;T - IPBB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</si>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</sst>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applyNumberFormat="1" applyFont="1" applyFill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01-4817-9995-3C153DB71705}"/>
              </c:ext>
            </c:extLst>
          </c:dPt>
          <c:dPt>
            <c:idx val="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E01-4817-9995-3C153DB71705}"/>
              </c:ext>
            </c:extLst>
          </c:dPt>
          <c:dPt>
            <c:idx val="5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E01-4817-9995-3C153DB71705}"/>
              </c:ext>
            </c:extLst>
          </c:dPt>
          <c:dPt>
            <c:idx val="6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E01-4817-9995-3C153DB71705}"/>
              </c:ext>
            </c:extLst>
          </c:dPt>
          <c:dPt>
            <c:idx val="9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E01-4817-9995-3C153DB71705}"/>
              </c:ext>
            </c:extLst>
          </c:dPt>
          <c:dPt>
            <c:idx val="10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E01-4817-9995-3C153DB71705}"/>
              </c:ext>
            </c:extLst>
          </c:dPt>
          <c:dPt>
            <c:idx val="13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E01-4817-9995-3C153DB71705}"/>
              </c:ext>
            </c:extLst>
          </c:dPt>
          <c:dPt>
            <c:idx val="14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E01-4817-9995-3C153DB71705}"/>
              </c:ext>
            </c:extLst>
          </c:dPt>
          <c:dPt>
            <c:idx val="17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E01-4817-9995-3C153DB71705}"/>
              </c:ext>
            </c:extLst>
          </c:dPt>
          <c:dPt>
            <c:idx val="18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E01-4817-9995-3C153DB71705}"/>
              </c:ext>
            </c:extLst>
          </c:dPt>
          <c:dPt>
            <c:idx val="21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E01-4817-9995-3C153DB71705}"/>
              </c:ext>
            </c:extLst>
          </c:dPt>
          <c:dPt>
            <c:idx val="2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E01-4817-9995-3C153DB71705}"/>
              </c:ext>
            </c:extLst>
          </c:dPt>
          <c:dPt>
            <c:idx val="25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E01-4817-9995-3C153DB71705}"/>
              </c:ext>
            </c:extLst>
          </c:dPt>
          <c:dPt>
            <c:idx val="26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E01-4817-9995-3C153DB71705}"/>
              </c:ext>
            </c:extLst>
          </c:dPt>
          <c:dPt>
            <c:idx val="29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E01-4817-9995-3C153DB71705}"/>
              </c:ext>
            </c:extLst>
          </c:dPt>
          <c:dPt>
            <c:idx val="30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2E01-4817-9995-3C153DB71705}"/>
              </c:ext>
            </c:extLst>
          </c:dPt>
          <c:dPt>
            <c:idx val="33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2E01-4817-9995-3C153DB71705}"/>
              </c:ext>
            </c:extLst>
          </c:dPt>
          <c:dPt>
            <c:idx val="34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2E01-4817-9995-3C153DB71705}"/>
              </c:ext>
            </c:extLst>
          </c:dPt>
          <c:dPt>
            <c:idx val="37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2E01-4817-9995-3C153DB71705}"/>
              </c:ext>
            </c:extLst>
          </c:dPt>
          <c:dPt>
            <c:idx val="38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2E01-4817-9995-3C153DB71705}"/>
              </c:ext>
            </c:extLst>
          </c:dPt>
          <c:dPt>
            <c:idx val="41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2E01-4817-9995-3C153DB71705}"/>
              </c:ext>
            </c:extLst>
          </c:dPt>
          <c:dPt>
            <c:idx val="4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2E01-4817-9995-3C153DB71705}"/>
              </c:ext>
            </c:extLst>
          </c:dPt>
          <c:dPt>
            <c:idx val="45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2E01-4817-9995-3C153DB71705}"/>
              </c:ext>
            </c:extLst>
          </c:dPt>
          <c:dPt>
            <c:idx val="46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2E01-4817-9995-3C153DB71705}"/>
              </c:ext>
            </c:extLst>
          </c:dPt>
          <c:dPt>
            <c:idx val="49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2E01-4817-9995-3C153DB71705}"/>
              </c:ext>
            </c:extLst>
          </c:dPt>
          <c:dPt>
            <c:idx val="50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2E01-4817-9995-3C153DB71705}"/>
              </c:ext>
            </c:extLst>
          </c:dPt>
          <c:dPt>
            <c:idx val="53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2E01-4817-9995-3C153DB71705}"/>
              </c:ext>
            </c:extLst>
          </c:dPt>
          <c:dPt>
            <c:idx val="54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2E01-4817-9995-3C153DB71705}"/>
              </c:ext>
            </c:extLst>
          </c:dPt>
          <c:dPt>
            <c:idx val="57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2E01-4817-9995-3C153DB71705}"/>
              </c:ext>
            </c:extLst>
          </c:dPt>
          <c:dPt>
            <c:idx val="58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2E01-4817-9995-3C153DB71705}"/>
              </c:ext>
            </c:extLst>
          </c:dPt>
          <c:dPt>
            <c:idx val="61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2E01-4817-9995-3C153DB71705}"/>
              </c:ext>
            </c:extLst>
          </c:dPt>
          <c:dPt>
            <c:idx val="6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2E01-4817-9995-3C153DB71705}"/>
              </c:ext>
            </c:extLst>
          </c:dPt>
          <c:cat>
            <c:multiLvlStrRef>
              <c:f>'Chart 1'!$B$3:$BM$4</c:f>
              <c:multiLvlStrCache>
                <c:ptCount val="63"/>
                <c:lvl>
                  <c:pt idx="2">
                    <c:v>AT&amp;T - DSL</c:v>
                  </c:pt>
                  <c:pt idx="6">
                    <c:v>AT&amp;T - IPBB</c:v>
                  </c:pt>
                  <c:pt idx="10">
                    <c:v>CenturyLink</c:v>
                  </c:pt>
                  <c:pt idx="14">
                    <c:v>Frontier DSL</c:v>
                  </c:pt>
                  <c:pt idx="18">
                    <c:v>Verizon DSL</c:v>
                  </c:pt>
                  <c:pt idx="22">
                    <c:v>Windstream</c:v>
                  </c:pt>
                  <c:pt idx="26">
                    <c:v>Optimum</c:v>
                  </c:pt>
                  <c:pt idx="30">
                    <c:v>Charter</c:v>
                  </c:pt>
                  <c:pt idx="34">
                    <c:v>Comcast</c:v>
                  </c:pt>
                  <c:pt idx="38">
                    <c:v>Cox</c:v>
                  </c:pt>
                  <c:pt idx="42">
                    <c:v>Mediacom</c:v>
                  </c:pt>
                  <c:pt idx="46">
                    <c:v>TWC</c:v>
                  </c:pt>
                  <c:pt idx="50">
                    <c:v>Frontier Fiber</c:v>
                  </c:pt>
                  <c:pt idx="54">
                    <c:v>Verizon Fiber</c:v>
                  </c:pt>
                  <c:pt idx="58">
                    <c:v>Hughes</c:v>
                  </c:pt>
                  <c:pt idx="62">
                    <c:v>ViaSat/Exede</c:v>
                  </c:pt>
                </c:lvl>
                <c:lvl>
                  <c:pt idx="0">
                    <c:v>DSL</c:v>
                  </c:pt>
                  <c:pt idx="24">
                    <c:v>Cable</c:v>
                  </c:pt>
                  <c:pt idx="48">
                    <c:v>Fiber</c:v>
                  </c:pt>
                  <c:pt idx="56">
                    <c:v>Satellite</c:v>
                  </c:pt>
                </c:lvl>
              </c:multiLvlStrCache>
            </c:multiLvlStrRef>
          </c:cat>
          <c:val>
            <c:numRef>
              <c:f>'Chart 1'!$B$5:$BM$5</c:f>
              <c:numCache>
                <c:formatCode>General</c:formatCode>
                <c:ptCount val="64"/>
                <c:pt idx="0">
                  <c:v>0</c:v>
                </c:pt>
                <c:pt idx="1">
                  <c:v>0.83320000000000005</c:v>
                </c:pt>
                <c:pt idx="2">
                  <c:v>0.81559999999999999</c:v>
                </c:pt>
                <c:pt idx="3">
                  <c:v>0</c:v>
                </c:pt>
                <c:pt idx="4">
                  <c:v>0</c:v>
                </c:pt>
                <c:pt idx="5">
                  <c:v>1.1947000000000001</c:v>
                </c:pt>
                <c:pt idx="6">
                  <c:v>1.1083000000000001</c:v>
                </c:pt>
                <c:pt idx="7">
                  <c:v>0</c:v>
                </c:pt>
                <c:pt idx="8">
                  <c:v>0</c:v>
                </c:pt>
                <c:pt idx="9">
                  <c:v>0.93940000000000001</c:v>
                </c:pt>
                <c:pt idx="10">
                  <c:v>0.87890000000000001</c:v>
                </c:pt>
                <c:pt idx="11">
                  <c:v>0</c:v>
                </c:pt>
                <c:pt idx="12">
                  <c:v>0</c:v>
                </c:pt>
                <c:pt idx="13">
                  <c:v>0.95569999999999999</c:v>
                </c:pt>
                <c:pt idx="14">
                  <c:v>0.89790000000000003</c:v>
                </c:pt>
                <c:pt idx="15">
                  <c:v>0</c:v>
                </c:pt>
                <c:pt idx="16">
                  <c:v>0</c:v>
                </c:pt>
                <c:pt idx="17">
                  <c:v>0.87890000000000001</c:v>
                </c:pt>
                <c:pt idx="18">
                  <c:v>0.82699999999999996</c:v>
                </c:pt>
                <c:pt idx="19">
                  <c:v>0</c:v>
                </c:pt>
                <c:pt idx="20">
                  <c:v>0</c:v>
                </c:pt>
                <c:pt idx="21">
                  <c:v>0.97060000000000002</c:v>
                </c:pt>
                <c:pt idx="22">
                  <c:v>0.92130000000000001</c:v>
                </c:pt>
                <c:pt idx="23">
                  <c:v>0</c:v>
                </c:pt>
                <c:pt idx="24">
                  <c:v>0</c:v>
                </c:pt>
                <c:pt idx="25">
                  <c:v>1.1459999999999999</c:v>
                </c:pt>
                <c:pt idx="26">
                  <c:v>1.1214</c:v>
                </c:pt>
                <c:pt idx="27">
                  <c:v>0</c:v>
                </c:pt>
                <c:pt idx="28">
                  <c:v>0</c:v>
                </c:pt>
                <c:pt idx="29">
                  <c:v>1.1021000000000001</c:v>
                </c:pt>
                <c:pt idx="30">
                  <c:v>1.0807</c:v>
                </c:pt>
                <c:pt idx="31">
                  <c:v>0</c:v>
                </c:pt>
                <c:pt idx="32">
                  <c:v>0</c:v>
                </c:pt>
                <c:pt idx="33">
                  <c:v>1.1747000000000001</c:v>
                </c:pt>
                <c:pt idx="34">
                  <c:v>1.1427</c:v>
                </c:pt>
                <c:pt idx="35">
                  <c:v>0</c:v>
                </c:pt>
                <c:pt idx="36">
                  <c:v>0</c:v>
                </c:pt>
                <c:pt idx="37">
                  <c:v>1.0361</c:v>
                </c:pt>
                <c:pt idx="38">
                  <c:v>1.0043</c:v>
                </c:pt>
                <c:pt idx="39">
                  <c:v>0</c:v>
                </c:pt>
                <c:pt idx="40">
                  <c:v>0</c:v>
                </c:pt>
                <c:pt idx="41">
                  <c:v>1.1956</c:v>
                </c:pt>
                <c:pt idx="42">
                  <c:v>1.1402000000000001</c:v>
                </c:pt>
                <c:pt idx="43">
                  <c:v>0</c:v>
                </c:pt>
                <c:pt idx="44">
                  <c:v>0</c:v>
                </c:pt>
                <c:pt idx="45">
                  <c:v>1.1738999999999999</c:v>
                </c:pt>
                <c:pt idx="46">
                  <c:v>1.1294999999999999</c:v>
                </c:pt>
                <c:pt idx="47">
                  <c:v>0</c:v>
                </c:pt>
                <c:pt idx="48">
                  <c:v>0</c:v>
                </c:pt>
                <c:pt idx="49">
                  <c:v>1.0077</c:v>
                </c:pt>
                <c:pt idx="50">
                  <c:v>0.878</c:v>
                </c:pt>
                <c:pt idx="51">
                  <c:v>0</c:v>
                </c:pt>
                <c:pt idx="52">
                  <c:v>0</c:v>
                </c:pt>
                <c:pt idx="53">
                  <c:v>1.1427</c:v>
                </c:pt>
                <c:pt idx="54">
                  <c:v>1.0978000000000001</c:v>
                </c:pt>
                <c:pt idx="55">
                  <c:v>0</c:v>
                </c:pt>
                <c:pt idx="56">
                  <c:v>0</c:v>
                </c:pt>
                <c:pt idx="57">
                  <c:v>2.1724000000000001</c:v>
                </c:pt>
                <c:pt idx="58">
                  <c:v>1.5289999999999999</c:v>
                </c:pt>
                <c:pt idx="59">
                  <c:v>0</c:v>
                </c:pt>
                <c:pt idx="60">
                  <c:v>0</c:v>
                </c:pt>
                <c:pt idx="61">
                  <c:v>0.90390000000000004</c:v>
                </c:pt>
                <c:pt idx="62">
                  <c:v>0.71340000000000003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0-2E01-4817-9995-3C153DB7170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pattFill prst="pct70">
                <a:fgClr>
                  <a:srgbClr val="638AD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2E01-4817-9995-3C153DB71705}"/>
              </c:ext>
            </c:extLst>
          </c:dPt>
          <c:dPt>
            <c:idx val="18"/>
            <c:invertIfNegative val="0"/>
            <c:bubble3D val="0"/>
            <c:spPr>
              <a:pattFill prst="pct70">
                <a:fgClr>
                  <a:srgbClr val="003BB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2E01-4817-9995-3C153DB71705}"/>
              </c:ext>
            </c:extLst>
          </c:dPt>
          <c:cat>
            <c:multiLvlStrRef>
              <c:f>'Chart 1'!$B$3:$BM$4</c:f>
              <c:multiLvlStrCache>
                <c:ptCount val="63"/>
                <c:lvl>
                  <c:pt idx="2">
                    <c:v>AT&amp;T - DSL</c:v>
                  </c:pt>
                  <c:pt idx="6">
                    <c:v>AT&amp;T - IPBB</c:v>
                  </c:pt>
                  <c:pt idx="10">
                    <c:v>CenturyLink</c:v>
                  </c:pt>
                  <c:pt idx="14">
                    <c:v>Frontier DSL</c:v>
                  </c:pt>
                  <c:pt idx="18">
                    <c:v>Verizon DSL</c:v>
                  </c:pt>
                  <c:pt idx="22">
                    <c:v>Windstream</c:v>
                  </c:pt>
                  <c:pt idx="26">
                    <c:v>Optimum</c:v>
                  </c:pt>
                  <c:pt idx="30">
                    <c:v>Charter</c:v>
                  </c:pt>
                  <c:pt idx="34">
                    <c:v>Comcast</c:v>
                  </c:pt>
                  <c:pt idx="38">
                    <c:v>Cox</c:v>
                  </c:pt>
                  <c:pt idx="42">
                    <c:v>Mediacom</c:v>
                  </c:pt>
                  <c:pt idx="46">
                    <c:v>TWC</c:v>
                  </c:pt>
                  <c:pt idx="50">
                    <c:v>Frontier Fiber</c:v>
                  </c:pt>
                  <c:pt idx="54">
                    <c:v>Verizon Fiber</c:v>
                  </c:pt>
                  <c:pt idx="58">
                    <c:v>Hughes</c:v>
                  </c:pt>
                  <c:pt idx="62">
                    <c:v>ViaSat/Exede</c:v>
                  </c:pt>
                </c:lvl>
                <c:lvl>
                  <c:pt idx="0">
                    <c:v>DSL</c:v>
                  </c:pt>
                  <c:pt idx="24">
                    <c:v>Cable</c:v>
                  </c:pt>
                  <c:pt idx="48">
                    <c:v>Fiber</c:v>
                  </c:pt>
                  <c:pt idx="56">
                    <c:v>Satellite</c:v>
                  </c:pt>
                </c:lvl>
              </c:multiLvlStrCache>
            </c:multiLvlStrRef>
          </c:cat>
          <c:val>
            <c:numRef>
              <c:f>'Chart 1'!$B$6:$BM$6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1.5182</c:v>
                </c:pt>
                <c:pt idx="18">
                  <c:v>1.4285000000000001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2E01-4817-9995-3C153DB71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00602424"/>
        <c:axId val="300602816"/>
      </c:barChart>
      <c:catAx>
        <c:axId val="30060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0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02816"/>
        <c:crosses val="autoZero"/>
        <c:auto val="1"/>
        <c:lblAlgn val="ctr"/>
        <c:lblOffset val="100"/>
        <c:noMultiLvlLbl val="0"/>
      </c:catAx>
      <c:valAx>
        <c:axId val="30060281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Weighted Median Download Speed/ Advertised Download Speed (%)</a:t>
                </a:r>
                <a:endParaRPr lang="en-US">
                  <a:effectLst/>
                </a:endParaRP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0242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43040"/>
        <c:axId val="175043432"/>
      </c:barChart>
      <c:catAx>
        <c:axId val="1750430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75043432"/>
        <c:crosses val="autoZero"/>
        <c:auto val="1"/>
        <c:lblAlgn val="ctr"/>
        <c:lblOffset val="100"/>
        <c:noMultiLvlLbl val="0"/>
      </c:catAx>
      <c:valAx>
        <c:axId val="175043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75043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44216"/>
        <c:axId val="175044608"/>
      </c:barChart>
      <c:catAx>
        <c:axId val="1750442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75044608"/>
        <c:crosses val="autoZero"/>
        <c:auto val="1"/>
        <c:lblAlgn val="ctr"/>
        <c:lblOffset val="100"/>
        <c:noMultiLvlLbl val="0"/>
      </c:catAx>
      <c:valAx>
        <c:axId val="175044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7504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45392"/>
        <c:axId val="175045784"/>
      </c:barChart>
      <c:catAx>
        <c:axId val="1750453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75045784"/>
        <c:crosses val="autoZero"/>
        <c:auto val="1"/>
        <c:lblAlgn val="ctr"/>
        <c:lblOffset val="100"/>
        <c:noMultiLvlLbl val="0"/>
      </c:catAx>
      <c:valAx>
        <c:axId val="175045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7504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46568"/>
        <c:axId val="175046960"/>
      </c:barChart>
      <c:catAx>
        <c:axId val="1750465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75046960"/>
        <c:crosses val="autoZero"/>
        <c:auto val="1"/>
        <c:lblAlgn val="ctr"/>
        <c:lblOffset val="100"/>
        <c:noMultiLvlLbl val="0"/>
      </c:catAx>
      <c:valAx>
        <c:axId val="175046960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7504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680472"/>
        <c:axId val="614680864"/>
      </c:barChart>
      <c:catAx>
        <c:axId val="61468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80864"/>
        <c:crosses val="autoZero"/>
        <c:auto val="1"/>
        <c:lblAlgn val="ctr"/>
        <c:lblOffset val="100"/>
        <c:noMultiLvlLbl val="0"/>
      </c:catAx>
      <c:valAx>
        <c:axId val="614680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8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681648"/>
        <c:axId val="614682040"/>
      </c:barChart>
      <c:catAx>
        <c:axId val="614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82040"/>
        <c:crosses val="autoZero"/>
        <c:auto val="1"/>
        <c:lblAlgn val="ctr"/>
        <c:lblOffset val="100"/>
        <c:noMultiLvlLbl val="0"/>
      </c:catAx>
      <c:valAx>
        <c:axId val="614682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837744"/>
        <c:axId val="493838136"/>
      </c:barChart>
      <c:catAx>
        <c:axId val="49383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838136"/>
        <c:crosses val="autoZero"/>
        <c:auto val="1"/>
        <c:lblAlgn val="ctr"/>
        <c:lblOffset val="100"/>
        <c:noMultiLvlLbl val="0"/>
      </c:catAx>
      <c:valAx>
        <c:axId val="49383813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493837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38920"/>
        <c:axId val="493839312"/>
      </c:scatterChart>
      <c:valAx>
        <c:axId val="49383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93839312"/>
        <c:crosses val="autoZero"/>
        <c:crossBetween val="midCat"/>
      </c:valAx>
      <c:valAx>
        <c:axId val="4938393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493838920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40488"/>
        <c:axId val="176131944"/>
      </c:scatterChart>
      <c:valAx>
        <c:axId val="493840488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131944"/>
        <c:crosses val="autoZero"/>
        <c:crossBetween val="midCat"/>
        <c:majorUnit val="20"/>
      </c:valAx>
      <c:valAx>
        <c:axId val="17613194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493840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141408"/>
        <c:axId val="582141800"/>
      </c:barChart>
      <c:catAx>
        <c:axId val="5821414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82141800"/>
        <c:crosses val="autoZero"/>
        <c:auto val="1"/>
        <c:lblAlgn val="ctr"/>
        <c:lblOffset val="100"/>
        <c:noMultiLvlLbl val="0"/>
      </c:catAx>
      <c:valAx>
        <c:axId val="582141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82141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142584"/>
        <c:axId val="582142976"/>
      </c:barChart>
      <c:catAx>
        <c:axId val="5821425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82142976"/>
        <c:crosses val="autoZero"/>
        <c:auto val="1"/>
        <c:lblAlgn val="ctr"/>
        <c:lblOffset val="100"/>
        <c:noMultiLvlLbl val="0"/>
      </c:catAx>
      <c:valAx>
        <c:axId val="582142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8214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143760"/>
        <c:axId val="582144152"/>
      </c:barChart>
      <c:catAx>
        <c:axId val="5821437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82144152"/>
        <c:crosses val="autoZero"/>
        <c:auto val="1"/>
        <c:lblAlgn val="ctr"/>
        <c:lblOffset val="100"/>
        <c:noMultiLvlLbl val="0"/>
      </c:catAx>
      <c:valAx>
        <c:axId val="582144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82143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40296"/>
        <c:axId val="175040688"/>
      </c:barChart>
      <c:catAx>
        <c:axId val="1750402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75040688"/>
        <c:crosses val="autoZero"/>
        <c:auto val="1"/>
        <c:lblAlgn val="ctr"/>
        <c:lblOffset val="100"/>
        <c:noMultiLvlLbl val="0"/>
      </c:catAx>
      <c:valAx>
        <c:axId val="17504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7504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41472"/>
        <c:axId val="175041864"/>
      </c:barChart>
      <c:catAx>
        <c:axId val="1750414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75041864"/>
        <c:crosses val="autoZero"/>
        <c:auto val="1"/>
        <c:lblAlgn val="ctr"/>
        <c:lblOffset val="100"/>
        <c:noMultiLvlLbl val="0"/>
      </c:catAx>
      <c:valAx>
        <c:axId val="175041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7504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217713</xdr:colOff>
      <xdr:row>9</xdr:row>
      <xdr:rowOff>9523</xdr:rowOff>
    </xdr:from>
    <xdr:to>
      <xdr:col>15</xdr:col>
      <xdr:colOff>149678</xdr:colOff>
      <xdr:row>39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0.61843</cdr:x>
      <cdr:y>0.06348</cdr:y>
    </cdr:from>
    <cdr:to>
      <cdr:x>0.6284</cdr:x>
      <cdr:y>0.08837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="" xmlns:a16="http://schemas.microsoft.com/office/drawing/2014/main" id="{A6199C05-5A90-4F39-92B5-4B6928E3112E}"/>
            </a:ext>
          </a:extLst>
        </cdr:cNvPr>
        <cdr:cNvSpPr/>
      </cdr:nvSpPr>
      <cdr:spPr>
        <a:xfrm xmlns:a="http://schemas.openxmlformats.org/drawingml/2006/main">
          <a:off x="7489409" y="369115"/>
          <a:ext cx="120740" cy="144719"/>
        </a:xfrm>
        <a:prstGeom xmlns:a="http://schemas.openxmlformats.org/drawingml/2006/main" prst="rect">
          <a:avLst/>
        </a:prstGeom>
        <a:solidFill xmlns:a="http://schemas.openxmlformats.org/drawingml/2006/main">
          <a:srgbClr val="638AD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0.72879</cdr:x>
      <cdr:y>0.06502</cdr:y>
    </cdr:from>
    <cdr:to>
      <cdr:x>0.73876</cdr:x>
      <cdr:y>0.08991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="" xmlns:a16="http://schemas.microsoft.com/office/drawing/2014/main" id="{779C44EC-05C8-4C30-AA67-DE6CAC52475D}"/>
            </a:ext>
          </a:extLst>
        </cdr:cNvPr>
        <cdr:cNvSpPr/>
      </cdr:nvSpPr>
      <cdr:spPr>
        <a:xfrm xmlns:a="http://schemas.openxmlformats.org/drawingml/2006/main">
          <a:off x="8825908" y="378069"/>
          <a:ext cx="120740" cy="144719"/>
        </a:xfrm>
        <a:prstGeom xmlns:a="http://schemas.openxmlformats.org/drawingml/2006/main" prst="rect">
          <a:avLst/>
        </a:prstGeom>
        <a:solidFill xmlns:a="http://schemas.openxmlformats.org/drawingml/2006/main">
          <a:srgbClr val="003BB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0.63455</cdr:x>
      <cdr:y>0.04982</cdr:y>
    </cdr:from>
    <cdr:to>
      <cdr:x>0.71927</cdr:x>
      <cdr:y>0.11026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="" xmlns:a16="http://schemas.microsoft.com/office/drawing/2014/main" id="{EAD2FB3D-5E63-4F8A-BA62-6C7FACF5C5D7}"/>
            </a:ext>
          </a:extLst>
        </cdr:cNvPr>
        <cdr:cNvSpPr txBox="1"/>
      </cdr:nvSpPr>
      <cdr:spPr>
        <a:xfrm xmlns:a="http://schemas.openxmlformats.org/drawingml/2006/main">
          <a:off x="7684628" y="289691"/>
          <a:ext cx="1025989" cy="3514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Off Peak</a:t>
          </a:r>
        </a:p>
      </cdr:txBody>
    </cdr:sp>
  </cdr:relSizeAnchor>
  <cdr:relSizeAnchor xmlns:cdr="http://schemas.openxmlformats.org/drawingml/2006/chartDrawing">
    <cdr:from>
      <cdr:x>0.7608</cdr:x>
      <cdr:y>0.03306</cdr:y>
    </cdr:from>
    <cdr:to>
      <cdr:x>0.87375</cdr:x>
      <cdr:y>0.09705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="" xmlns:a16="http://schemas.microsoft.com/office/drawing/2014/main" id="{9D665EE6-3FA5-4CF6-8C96-4FE839FABF8E}"/>
            </a:ext>
          </a:extLst>
        </cdr:cNvPr>
        <cdr:cNvSpPr txBox="1"/>
      </cdr:nvSpPr>
      <cdr:spPr>
        <a:xfrm xmlns:a="http://schemas.openxmlformats.org/drawingml/2006/main">
          <a:off x="6232072" y="126549"/>
          <a:ext cx="925286" cy="244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0.73889</cdr:x>
      <cdr:y>0.04702</cdr:y>
    </cdr:from>
    <cdr:to>
      <cdr:x>0.91331</cdr:x>
      <cdr:y>0.11101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="" xmlns:a16="http://schemas.microsoft.com/office/drawing/2014/main" id="{BBFEC51A-66BA-48DC-BAD7-503FE5D89BB2}"/>
            </a:ext>
          </a:extLst>
        </cdr:cNvPr>
        <cdr:cNvSpPr txBox="1"/>
      </cdr:nvSpPr>
      <cdr:spPr>
        <a:xfrm xmlns:a="http://schemas.openxmlformats.org/drawingml/2006/main">
          <a:off x="8948222" y="273411"/>
          <a:ext cx="2112289" cy="37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1900-2300 Mon-Fri</a:t>
          </a:r>
        </a:p>
      </cdr:txBody>
    </cdr:sp>
  </cdr:relSizeAnchor>
  <cdr:relSizeAnchor xmlns:cdr="http://schemas.openxmlformats.org/drawingml/2006/chartDrawing">
    <cdr:from>
      <cdr:x>0.0942</cdr:x>
      <cdr:y>0.48982</cdr:y>
    </cdr:from>
    <cdr:to>
      <cdr:x>0.97622</cdr:x>
      <cdr:y>0.48982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="" xmlns:a16="http://schemas.microsoft.com/office/drawing/2014/main" id="{ED9B5CE1-21A3-495E-A6D6-EF872252B7FF}"/>
            </a:ext>
          </a:extLst>
        </cdr:cNvPr>
        <cdr:cNvCxnSpPr/>
      </cdr:nvCxnSpPr>
      <cdr:spPr>
        <a:xfrm xmlns:a="http://schemas.openxmlformats.org/drawingml/2006/main">
          <a:off x="1299698" y="2847984"/>
          <a:ext cx="1216979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0.97416</cdr:x>
      <cdr:y>0.78703</cdr:y>
    </cdr:from>
    <cdr:to>
      <cdr:x>0.97528</cdr:x>
      <cdr:y>0.9883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="" xmlns:a16="http://schemas.microsoft.com/office/drawing/2014/main" id="{FA507DAE-9C7D-4E29-AF03-C98718CC4759}"/>
            </a:ext>
          </a:extLst>
        </cdr:cNvPr>
        <cdr:cNvCxnSpPr/>
      </cdr:nvCxnSpPr>
      <cdr:spPr>
        <a:xfrm xmlns:a="http://schemas.openxmlformats.org/drawingml/2006/main">
          <a:off x="11797383" y="4576056"/>
          <a:ext cx="13618" cy="1170242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="" xmlns:a16="http://schemas.microsoft.com/office/drawing/2014/main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="" xmlns:a16="http://schemas.microsoft.com/office/drawing/2014/main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="" xmlns:a16="http://schemas.microsoft.com/office/drawing/2014/main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="" xmlns:a16="http://schemas.microsoft.com/office/drawing/2014/main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="" xmlns:a16="http://schemas.microsoft.com/office/drawing/2014/main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="" xmlns:a16="http://schemas.microsoft.com/office/drawing/2014/main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="" xmlns:a16="http://schemas.microsoft.com/office/drawing/2014/main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="" xmlns:a16="http://schemas.microsoft.com/office/drawing/2014/main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="" xmlns:a16="http://schemas.microsoft.com/office/drawing/2014/main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01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8" growShrinkType="overwriteClear" preserveFormatting="0" adjustColumnWidth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09-19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P78"/>
  <sheetViews>
    <sheetView tabSelected="1" zoomScale="70" zoomScaleNormal="70" zoomScalePageLayoutView="70" workbookViewId="0">
      <selection activeCell="G6" sqref="G6"/>
    </sheetView>
  </sheetViews>
  <sheetFormatPr defaultColWidth="8.85546875" defaultRowHeight="15" x14ac:dyDescent="0.25"/>
  <cols>
    <col min="1" max="1" width="15.42578125" customWidth="1"/>
    <col min="2" max="2" width="19.7109375" customWidth="1"/>
    <col min="3" max="3" width="12.140625" customWidth="1"/>
    <col min="4" max="4" width="12.5703125" customWidth="1"/>
    <col min="5" max="5" width="8.7109375" customWidth="1"/>
    <col min="6" max="6" width="9.7109375" customWidth="1"/>
    <col min="7" max="7" width="8.7109375" customWidth="1"/>
    <col min="8" max="8" width="13.5703125" customWidth="1"/>
    <col min="9" max="9" width="13" customWidth="1"/>
    <col min="10" max="10" width="8.7109375" customWidth="1"/>
    <col min="11" max="11" width="11.140625" customWidth="1"/>
    <col min="12" max="12" width="12.85546875" customWidth="1"/>
    <col min="13" max="13" width="8.7109375" customWidth="1"/>
    <col min="14" max="14" width="13.5703125" customWidth="1"/>
    <col min="15" max="15" width="13" customWidth="1"/>
    <col min="16" max="16" width="14.28515625" customWidth="1"/>
    <col min="17" max="18" width="12.42578125" customWidth="1"/>
    <col min="19" max="19" width="12.85546875" customWidth="1"/>
    <col min="20" max="20" width="11.85546875" bestFit="1" customWidth="1"/>
  </cols>
  <sheetData>
    <row r="2" spans="1:68" ht="14.25" customHeight="1" x14ac:dyDescent="0.25">
      <c r="A2" t="s">
        <v>207</v>
      </c>
    </row>
    <row r="3" spans="1:68" x14ac:dyDescent="0.25">
      <c r="B3" t="s">
        <v>16</v>
      </c>
      <c r="Z3" t="s">
        <v>15</v>
      </c>
      <c r="AX3" t="s">
        <v>17</v>
      </c>
      <c r="BF3" t="s">
        <v>198</v>
      </c>
      <c r="BN3" t="s">
        <v>14</v>
      </c>
    </row>
    <row r="4" spans="1:68" x14ac:dyDescent="0.25">
      <c r="A4" t="s">
        <v>0</v>
      </c>
      <c r="C4" t="str">
        <f t="shared" ref="C4:AH4" si="0">IF(ISBLANK(A57),"",A57)</f>
        <v/>
      </c>
      <c r="D4" t="str">
        <f t="shared" si="0"/>
        <v>AT&amp;T - DSL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>AT&amp;T - IPBB</v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>CenturyLink</v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>Frontier DSL</v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>Verizon DSL</v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>Windstream</v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>Optimum</v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>Charter</v>
      </c>
      <c r="AG4" t="str">
        <f t="shared" si="0"/>
        <v/>
      </c>
      <c r="AH4" t="str">
        <f t="shared" si="0"/>
        <v/>
      </c>
      <c r="AI4" t="str">
        <f t="shared" ref="AI4:BF4" si="1">IF(ISBLANK(AG57),"",AG57)</f>
        <v/>
      </c>
      <c r="AJ4" t="str">
        <f t="shared" si="1"/>
        <v>Comcast</v>
      </c>
      <c r="AK4" t="str">
        <f t="shared" si="1"/>
        <v/>
      </c>
      <c r="AL4" t="str">
        <f t="shared" si="1"/>
        <v/>
      </c>
      <c r="AM4" t="str">
        <f t="shared" si="1"/>
        <v/>
      </c>
      <c r="AN4" t="str">
        <f t="shared" si="1"/>
        <v>Cox</v>
      </c>
      <c r="AO4" t="str">
        <f t="shared" si="1"/>
        <v/>
      </c>
      <c r="AP4" t="str">
        <f t="shared" si="1"/>
        <v/>
      </c>
      <c r="AQ4" t="str">
        <f t="shared" si="1"/>
        <v/>
      </c>
      <c r="AR4" t="str">
        <f t="shared" si="1"/>
        <v>Mediacom</v>
      </c>
      <c r="AS4" t="str">
        <f t="shared" si="1"/>
        <v/>
      </c>
      <c r="AT4" t="str">
        <f t="shared" si="1"/>
        <v/>
      </c>
      <c r="AU4" t="str">
        <f t="shared" si="1"/>
        <v/>
      </c>
      <c r="AV4" t="str">
        <f t="shared" si="1"/>
        <v>TWC</v>
      </c>
      <c r="AW4" t="str">
        <f t="shared" si="1"/>
        <v/>
      </c>
      <c r="AX4" t="str">
        <f t="shared" si="1"/>
        <v/>
      </c>
      <c r="AY4" t="str">
        <f t="shared" si="1"/>
        <v/>
      </c>
      <c r="AZ4" t="str">
        <f t="shared" si="1"/>
        <v>Frontier Fiber</v>
      </c>
      <c r="BA4" t="str">
        <f t="shared" si="1"/>
        <v/>
      </c>
      <c r="BB4" t="str">
        <f t="shared" si="1"/>
        <v/>
      </c>
      <c r="BC4" t="str">
        <f t="shared" si="1"/>
        <v/>
      </c>
      <c r="BD4" t="str">
        <f t="shared" si="1"/>
        <v>Verizon Fiber</v>
      </c>
      <c r="BE4" t="str">
        <f t="shared" si="1"/>
        <v/>
      </c>
      <c r="BF4" t="str">
        <f t="shared" si="1"/>
        <v/>
      </c>
      <c r="BH4" t="str">
        <f>IF(ISBLANK(BF57),"",BF57)</f>
        <v>Hughes</v>
      </c>
      <c r="BL4" t="str">
        <f>IF(ISBLANK(BJ57),"",BJ57)</f>
        <v>ViaSat/Exede</v>
      </c>
      <c r="BP4" t="s">
        <v>14</v>
      </c>
    </row>
    <row r="5" spans="1:68" x14ac:dyDescent="0.25">
      <c r="B5">
        <v>0</v>
      </c>
      <c r="C5">
        <f t="shared" ref="C5:AF5" si="2">IF(C60&lt;&gt;".",C60,"")</f>
        <v>0.83320000000000005</v>
      </c>
      <c r="D5">
        <f t="shared" si="2"/>
        <v>0.81559999999999999</v>
      </c>
      <c r="E5">
        <v>0</v>
      </c>
      <c r="F5">
        <v>0</v>
      </c>
      <c r="G5">
        <f t="shared" si="2"/>
        <v>1.1947000000000001</v>
      </c>
      <c r="H5">
        <f t="shared" si="2"/>
        <v>1.1083000000000001</v>
      </c>
      <c r="I5">
        <v>0</v>
      </c>
      <c r="J5">
        <v>0</v>
      </c>
      <c r="K5">
        <f t="shared" si="2"/>
        <v>0.93940000000000001</v>
      </c>
      <c r="L5">
        <f t="shared" si="2"/>
        <v>0.87890000000000001</v>
      </c>
      <c r="M5">
        <v>0</v>
      </c>
      <c r="N5">
        <v>0</v>
      </c>
      <c r="O5">
        <f t="shared" si="2"/>
        <v>0.95569999999999999</v>
      </c>
      <c r="P5">
        <f t="shared" si="2"/>
        <v>0.89790000000000003</v>
      </c>
      <c r="Q5">
        <v>0</v>
      </c>
      <c r="R5">
        <v>0</v>
      </c>
      <c r="S5">
        <f t="shared" si="2"/>
        <v>0.87890000000000001</v>
      </c>
      <c r="T5">
        <f t="shared" si="2"/>
        <v>0.82699999999999996</v>
      </c>
      <c r="U5">
        <v>0</v>
      </c>
      <c r="V5">
        <v>0</v>
      </c>
      <c r="W5">
        <f t="shared" si="2"/>
        <v>0.97060000000000002</v>
      </c>
      <c r="X5">
        <f t="shared" si="2"/>
        <v>0.92130000000000001</v>
      </c>
      <c r="Y5">
        <v>0</v>
      </c>
      <c r="Z5">
        <v>0</v>
      </c>
      <c r="AA5">
        <f t="shared" si="2"/>
        <v>1.1459999999999999</v>
      </c>
      <c r="AB5">
        <f t="shared" si="2"/>
        <v>1.1214</v>
      </c>
      <c r="AC5">
        <v>0</v>
      </c>
      <c r="AD5">
        <v>0</v>
      </c>
      <c r="AE5">
        <f t="shared" si="2"/>
        <v>1.1021000000000001</v>
      </c>
      <c r="AF5">
        <f t="shared" si="2"/>
        <v>1.0807</v>
      </c>
      <c r="AG5">
        <v>0</v>
      </c>
      <c r="AH5">
        <v>0</v>
      </c>
      <c r="AI5">
        <f t="shared" ref="AI5:BL5" si="3">IF(AI60&lt;&gt;".",AI60,"")</f>
        <v>1.1747000000000001</v>
      </c>
      <c r="AJ5">
        <f t="shared" si="3"/>
        <v>1.1427</v>
      </c>
      <c r="AK5">
        <v>0</v>
      </c>
      <c r="AL5">
        <v>0</v>
      </c>
      <c r="AM5">
        <f t="shared" si="3"/>
        <v>1.0361</v>
      </c>
      <c r="AN5">
        <f t="shared" si="3"/>
        <v>1.0043</v>
      </c>
      <c r="AO5">
        <v>0</v>
      </c>
      <c r="AP5">
        <v>0</v>
      </c>
      <c r="AQ5">
        <f t="shared" si="3"/>
        <v>1.1956</v>
      </c>
      <c r="AR5">
        <f t="shared" si="3"/>
        <v>1.1402000000000001</v>
      </c>
      <c r="AS5">
        <v>0</v>
      </c>
      <c r="AT5">
        <v>0</v>
      </c>
      <c r="AU5">
        <f t="shared" si="3"/>
        <v>1.1738999999999999</v>
      </c>
      <c r="AV5">
        <f t="shared" si="3"/>
        <v>1.1294999999999999</v>
      </c>
      <c r="AW5">
        <v>0</v>
      </c>
      <c r="AX5">
        <v>0</v>
      </c>
      <c r="AY5">
        <f t="shared" si="3"/>
        <v>1.0077</v>
      </c>
      <c r="AZ5">
        <f t="shared" si="3"/>
        <v>0.878</v>
      </c>
      <c r="BA5">
        <v>0</v>
      </c>
      <c r="BB5">
        <v>0</v>
      </c>
      <c r="BC5">
        <f t="shared" si="3"/>
        <v>1.1427</v>
      </c>
      <c r="BD5">
        <f t="shared" si="3"/>
        <v>1.0978000000000001</v>
      </c>
      <c r="BE5">
        <v>0</v>
      </c>
      <c r="BF5">
        <v>0</v>
      </c>
      <c r="BG5">
        <f t="shared" si="3"/>
        <v>2.1724000000000001</v>
      </c>
      <c r="BH5">
        <f t="shared" si="3"/>
        <v>1.5289999999999999</v>
      </c>
      <c r="BI5">
        <v>0</v>
      </c>
      <c r="BJ5">
        <v>0</v>
      </c>
      <c r="BK5">
        <f t="shared" si="3"/>
        <v>0.90390000000000004</v>
      </c>
      <c r="BL5">
        <f t="shared" si="3"/>
        <v>0.71340000000000003</v>
      </c>
      <c r="BM5">
        <v>0</v>
      </c>
      <c r="BN5">
        <v>0</v>
      </c>
      <c r="BO5">
        <v>0</v>
      </c>
      <c r="BP5">
        <v>0</v>
      </c>
    </row>
    <row r="6" spans="1:68" x14ac:dyDescent="0.25">
      <c r="B6">
        <v>0</v>
      </c>
      <c r="C6">
        <f t="shared" ref="C6:AF6" si="4">IF(C61&lt;&gt;".",C61-C60,"")</f>
        <v>0</v>
      </c>
      <c r="D6">
        <f t="shared" si="4"/>
        <v>0</v>
      </c>
      <c r="E6">
        <v>0</v>
      </c>
      <c r="F6">
        <v>0</v>
      </c>
      <c r="G6">
        <f t="shared" si="4"/>
        <v>0</v>
      </c>
      <c r="H6">
        <f t="shared" si="4"/>
        <v>0</v>
      </c>
      <c r="I6">
        <v>0</v>
      </c>
      <c r="J6">
        <v>0</v>
      </c>
      <c r="K6">
        <f t="shared" si="4"/>
        <v>0</v>
      </c>
      <c r="L6">
        <f t="shared" si="4"/>
        <v>0</v>
      </c>
      <c r="M6">
        <v>0</v>
      </c>
      <c r="N6">
        <v>0</v>
      </c>
      <c r="O6">
        <f t="shared" si="4"/>
        <v>0</v>
      </c>
      <c r="P6">
        <f t="shared" si="4"/>
        <v>0</v>
      </c>
      <c r="Q6">
        <v>0</v>
      </c>
      <c r="R6">
        <v>0</v>
      </c>
      <c r="S6">
        <f t="shared" si="4"/>
        <v>1.5182</v>
      </c>
      <c r="T6">
        <f t="shared" si="4"/>
        <v>1.4285000000000001</v>
      </c>
      <c r="U6">
        <v>0</v>
      </c>
      <c r="V6">
        <v>0</v>
      </c>
      <c r="W6">
        <f t="shared" si="4"/>
        <v>0</v>
      </c>
      <c r="X6">
        <f t="shared" si="4"/>
        <v>0</v>
      </c>
      <c r="Y6">
        <v>0</v>
      </c>
      <c r="Z6">
        <v>0</v>
      </c>
      <c r="AA6">
        <f t="shared" si="4"/>
        <v>0</v>
      </c>
      <c r="AB6">
        <f t="shared" si="4"/>
        <v>0</v>
      </c>
      <c r="AC6">
        <v>0</v>
      </c>
      <c r="AD6">
        <v>0</v>
      </c>
      <c r="AE6">
        <f t="shared" si="4"/>
        <v>0</v>
      </c>
      <c r="AF6">
        <f t="shared" si="4"/>
        <v>0</v>
      </c>
      <c r="AG6">
        <v>0</v>
      </c>
      <c r="AH6">
        <v>0</v>
      </c>
      <c r="AI6">
        <f t="shared" ref="AI6:BL6" si="5">IF(AI61&lt;&gt;".",AI61-AI60,"")</f>
        <v>0</v>
      </c>
      <c r="AJ6">
        <f t="shared" si="5"/>
        <v>0</v>
      </c>
      <c r="AK6">
        <v>0</v>
      </c>
      <c r="AL6">
        <v>0</v>
      </c>
      <c r="AM6">
        <f t="shared" si="5"/>
        <v>0</v>
      </c>
      <c r="AN6">
        <f t="shared" si="5"/>
        <v>0</v>
      </c>
      <c r="AO6">
        <v>0</v>
      </c>
      <c r="AP6">
        <v>0</v>
      </c>
      <c r="AQ6">
        <f t="shared" si="5"/>
        <v>0</v>
      </c>
      <c r="AR6">
        <f t="shared" si="5"/>
        <v>0</v>
      </c>
      <c r="AS6">
        <v>0</v>
      </c>
      <c r="AT6">
        <v>0</v>
      </c>
      <c r="AU6">
        <f t="shared" si="5"/>
        <v>0</v>
      </c>
      <c r="AV6">
        <f t="shared" si="5"/>
        <v>0</v>
      </c>
      <c r="AW6">
        <v>0</v>
      </c>
      <c r="AX6">
        <v>0</v>
      </c>
      <c r="AY6">
        <f t="shared" si="5"/>
        <v>0</v>
      </c>
      <c r="AZ6">
        <f t="shared" si="5"/>
        <v>0</v>
      </c>
      <c r="BA6">
        <v>0</v>
      </c>
      <c r="BB6">
        <v>0</v>
      </c>
      <c r="BC6">
        <f t="shared" si="5"/>
        <v>0</v>
      </c>
      <c r="BD6">
        <f t="shared" si="5"/>
        <v>0</v>
      </c>
      <c r="BE6">
        <v>0</v>
      </c>
      <c r="BF6">
        <v>0</v>
      </c>
      <c r="BG6">
        <f t="shared" si="5"/>
        <v>0</v>
      </c>
      <c r="BH6">
        <f t="shared" si="5"/>
        <v>0</v>
      </c>
      <c r="BI6">
        <v>0</v>
      </c>
      <c r="BJ6">
        <v>0</v>
      </c>
      <c r="BK6">
        <f t="shared" si="5"/>
        <v>0</v>
      </c>
      <c r="BL6">
        <f t="shared" si="5"/>
        <v>0</v>
      </c>
      <c r="BM6">
        <v>0</v>
      </c>
      <c r="BN6">
        <v>0</v>
      </c>
      <c r="BO6">
        <v>0</v>
      </c>
      <c r="BP6">
        <v>0</v>
      </c>
    </row>
    <row r="56" spans="1:65" x14ac:dyDescent="0.25">
      <c r="A56" s="15" t="s">
        <v>160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</row>
    <row r="57" spans="1:65" x14ac:dyDescent="0.25">
      <c r="A57" s="15"/>
      <c r="B57" s="15" t="s">
        <v>197</v>
      </c>
      <c r="C57" s="15"/>
      <c r="D57" s="15"/>
      <c r="E57" s="15"/>
      <c r="F57" s="15" t="s">
        <v>215</v>
      </c>
      <c r="G57" s="15"/>
      <c r="H57" s="15"/>
      <c r="I57" s="15"/>
      <c r="J57" s="15" t="s">
        <v>3</v>
      </c>
      <c r="K57" s="15"/>
      <c r="L57" s="15"/>
      <c r="M57" s="15"/>
      <c r="N57" s="15" t="s">
        <v>191</v>
      </c>
      <c r="O57" s="15"/>
      <c r="P57" s="15"/>
      <c r="Q57" s="15"/>
      <c r="R57" s="15" t="s">
        <v>205</v>
      </c>
      <c r="S57" s="15"/>
      <c r="T57" s="15"/>
      <c r="U57" s="15"/>
      <c r="V57" s="15" t="s">
        <v>12</v>
      </c>
      <c r="W57" s="15"/>
      <c r="X57" s="15"/>
      <c r="Y57" s="15"/>
      <c r="Z57" s="15" t="s">
        <v>216</v>
      </c>
      <c r="AA57" s="15"/>
      <c r="AB57" s="15"/>
      <c r="AC57" s="15"/>
      <c r="AD57" s="15" t="s">
        <v>4</v>
      </c>
      <c r="AE57" s="15"/>
      <c r="AF57" s="15"/>
      <c r="AG57" s="15"/>
      <c r="AH57" s="15" t="s">
        <v>5</v>
      </c>
      <c r="AI57" s="15"/>
      <c r="AJ57" s="15"/>
      <c r="AK57" s="15"/>
      <c r="AL57" s="15" t="s">
        <v>6</v>
      </c>
      <c r="AM57" s="15"/>
      <c r="AN57" s="15"/>
      <c r="AO57" s="15"/>
      <c r="AP57" s="15" t="s">
        <v>9</v>
      </c>
      <c r="AQ57" s="15"/>
      <c r="AR57" s="15"/>
      <c r="AS57" s="15"/>
      <c r="AT57" s="15" t="s">
        <v>169</v>
      </c>
      <c r="AU57" s="15"/>
      <c r="AV57" s="15"/>
      <c r="AW57" s="15"/>
      <c r="AX57" s="15" t="s">
        <v>192</v>
      </c>
      <c r="AY57" s="15"/>
      <c r="AZ57" s="15"/>
      <c r="BA57" s="15"/>
      <c r="BB57" s="15" t="s">
        <v>13</v>
      </c>
      <c r="BC57" s="15"/>
      <c r="BD57" s="15"/>
      <c r="BE57" s="15"/>
      <c r="BF57" s="15" t="s">
        <v>193</v>
      </c>
      <c r="BG57" s="15"/>
      <c r="BH57" s="15"/>
      <c r="BI57" s="15"/>
      <c r="BJ57" s="15" t="s">
        <v>189</v>
      </c>
      <c r="BK57" s="15"/>
      <c r="BL57" s="15"/>
      <c r="BM57" s="15"/>
    </row>
    <row r="58" spans="1:65" x14ac:dyDescent="0.25">
      <c r="A58" s="15"/>
      <c r="B58" s="15" t="s">
        <v>14</v>
      </c>
      <c r="C58" s="15" t="s">
        <v>204</v>
      </c>
      <c r="D58" s="15" t="s">
        <v>206</v>
      </c>
      <c r="E58" s="15" t="s">
        <v>14</v>
      </c>
      <c r="F58" s="15" t="s">
        <v>14</v>
      </c>
      <c r="G58" s="15" t="s">
        <v>204</v>
      </c>
      <c r="H58" s="15" t="s">
        <v>206</v>
      </c>
      <c r="I58" s="15" t="s">
        <v>14</v>
      </c>
      <c r="J58" s="15" t="s">
        <v>14</v>
      </c>
      <c r="K58" s="15" t="s">
        <v>204</v>
      </c>
      <c r="L58" s="15" t="s">
        <v>206</v>
      </c>
      <c r="M58" s="15" t="s">
        <v>14</v>
      </c>
      <c r="N58" s="15" t="s">
        <v>14</v>
      </c>
      <c r="O58" s="15" t="s">
        <v>204</v>
      </c>
      <c r="P58" s="15" t="s">
        <v>206</v>
      </c>
      <c r="Q58" s="15" t="s">
        <v>14</v>
      </c>
      <c r="R58" s="15" t="s">
        <v>14</v>
      </c>
      <c r="S58" s="15" t="s">
        <v>204</v>
      </c>
      <c r="T58" s="15" t="s">
        <v>206</v>
      </c>
      <c r="U58" s="15" t="s">
        <v>14</v>
      </c>
      <c r="V58" s="15" t="s">
        <v>14</v>
      </c>
      <c r="W58" s="15" t="s">
        <v>204</v>
      </c>
      <c r="X58" s="15" t="s">
        <v>206</v>
      </c>
      <c r="Y58" s="15" t="s">
        <v>14</v>
      </c>
      <c r="Z58" s="15" t="s">
        <v>14</v>
      </c>
      <c r="AA58" s="15" t="s">
        <v>204</v>
      </c>
      <c r="AB58" s="15" t="s">
        <v>206</v>
      </c>
      <c r="AC58" s="15" t="s">
        <v>14</v>
      </c>
      <c r="AD58" s="15" t="s">
        <v>14</v>
      </c>
      <c r="AE58" s="15" t="s">
        <v>204</v>
      </c>
      <c r="AF58" s="15" t="s">
        <v>206</v>
      </c>
      <c r="AG58" s="15" t="s">
        <v>14</v>
      </c>
      <c r="AH58" s="15" t="s">
        <v>14</v>
      </c>
      <c r="AI58" s="15" t="s">
        <v>204</v>
      </c>
      <c r="AJ58" s="15" t="s">
        <v>206</v>
      </c>
      <c r="AK58" s="15" t="s">
        <v>14</v>
      </c>
      <c r="AL58" s="15" t="s">
        <v>14</v>
      </c>
      <c r="AM58" s="15" t="s">
        <v>204</v>
      </c>
      <c r="AN58" s="15" t="s">
        <v>206</v>
      </c>
      <c r="AO58" s="15" t="s">
        <v>14</v>
      </c>
      <c r="AP58" s="15" t="s">
        <v>14</v>
      </c>
      <c r="AQ58" s="15" t="s">
        <v>204</v>
      </c>
      <c r="AR58" s="15" t="s">
        <v>206</v>
      </c>
      <c r="AS58" s="15" t="s">
        <v>14</v>
      </c>
      <c r="AT58" s="15" t="s">
        <v>14</v>
      </c>
      <c r="AU58" s="15" t="s">
        <v>204</v>
      </c>
      <c r="AV58" s="15" t="s">
        <v>206</v>
      </c>
      <c r="AW58" s="15" t="s">
        <v>14</v>
      </c>
      <c r="AX58" s="15" t="s">
        <v>14</v>
      </c>
      <c r="AY58" s="15" t="s">
        <v>204</v>
      </c>
      <c r="AZ58" s="15" t="s">
        <v>206</v>
      </c>
      <c r="BA58" s="15" t="s">
        <v>14</v>
      </c>
      <c r="BB58" s="15" t="s">
        <v>14</v>
      </c>
      <c r="BC58" s="15" t="s">
        <v>204</v>
      </c>
      <c r="BD58" s="15" t="s">
        <v>206</v>
      </c>
      <c r="BE58" s="15" t="s">
        <v>14</v>
      </c>
      <c r="BF58" s="15" t="s">
        <v>14</v>
      </c>
      <c r="BG58" s="15" t="s">
        <v>204</v>
      </c>
      <c r="BH58" s="15" t="s">
        <v>206</v>
      </c>
      <c r="BI58" s="15" t="s">
        <v>14</v>
      </c>
      <c r="BJ58" s="15" t="s">
        <v>14</v>
      </c>
      <c r="BK58" s="15" t="s">
        <v>204</v>
      </c>
      <c r="BL58" s="15" t="s">
        <v>206</v>
      </c>
      <c r="BM58" s="15" t="s">
        <v>14</v>
      </c>
    </row>
    <row r="59" spans="1:65" x14ac:dyDescent="0.25">
      <c r="A59" s="15"/>
      <c r="B59" s="15" t="s">
        <v>158</v>
      </c>
      <c r="C59" s="15" t="s">
        <v>158</v>
      </c>
      <c r="D59" s="15" t="s">
        <v>158</v>
      </c>
      <c r="E59" s="15" t="s">
        <v>158</v>
      </c>
      <c r="F59" s="15" t="s">
        <v>158</v>
      </c>
      <c r="G59" s="15" t="s">
        <v>158</v>
      </c>
      <c r="H59" s="15" t="s">
        <v>158</v>
      </c>
      <c r="I59" s="15" t="s">
        <v>158</v>
      </c>
      <c r="J59" s="15" t="s">
        <v>158</v>
      </c>
      <c r="K59" s="15" t="s">
        <v>158</v>
      </c>
      <c r="L59" s="15" t="s">
        <v>158</v>
      </c>
      <c r="M59" s="15" t="s">
        <v>158</v>
      </c>
      <c r="N59" s="15" t="s">
        <v>158</v>
      </c>
      <c r="O59" s="15" t="s">
        <v>158</v>
      </c>
      <c r="P59" s="15" t="s">
        <v>158</v>
      </c>
      <c r="Q59" s="15" t="s">
        <v>158</v>
      </c>
      <c r="R59" s="15" t="s">
        <v>158</v>
      </c>
      <c r="S59" s="15" t="s">
        <v>158</v>
      </c>
      <c r="T59" s="15" t="s">
        <v>158</v>
      </c>
      <c r="U59" s="15" t="s">
        <v>158</v>
      </c>
      <c r="V59" s="15" t="s">
        <v>158</v>
      </c>
      <c r="W59" s="15" t="s">
        <v>158</v>
      </c>
      <c r="X59" s="15" t="s">
        <v>158</v>
      </c>
      <c r="Y59" s="15" t="s">
        <v>158</v>
      </c>
      <c r="Z59" s="15" t="s">
        <v>158</v>
      </c>
      <c r="AA59" s="15" t="s">
        <v>158</v>
      </c>
      <c r="AB59" s="15" t="s">
        <v>158</v>
      </c>
      <c r="AC59" s="15" t="s">
        <v>158</v>
      </c>
      <c r="AD59" s="15" t="s">
        <v>158</v>
      </c>
      <c r="AE59" s="15" t="s">
        <v>158</v>
      </c>
      <c r="AF59" s="15" t="s">
        <v>158</v>
      </c>
      <c r="AG59" s="15" t="s">
        <v>158</v>
      </c>
      <c r="AH59" s="15" t="s">
        <v>158</v>
      </c>
      <c r="AI59" s="15" t="s">
        <v>158</v>
      </c>
      <c r="AJ59" s="15" t="s">
        <v>158</v>
      </c>
      <c r="AK59" s="15" t="s">
        <v>158</v>
      </c>
      <c r="AL59" s="15" t="s">
        <v>158</v>
      </c>
      <c r="AM59" s="15" t="s">
        <v>158</v>
      </c>
      <c r="AN59" s="15" t="s">
        <v>158</v>
      </c>
      <c r="AO59" s="15" t="s">
        <v>158</v>
      </c>
      <c r="AP59" s="15" t="s">
        <v>158</v>
      </c>
      <c r="AQ59" s="15" t="s">
        <v>158</v>
      </c>
      <c r="AR59" s="15" t="s">
        <v>158</v>
      </c>
      <c r="AS59" s="15" t="s">
        <v>158</v>
      </c>
      <c r="AT59" s="15" t="s">
        <v>158</v>
      </c>
      <c r="AU59" s="15" t="s">
        <v>158</v>
      </c>
      <c r="AV59" s="15" t="s">
        <v>158</v>
      </c>
      <c r="AW59" s="15" t="s">
        <v>158</v>
      </c>
      <c r="AX59" s="15" t="s">
        <v>158</v>
      </c>
      <c r="AY59" s="15" t="s">
        <v>158</v>
      </c>
      <c r="AZ59" s="15" t="s">
        <v>158</v>
      </c>
      <c r="BA59" s="15" t="s">
        <v>158</v>
      </c>
      <c r="BB59" s="15" t="s">
        <v>158</v>
      </c>
      <c r="BC59" s="15" t="s">
        <v>158</v>
      </c>
      <c r="BD59" s="15" t="s">
        <v>158</v>
      </c>
      <c r="BE59" s="15" t="s">
        <v>158</v>
      </c>
      <c r="BF59" s="15" t="s">
        <v>158</v>
      </c>
      <c r="BG59" s="15" t="s">
        <v>158</v>
      </c>
      <c r="BH59" s="15" t="s">
        <v>158</v>
      </c>
      <c r="BI59" s="15" t="s">
        <v>158</v>
      </c>
      <c r="BJ59" s="15" t="s">
        <v>158</v>
      </c>
      <c r="BK59" s="15" t="s">
        <v>158</v>
      </c>
      <c r="BL59" s="15" t="s">
        <v>158</v>
      </c>
      <c r="BM59" s="15" t="s">
        <v>158</v>
      </c>
    </row>
    <row r="60" spans="1:65" x14ac:dyDescent="0.25">
      <c r="A60" s="15" t="s">
        <v>14</v>
      </c>
      <c r="B60" s="15" t="s">
        <v>161</v>
      </c>
      <c r="C60" s="15">
        <v>0.83320000000000005</v>
      </c>
      <c r="D60" s="15">
        <v>0.81559999999999999</v>
      </c>
      <c r="E60" s="15" t="s">
        <v>161</v>
      </c>
      <c r="F60" s="15" t="s">
        <v>161</v>
      </c>
      <c r="G60" s="15">
        <v>1.1947000000000001</v>
      </c>
      <c r="H60" s="15">
        <v>1.1083000000000001</v>
      </c>
      <c r="I60" s="15" t="s">
        <v>161</v>
      </c>
      <c r="J60" s="15" t="s">
        <v>161</v>
      </c>
      <c r="K60" s="15">
        <v>0.93940000000000001</v>
      </c>
      <c r="L60" s="15">
        <v>0.87890000000000001</v>
      </c>
      <c r="M60" s="15" t="s">
        <v>161</v>
      </c>
      <c r="N60" s="15" t="s">
        <v>161</v>
      </c>
      <c r="O60" s="15">
        <v>0.95569999999999999</v>
      </c>
      <c r="P60" s="15">
        <v>0.89790000000000003</v>
      </c>
      <c r="Q60" s="15" t="s">
        <v>161</v>
      </c>
      <c r="R60" s="15" t="s">
        <v>161</v>
      </c>
      <c r="S60" s="15">
        <v>0.87890000000000001</v>
      </c>
      <c r="T60" s="15">
        <v>0.82699999999999996</v>
      </c>
      <c r="U60" s="15" t="s">
        <v>161</v>
      </c>
      <c r="V60" s="15" t="s">
        <v>161</v>
      </c>
      <c r="W60" s="15">
        <v>0.97060000000000002</v>
      </c>
      <c r="X60" s="15">
        <v>0.92130000000000001</v>
      </c>
      <c r="Y60" s="15" t="s">
        <v>161</v>
      </c>
      <c r="Z60" s="15" t="s">
        <v>161</v>
      </c>
      <c r="AA60" s="15">
        <v>1.1459999999999999</v>
      </c>
      <c r="AB60" s="15">
        <v>1.1214</v>
      </c>
      <c r="AC60" s="15" t="s">
        <v>161</v>
      </c>
      <c r="AD60" s="15" t="s">
        <v>161</v>
      </c>
      <c r="AE60" s="15">
        <v>1.1021000000000001</v>
      </c>
      <c r="AF60" s="15">
        <v>1.0807</v>
      </c>
      <c r="AG60" s="15" t="s">
        <v>161</v>
      </c>
      <c r="AH60" s="15" t="s">
        <v>161</v>
      </c>
      <c r="AI60" s="15">
        <v>1.1747000000000001</v>
      </c>
      <c r="AJ60" s="15">
        <v>1.1427</v>
      </c>
      <c r="AK60" s="15" t="s">
        <v>161</v>
      </c>
      <c r="AL60" s="15" t="s">
        <v>161</v>
      </c>
      <c r="AM60" s="15">
        <v>1.0361</v>
      </c>
      <c r="AN60" s="15">
        <v>1.0043</v>
      </c>
      <c r="AO60" s="15" t="s">
        <v>161</v>
      </c>
      <c r="AP60" s="15" t="s">
        <v>161</v>
      </c>
      <c r="AQ60" s="15">
        <v>1.1956</v>
      </c>
      <c r="AR60" s="15">
        <v>1.1402000000000001</v>
      </c>
      <c r="AS60" s="15" t="s">
        <v>161</v>
      </c>
      <c r="AT60" s="15" t="s">
        <v>161</v>
      </c>
      <c r="AU60" s="15">
        <v>1.1738999999999999</v>
      </c>
      <c r="AV60" s="15">
        <v>1.1294999999999999</v>
      </c>
      <c r="AW60" s="15" t="s">
        <v>161</v>
      </c>
      <c r="AX60" s="15" t="s">
        <v>161</v>
      </c>
      <c r="AY60" s="15">
        <v>1.0077</v>
      </c>
      <c r="AZ60" s="15">
        <v>0.878</v>
      </c>
      <c r="BA60" s="15" t="s">
        <v>161</v>
      </c>
      <c r="BB60" s="15" t="s">
        <v>161</v>
      </c>
      <c r="BC60" s="15">
        <v>1.1427</v>
      </c>
      <c r="BD60" s="15">
        <v>1.0978000000000001</v>
      </c>
      <c r="BE60" s="15" t="s">
        <v>161</v>
      </c>
      <c r="BF60" s="15" t="s">
        <v>161</v>
      </c>
      <c r="BG60" s="15">
        <v>2.1724000000000001</v>
      </c>
      <c r="BH60" s="15">
        <v>1.5289999999999999</v>
      </c>
      <c r="BI60" s="15" t="s">
        <v>161</v>
      </c>
      <c r="BJ60" s="15" t="s">
        <v>161</v>
      </c>
      <c r="BK60" s="15">
        <v>0.90390000000000004</v>
      </c>
      <c r="BL60" s="15">
        <v>0.71340000000000003</v>
      </c>
      <c r="BM60" s="15" t="s">
        <v>161</v>
      </c>
    </row>
    <row r="61" spans="1:65" x14ac:dyDescent="0.25">
      <c r="A61" s="15" t="s">
        <v>14</v>
      </c>
      <c r="B61" s="15" t="s">
        <v>161</v>
      </c>
      <c r="C61" s="15">
        <v>0.83320000000000005</v>
      </c>
      <c r="D61" s="15">
        <v>0.81559999999999999</v>
      </c>
      <c r="E61" s="15" t="s">
        <v>161</v>
      </c>
      <c r="F61" s="15" t="s">
        <v>161</v>
      </c>
      <c r="G61" s="15">
        <v>1.1947000000000001</v>
      </c>
      <c r="H61" s="15">
        <v>1.1083000000000001</v>
      </c>
      <c r="I61" s="15" t="s">
        <v>161</v>
      </c>
      <c r="J61" s="15" t="s">
        <v>161</v>
      </c>
      <c r="K61" s="15">
        <v>0.93940000000000001</v>
      </c>
      <c r="L61" s="15">
        <v>0.87890000000000001</v>
      </c>
      <c r="M61" s="15" t="s">
        <v>161</v>
      </c>
      <c r="N61" s="15" t="s">
        <v>161</v>
      </c>
      <c r="O61" s="15">
        <v>0.95569999999999999</v>
      </c>
      <c r="P61" s="15">
        <v>0.89790000000000003</v>
      </c>
      <c r="Q61" s="15" t="s">
        <v>161</v>
      </c>
      <c r="R61" s="15" t="s">
        <v>161</v>
      </c>
      <c r="S61" s="15">
        <v>2.3971</v>
      </c>
      <c r="T61" s="15">
        <v>2.2555000000000001</v>
      </c>
      <c r="U61" s="15" t="s">
        <v>161</v>
      </c>
      <c r="V61" s="15" t="s">
        <v>161</v>
      </c>
      <c r="W61" s="15">
        <v>0.97060000000000002</v>
      </c>
      <c r="X61" s="15">
        <v>0.92130000000000001</v>
      </c>
      <c r="Y61" s="15" t="s">
        <v>161</v>
      </c>
      <c r="Z61" s="15" t="s">
        <v>161</v>
      </c>
      <c r="AA61" s="15">
        <v>1.1459999999999999</v>
      </c>
      <c r="AB61" s="15">
        <v>1.1214</v>
      </c>
      <c r="AC61" s="15" t="s">
        <v>161</v>
      </c>
      <c r="AD61" s="15" t="s">
        <v>161</v>
      </c>
      <c r="AE61" s="15">
        <v>1.1021000000000001</v>
      </c>
      <c r="AF61" s="15">
        <v>1.0807</v>
      </c>
      <c r="AG61" s="15" t="s">
        <v>161</v>
      </c>
      <c r="AH61" s="15" t="s">
        <v>161</v>
      </c>
      <c r="AI61" s="15">
        <v>1.1747000000000001</v>
      </c>
      <c r="AJ61" s="15">
        <v>1.1427</v>
      </c>
      <c r="AK61" s="15" t="s">
        <v>161</v>
      </c>
      <c r="AL61" s="15" t="s">
        <v>161</v>
      </c>
      <c r="AM61" s="15">
        <v>1.0361</v>
      </c>
      <c r="AN61" s="15">
        <v>1.0043</v>
      </c>
      <c r="AO61" s="15" t="s">
        <v>161</v>
      </c>
      <c r="AP61" s="15" t="s">
        <v>161</v>
      </c>
      <c r="AQ61" s="15">
        <v>1.1956</v>
      </c>
      <c r="AR61" s="15">
        <v>1.1402000000000001</v>
      </c>
      <c r="AS61" s="15" t="s">
        <v>161</v>
      </c>
      <c r="AT61" s="15" t="s">
        <v>161</v>
      </c>
      <c r="AU61" s="15">
        <v>1.1738999999999999</v>
      </c>
      <c r="AV61" s="15">
        <v>1.1294999999999999</v>
      </c>
      <c r="AW61" s="15" t="s">
        <v>161</v>
      </c>
      <c r="AX61" s="15" t="s">
        <v>161</v>
      </c>
      <c r="AY61" s="15">
        <v>1.0077</v>
      </c>
      <c r="AZ61" s="15">
        <v>0.878</v>
      </c>
      <c r="BA61" s="15" t="s">
        <v>161</v>
      </c>
      <c r="BB61" s="15" t="s">
        <v>161</v>
      </c>
      <c r="BC61" s="15">
        <v>1.1427</v>
      </c>
      <c r="BD61" s="15">
        <v>1.0978000000000001</v>
      </c>
      <c r="BE61" s="15" t="s">
        <v>161</v>
      </c>
      <c r="BF61" s="15" t="s">
        <v>161</v>
      </c>
      <c r="BG61" s="15">
        <v>2.1724000000000001</v>
      </c>
      <c r="BH61" s="15">
        <v>1.5289999999999999</v>
      </c>
      <c r="BI61" s="15" t="s">
        <v>161</v>
      </c>
      <c r="BJ61" s="15" t="s">
        <v>161</v>
      </c>
      <c r="BK61" s="15">
        <v>0.90390000000000004</v>
      </c>
      <c r="BL61" s="15">
        <v>0.71340000000000003</v>
      </c>
      <c r="BM61" s="15" t="s">
        <v>161</v>
      </c>
    </row>
    <row r="62" spans="1:65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</row>
    <row r="63" spans="1:65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</row>
    <row r="64" spans="1:65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</row>
    <row r="65" spans="1:65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</row>
    <row r="66" spans="1:65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</row>
    <row r="67" spans="1:65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</row>
    <row r="68" spans="1:65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</row>
    <row r="69" spans="1:65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</row>
    <row r="70" spans="1:65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</row>
    <row r="71" spans="1:65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1:65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5" spans="1:65" x14ac:dyDescent="0.25">
      <c r="C75" t="s">
        <v>213</v>
      </c>
      <c r="D75" t="s">
        <v>214</v>
      </c>
      <c r="E75" t="s">
        <v>213</v>
      </c>
      <c r="F75" t="s">
        <v>214</v>
      </c>
    </row>
    <row r="76" spans="1:65" x14ac:dyDescent="0.25">
      <c r="C76">
        <v>0.5</v>
      </c>
      <c r="D76">
        <v>1</v>
      </c>
      <c r="E76">
        <f>$C76+($D76-$C76)*0.25</f>
        <v>0.625</v>
      </c>
      <c r="F76">
        <f>$C76+($D76-$C76)*0.75</f>
        <v>0.875</v>
      </c>
    </row>
    <row r="77" spans="1:65" x14ac:dyDescent="0.25">
      <c r="C77">
        <v>1.1000000000000001</v>
      </c>
      <c r="D77">
        <v>3</v>
      </c>
      <c r="E77">
        <f>$C77+($D77-$C77)*0.25</f>
        <v>1.5750000000000002</v>
      </c>
      <c r="F77">
        <f>$C77+($D77-$C77)*0.75</f>
        <v>2.5249999999999999</v>
      </c>
    </row>
    <row r="78" spans="1:65" x14ac:dyDescent="0.25">
      <c r="C78">
        <v>0.38400000000000001</v>
      </c>
      <c r="D78">
        <v>0.76800000000000002</v>
      </c>
      <c r="E78">
        <f>$C78+($D78-$C78)*0.25</f>
        <v>0.48</v>
      </c>
      <c r="F78">
        <f>$C78+($D78-$C78)*0.75</f>
        <v>0.67200000000000004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212</v>
      </c>
      <c r="E1" s="4"/>
      <c r="F1" t="s">
        <v>162</v>
      </c>
      <c r="I1" s="4"/>
      <c r="N1" s="4"/>
    </row>
    <row r="2" spans="1:14" x14ac:dyDescent="0.25">
      <c r="F2" t="s">
        <v>163</v>
      </c>
    </row>
    <row r="4" spans="1:14" x14ac:dyDescent="0.25">
      <c r="A4" s="5" t="s">
        <v>164</v>
      </c>
      <c r="B4" s="5" t="s">
        <v>165</v>
      </c>
      <c r="D4" s="5" t="s">
        <v>166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175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209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176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177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178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19</v>
      </c>
      <c r="H10">
        <v>0.76800000000000002</v>
      </c>
      <c r="I10">
        <v>1.4957542673945069E-2</v>
      </c>
      <c r="J10" t="s">
        <v>210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20</v>
      </c>
      <c r="H11">
        <v>1</v>
      </c>
      <c r="I11">
        <v>1.8141842128065161E-2</v>
      </c>
      <c r="J11" t="s">
        <v>179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21</v>
      </c>
      <c r="H12">
        <v>1.5</v>
      </c>
      <c r="I12">
        <v>2.5192790919331087E-2</v>
      </c>
      <c r="J12" t="s">
        <v>180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23</v>
      </c>
      <c r="H13">
        <v>3</v>
      </c>
      <c r="I13">
        <v>3.8514860064119236E-2</v>
      </c>
      <c r="J13" t="s">
        <v>181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25</v>
      </c>
      <c r="H14">
        <v>5</v>
      </c>
      <c r="I14">
        <v>4.2533142708604116E-2</v>
      </c>
      <c r="J14" t="s">
        <v>182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26</v>
      </c>
      <c r="H15">
        <v>6</v>
      </c>
      <c r="I15">
        <v>5.2605926696126862E-2</v>
      </c>
      <c r="J15" t="s">
        <v>183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30</v>
      </c>
      <c r="H16">
        <v>10</v>
      </c>
      <c r="I16">
        <v>7.3130577939519978E-2</v>
      </c>
      <c r="J16" t="s">
        <v>184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31</v>
      </c>
      <c r="H17">
        <v>12</v>
      </c>
      <c r="I17">
        <v>6.0978251451347373E-2</v>
      </c>
      <c r="J17" t="s">
        <v>185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32</v>
      </c>
      <c r="H18">
        <v>15</v>
      </c>
      <c r="I18">
        <v>7.1505935360887285E-2</v>
      </c>
      <c r="J18" t="s">
        <v>186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34</v>
      </c>
      <c r="H19">
        <v>18</v>
      </c>
      <c r="I19">
        <v>5.4739623949397805E-2</v>
      </c>
      <c r="J19" t="s">
        <v>187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35</v>
      </c>
      <c r="H20">
        <v>20</v>
      </c>
      <c r="I20">
        <v>8.9680270340525101E-2</v>
      </c>
      <c r="J20" t="s">
        <v>194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36</v>
      </c>
      <c r="H21">
        <v>22</v>
      </c>
      <c r="I21">
        <v>6.6902781388094634E-2</v>
      </c>
      <c r="J21" t="s">
        <v>188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37</v>
      </c>
      <c r="H22">
        <v>24</v>
      </c>
      <c r="I22">
        <v>2.1997660514686771E-2</v>
      </c>
      <c r="J22" t="s">
        <v>195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38</v>
      </c>
      <c r="H23">
        <v>25</v>
      </c>
      <c r="I23">
        <v>8.6398492331687032E-2</v>
      </c>
      <c r="J23" t="s">
        <v>211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40</v>
      </c>
      <c r="H24">
        <v>30</v>
      </c>
      <c r="I24">
        <v>7.0942725933627951E-2</v>
      </c>
    </row>
    <row r="25" spans="1:14" x14ac:dyDescent="0.25">
      <c r="B25" s="9"/>
      <c r="G25" t="s">
        <v>41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170</v>
      </c>
      <c r="B45" s="15"/>
      <c r="C45" s="15"/>
      <c r="D45" s="15"/>
    </row>
    <row r="46" spans="1:8" x14ac:dyDescent="0.25">
      <c r="A46" s="15"/>
      <c r="B46" s="15"/>
      <c r="C46" s="15" t="s">
        <v>171</v>
      </c>
      <c r="D46" s="15" t="s">
        <v>172</v>
      </c>
    </row>
    <row r="47" spans="1:8" x14ac:dyDescent="0.25">
      <c r="A47" s="15" t="s">
        <v>173</v>
      </c>
      <c r="B47" s="15">
        <v>1.5</v>
      </c>
      <c r="C47" s="15">
        <v>37</v>
      </c>
      <c r="D47" s="16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6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6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6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6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6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6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6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6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6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6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6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6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6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6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6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7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7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7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7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7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7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196</v>
      </c>
    </row>
    <row r="2" spans="1:14" x14ac:dyDescent="0.25">
      <c r="E2" s="4">
        <v>1</v>
      </c>
      <c r="F2" t="s">
        <v>162</v>
      </c>
      <c r="I2" s="4"/>
      <c r="N2" s="4"/>
    </row>
    <row r="3" spans="1:14" x14ac:dyDescent="0.25">
      <c r="E3">
        <v>2.5999999999999999E-2</v>
      </c>
      <c r="F3" t="s">
        <v>163</v>
      </c>
    </row>
    <row r="5" spans="1:14" x14ac:dyDescent="0.25">
      <c r="A5" s="5" t="s">
        <v>164</v>
      </c>
      <c r="B5" s="5" t="s">
        <v>165</v>
      </c>
      <c r="C5" s="5" t="s">
        <v>166</v>
      </c>
      <c r="E5" s="6" t="s">
        <v>190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208</v>
      </c>
    </row>
    <row r="2" spans="1:22" x14ac:dyDescent="0.25">
      <c r="A2" t="s">
        <v>168</v>
      </c>
    </row>
    <row r="3" spans="1:22" x14ac:dyDescent="0.25">
      <c r="C3" t="s">
        <v>167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15</v>
      </c>
      <c r="B4" t="s">
        <v>14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16</v>
      </c>
      <c r="B5" t="s">
        <v>14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17</v>
      </c>
      <c r="B6" t="s">
        <v>14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174</v>
      </c>
      <c r="B7" t="s">
        <v>14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138</v>
      </c>
    </row>
    <row r="2" spans="1:28" x14ac:dyDescent="0.25">
      <c r="A2" t="s">
        <v>139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</row>
    <row r="3" spans="1:28" x14ac:dyDescent="0.25">
      <c r="A3" t="s">
        <v>1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2</v>
      </c>
      <c r="P4">
        <v>1.2896000000000001</v>
      </c>
      <c r="X4">
        <v>0.9768</v>
      </c>
      <c r="AA4">
        <v>1.1253</v>
      </c>
    </row>
    <row r="5" spans="1:28" x14ac:dyDescent="0.25">
      <c r="A5" t="s">
        <v>3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4</v>
      </c>
      <c r="P6">
        <v>1.3046</v>
      </c>
      <c r="V6">
        <v>1.1047</v>
      </c>
      <c r="X6">
        <v>1.0478000000000001</v>
      </c>
    </row>
    <row r="7" spans="1:28" x14ac:dyDescent="0.25">
      <c r="A7" t="s">
        <v>5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6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7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8</v>
      </c>
      <c r="N10">
        <v>0.95760000000000001</v>
      </c>
      <c r="S10">
        <v>0.92090000000000005</v>
      </c>
    </row>
    <row r="11" spans="1:28" x14ac:dyDescent="0.25">
      <c r="A11" t="s">
        <v>9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10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11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140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141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12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46</v>
      </c>
      <c r="B18">
        <v>1.0249999999999999</v>
      </c>
    </row>
    <row r="19" spans="1:2" x14ac:dyDescent="0.25">
      <c r="A19" t="s">
        <v>142</v>
      </c>
      <c r="B19">
        <v>0.81740000000000002</v>
      </c>
    </row>
    <row r="20" spans="1:2" x14ac:dyDescent="0.25">
      <c r="A20" t="s">
        <v>50</v>
      </c>
      <c r="B20">
        <v>0.83640000000000003</v>
      </c>
    </row>
    <row r="21" spans="1:2" x14ac:dyDescent="0.25">
      <c r="A21" t="s">
        <v>51</v>
      </c>
      <c r="B21">
        <v>0.89229999999999998</v>
      </c>
    </row>
    <row r="22" spans="1:2" x14ac:dyDescent="0.25">
      <c r="A22" t="s">
        <v>53</v>
      </c>
      <c r="B22">
        <v>0.80920000000000003</v>
      </c>
    </row>
    <row r="23" spans="1:2" x14ac:dyDescent="0.25">
      <c r="A23" t="s">
        <v>143</v>
      </c>
      <c r="B23">
        <v>0.98719999999999997</v>
      </c>
    </row>
    <row r="24" spans="1:2" x14ac:dyDescent="0.25">
      <c r="A24" t="s">
        <v>54</v>
      </c>
      <c r="B24">
        <v>0.75919999999999999</v>
      </c>
    </row>
    <row r="25" spans="1:2" x14ac:dyDescent="0.25">
      <c r="A25" t="s">
        <v>60</v>
      </c>
      <c r="B25">
        <v>0.83499999999999996</v>
      </c>
    </row>
    <row r="26" spans="1:2" x14ac:dyDescent="0.25">
      <c r="A26" t="s">
        <v>61</v>
      </c>
      <c r="B26">
        <v>0.88890000000000002</v>
      </c>
    </row>
    <row r="27" spans="1:2" x14ac:dyDescent="0.25">
      <c r="A27" t="s">
        <v>63</v>
      </c>
      <c r="B27">
        <v>1.054</v>
      </c>
    </row>
    <row r="28" spans="1:2" x14ac:dyDescent="0.25">
      <c r="A28" t="s">
        <v>64</v>
      </c>
      <c r="B28">
        <v>0.75429999999999997</v>
      </c>
    </row>
    <row r="29" spans="1:2" x14ac:dyDescent="0.25">
      <c r="A29" t="s">
        <v>65</v>
      </c>
      <c r="B29">
        <v>0.8931</v>
      </c>
    </row>
    <row r="30" spans="1:2" x14ac:dyDescent="0.25">
      <c r="A30" t="s">
        <v>144</v>
      </c>
      <c r="B30">
        <v>0.78180000000000005</v>
      </c>
    </row>
    <row r="31" spans="1:2" x14ac:dyDescent="0.25">
      <c r="A31" t="s">
        <v>66</v>
      </c>
      <c r="B31">
        <v>0.89139999999999997</v>
      </c>
    </row>
    <row r="32" spans="1:2" x14ac:dyDescent="0.25">
      <c r="A32" t="s">
        <v>74</v>
      </c>
      <c r="B32">
        <v>0.86629999999999996</v>
      </c>
    </row>
    <row r="33" spans="1:2" x14ac:dyDescent="0.25">
      <c r="A33" t="s">
        <v>75</v>
      </c>
      <c r="B33">
        <v>0.49509999999999998</v>
      </c>
    </row>
    <row r="34" spans="1:2" x14ac:dyDescent="0.25">
      <c r="A34" t="s">
        <v>76</v>
      </c>
      <c r="B34">
        <v>0.87450000000000006</v>
      </c>
    </row>
    <row r="35" spans="1:2" x14ac:dyDescent="0.25">
      <c r="A35" t="s">
        <v>77</v>
      </c>
      <c r="B35">
        <v>0.49080000000000001</v>
      </c>
    </row>
    <row r="36" spans="1:2" x14ac:dyDescent="0.25">
      <c r="A36" t="s">
        <v>78</v>
      </c>
      <c r="B36">
        <v>0.81040000000000001</v>
      </c>
    </row>
    <row r="37" spans="1:2" x14ac:dyDescent="0.25">
      <c r="A37" t="s">
        <v>145</v>
      </c>
      <c r="B37">
        <v>0.74690000000000001</v>
      </c>
    </row>
    <row r="38" spans="1:2" x14ac:dyDescent="0.25">
      <c r="A38" t="s">
        <v>80</v>
      </c>
      <c r="B38">
        <v>2.1501999999999999</v>
      </c>
    </row>
    <row r="39" spans="1:2" x14ac:dyDescent="0.25">
      <c r="A39" t="s">
        <v>81</v>
      </c>
      <c r="B39">
        <v>0.92789999999999995</v>
      </c>
    </row>
    <row r="40" spans="1:2" x14ac:dyDescent="0.25">
      <c r="A40" t="s">
        <v>82</v>
      </c>
      <c r="B40">
        <v>0.33750000000000002</v>
      </c>
    </row>
    <row r="41" spans="1:2" x14ac:dyDescent="0.25">
      <c r="A41" t="s">
        <v>83</v>
      </c>
      <c r="B41">
        <v>0.95760000000000001</v>
      </c>
    </row>
    <row r="42" spans="1:2" x14ac:dyDescent="0.25">
      <c r="A42" t="s">
        <v>84</v>
      </c>
      <c r="B42">
        <v>1.7988999999999999</v>
      </c>
    </row>
    <row r="43" spans="1:2" x14ac:dyDescent="0.25">
      <c r="A43" t="s">
        <v>85</v>
      </c>
      <c r="B43">
        <v>0.91490000000000005</v>
      </c>
    </row>
    <row r="44" spans="1:2" x14ac:dyDescent="0.25">
      <c r="A44" t="s">
        <v>86</v>
      </c>
      <c r="B44">
        <v>1.9931000000000001</v>
      </c>
    </row>
    <row r="45" spans="1:2" x14ac:dyDescent="0.25">
      <c r="A45" t="s">
        <v>87</v>
      </c>
      <c r="B45">
        <v>1.1822999999999999</v>
      </c>
    </row>
    <row r="46" spans="1:2" x14ac:dyDescent="0.25">
      <c r="A46" t="s">
        <v>88</v>
      </c>
      <c r="B46">
        <v>1.6569</v>
      </c>
    </row>
    <row r="47" spans="1:2" x14ac:dyDescent="0.25">
      <c r="A47" t="s">
        <v>89</v>
      </c>
      <c r="B47">
        <v>0.85089999999999999</v>
      </c>
    </row>
    <row r="48" spans="1:2" x14ac:dyDescent="0.25">
      <c r="A48" t="s">
        <v>90</v>
      </c>
      <c r="B48">
        <v>0.78839999999999999</v>
      </c>
    </row>
    <row r="49" spans="1:2" x14ac:dyDescent="0.25">
      <c r="A49" t="s">
        <v>91</v>
      </c>
      <c r="B49">
        <v>1.2896000000000001</v>
      </c>
    </row>
    <row r="50" spans="1:2" x14ac:dyDescent="0.25">
      <c r="A50" t="s">
        <v>92</v>
      </c>
      <c r="B50">
        <v>1.3046</v>
      </c>
    </row>
    <row r="51" spans="1:2" x14ac:dyDescent="0.25">
      <c r="A51" t="s">
        <v>93</v>
      </c>
      <c r="B51">
        <v>1.5077</v>
      </c>
    </row>
    <row r="52" spans="1:2" x14ac:dyDescent="0.25">
      <c r="A52" t="s">
        <v>94</v>
      </c>
      <c r="B52">
        <v>1.1967000000000001</v>
      </c>
    </row>
    <row r="53" spans="1:2" x14ac:dyDescent="0.25">
      <c r="A53" t="s">
        <v>95</v>
      </c>
      <c r="B53">
        <v>1.0003</v>
      </c>
    </row>
    <row r="54" spans="1:2" x14ac:dyDescent="0.25">
      <c r="A54" t="s">
        <v>96</v>
      </c>
      <c r="B54">
        <v>1.4291</v>
      </c>
    </row>
    <row r="55" spans="1:2" x14ac:dyDescent="0.25">
      <c r="A55" t="s">
        <v>97</v>
      </c>
      <c r="B55">
        <v>1.3406</v>
      </c>
    </row>
    <row r="56" spans="1:2" x14ac:dyDescent="0.25">
      <c r="A56" t="s">
        <v>156</v>
      </c>
      <c r="B56">
        <v>1.2972999999999999</v>
      </c>
    </row>
    <row r="57" spans="1:2" x14ac:dyDescent="0.25">
      <c r="A57" t="s">
        <v>98</v>
      </c>
      <c r="B57">
        <v>0.92569999999999997</v>
      </c>
    </row>
    <row r="58" spans="1:2" x14ac:dyDescent="0.25">
      <c r="A58" t="s">
        <v>99</v>
      </c>
      <c r="B58">
        <v>1.0860000000000001</v>
      </c>
    </row>
    <row r="59" spans="1:2" x14ac:dyDescent="0.25">
      <c r="A59" t="s">
        <v>100</v>
      </c>
      <c r="B59">
        <v>0.94540000000000002</v>
      </c>
    </row>
    <row r="60" spans="1:2" x14ac:dyDescent="0.25">
      <c r="A60" t="s">
        <v>101</v>
      </c>
      <c r="B60">
        <v>0.92090000000000005</v>
      </c>
    </row>
    <row r="61" spans="1:2" x14ac:dyDescent="0.25">
      <c r="A61" t="s">
        <v>102</v>
      </c>
      <c r="B61">
        <v>1.2710999999999999</v>
      </c>
    </row>
    <row r="62" spans="1:2" x14ac:dyDescent="0.25">
      <c r="A62" t="s">
        <v>103</v>
      </c>
      <c r="B62">
        <v>0.86429999999999996</v>
      </c>
    </row>
    <row r="63" spans="1:2" x14ac:dyDescent="0.25">
      <c r="A63" t="s">
        <v>104</v>
      </c>
      <c r="B63">
        <v>1.1597999999999999</v>
      </c>
    </row>
    <row r="64" spans="1:2" x14ac:dyDescent="0.25">
      <c r="A64" t="s">
        <v>155</v>
      </c>
      <c r="B64">
        <v>1.1964999999999999</v>
      </c>
    </row>
    <row r="65" spans="1:2" x14ac:dyDescent="0.25">
      <c r="A65" t="s">
        <v>105</v>
      </c>
      <c r="B65">
        <v>0.99660000000000004</v>
      </c>
    </row>
    <row r="66" spans="1:2" x14ac:dyDescent="0.25">
      <c r="A66" t="s">
        <v>106</v>
      </c>
      <c r="B66">
        <v>0.90490000000000004</v>
      </c>
    </row>
    <row r="67" spans="1:2" x14ac:dyDescent="0.25">
      <c r="A67" t="s">
        <v>107</v>
      </c>
      <c r="B67">
        <v>1.1047</v>
      </c>
    </row>
    <row r="68" spans="1:2" x14ac:dyDescent="0.25">
      <c r="A68" t="s">
        <v>108</v>
      </c>
      <c r="B68">
        <v>1.2567999999999999</v>
      </c>
    </row>
    <row r="69" spans="1:2" x14ac:dyDescent="0.25">
      <c r="A69" t="s">
        <v>109</v>
      </c>
      <c r="B69">
        <v>1.0868</v>
      </c>
    </row>
    <row r="70" spans="1:2" x14ac:dyDescent="0.25">
      <c r="A70" t="s">
        <v>110</v>
      </c>
      <c r="B70">
        <v>0.96660000000000001</v>
      </c>
    </row>
    <row r="71" spans="1:2" x14ac:dyDescent="0.25">
      <c r="A71" t="s">
        <v>154</v>
      </c>
      <c r="B71">
        <v>1.1791</v>
      </c>
    </row>
    <row r="72" spans="1:2" x14ac:dyDescent="0.25">
      <c r="A72" t="s">
        <v>111</v>
      </c>
      <c r="B72">
        <v>0.9768</v>
      </c>
    </row>
    <row r="73" spans="1:2" x14ac:dyDescent="0.25">
      <c r="A73" t="s">
        <v>112</v>
      </c>
      <c r="B73">
        <v>1.0478000000000001</v>
      </c>
    </row>
    <row r="74" spans="1:2" x14ac:dyDescent="0.25">
      <c r="A74" t="s">
        <v>113</v>
      </c>
      <c r="B74">
        <v>1.0013000000000001</v>
      </c>
    </row>
    <row r="75" spans="1:2" x14ac:dyDescent="0.25">
      <c r="A75" t="s">
        <v>153</v>
      </c>
      <c r="B75">
        <v>1.1963999999999999</v>
      </c>
    </row>
    <row r="76" spans="1:2" x14ac:dyDescent="0.25">
      <c r="A76" t="s">
        <v>115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146</v>
      </c>
    </row>
    <row r="2" spans="1:22" x14ac:dyDescent="0.25">
      <c r="A2" s="1" t="s">
        <v>147</v>
      </c>
      <c r="B2" t="s">
        <v>116</v>
      </c>
      <c r="C2" t="s">
        <v>117</v>
      </c>
      <c r="D2" t="s">
        <v>118</v>
      </c>
      <c r="E2" t="s">
        <v>18</v>
      </c>
      <c r="F2" t="s">
        <v>119</v>
      </c>
      <c r="G2" t="s">
        <v>19</v>
      </c>
      <c r="H2" t="s">
        <v>120</v>
      </c>
      <c r="I2" t="s">
        <v>20</v>
      </c>
      <c r="J2" t="s">
        <v>21</v>
      </c>
      <c r="K2" t="s">
        <v>22</v>
      </c>
      <c r="L2" t="s">
        <v>121</v>
      </c>
      <c r="M2" t="s">
        <v>23</v>
      </c>
      <c r="N2" t="s">
        <v>24</v>
      </c>
      <c r="O2" t="s">
        <v>25</v>
      </c>
      <c r="P2" t="s">
        <v>26</v>
      </c>
      <c r="Q2" t="s">
        <v>28</v>
      </c>
      <c r="R2" t="s">
        <v>30</v>
      </c>
      <c r="S2" t="s">
        <v>32</v>
      </c>
      <c r="T2" t="s">
        <v>35</v>
      </c>
      <c r="U2" t="s">
        <v>38</v>
      </c>
      <c r="V2" t="s">
        <v>41</v>
      </c>
    </row>
    <row r="3" spans="1:22" x14ac:dyDescent="0.25">
      <c r="A3" t="s">
        <v>1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2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3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5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6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7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8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9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10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11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141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12</v>
      </c>
      <c r="G16">
        <v>0.78449999999999998</v>
      </c>
    </row>
    <row r="18" spans="1:2" x14ac:dyDescent="0.25">
      <c r="A18" t="s">
        <v>122</v>
      </c>
      <c r="B18">
        <v>1.2793000000000001</v>
      </c>
    </row>
    <row r="19" spans="1:2" x14ac:dyDescent="0.25">
      <c r="A19" t="s">
        <v>123</v>
      </c>
      <c r="B19">
        <v>0.91469999999999996</v>
      </c>
    </row>
    <row r="20" spans="1:2" x14ac:dyDescent="0.25">
      <c r="A20" t="s">
        <v>124</v>
      </c>
      <c r="B20">
        <v>1.2730999999999999</v>
      </c>
    </row>
    <row r="21" spans="1:2" x14ac:dyDescent="0.25">
      <c r="A21" t="s">
        <v>148</v>
      </c>
      <c r="B21">
        <v>1.2337</v>
      </c>
    </row>
    <row r="22" spans="1:2" x14ac:dyDescent="0.25">
      <c r="A22" t="s">
        <v>125</v>
      </c>
      <c r="B22">
        <v>0.88390000000000002</v>
      </c>
    </row>
    <row r="23" spans="1:2" x14ac:dyDescent="0.25">
      <c r="A23" t="s">
        <v>126</v>
      </c>
      <c r="B23">
        <v>0.97040000000000004</v>
      </c>
    </row>
    <row r="24" spans="1:2" x14ac:dyDescent="0.25">
      <c r="A24" t="s">
        <v>127</v>
      </c>
      <c r="B24">
        <v>1.5121</v>
      </c>
    </row>
    <row r="25" spans="1:2" x14ac:dyDescent="0.25">
      <c r="A25" t="s">
        <v>128</v>
      </c>
      <c r="B25">
        <v>1.8759999999999999</v>
      </c>
    </row>
    <row r="26" spans="1:2" x14ac:dyDescent="0.25">
      <c r="A26" t="s">
        <v>129</v>
      </c>
      <c r="B26">
        <v>0.98670000000000002</v>
      </c>
    </row>
    <row r="27" spans="1:2" x14ac:dyDescent="0.25">
      <c r="A27" t="s">
        <v>130</v>
      </c>
      <c r="B27">
        <v>1.0591999999999999</v>
      </c>
    </row>
    <row r="28" spans="1:2" x14ac:dyDescent="0.25">
      <c r="A28" t="s">
        <v>131</v>
      </c>
      <c r="B28">
        <v>0.81769999999999998</v>
      </c>
    </row>
    <row r="29" spans="1:2" x14ac:dyDescent="0.25">
      <c r="A29" t="s">
        <v>132</v>
      </c>
      <c r="B29">
        <v>0.95679999999999998</v>
      </c>
    </row>
    <row r="30" spans="1:2" x14ac:dyDescent="0.25">
      <c r="A30" t="s">
        <v>133</v>
      </c>
      <c r="B30">
        <v>1.0859000000000001</v>
      </c>
    </row>
    <row r="31" spans="1:2" x14ac:dyDescent="0.25">
      <c r="A31" t="s">
        <v>134</v>
      </c>
      <c r="B31">
        <v>0.76949999999999996</v>
      </c>
    </row>
    <row r="32" spans="1:2" x14ac:dyDescent="0.25">
      <c r="A32" t="s">
        <v>149</v>
      </c>
      <c r="B32">
        <v>0.85270000000000001</v>
      </c>
    </row>
    <row r="33" spans="1:2" x14ac:dyDescent="0.25">
      <c r="A33" t="s">
        <v>135</v>
      </c>
      <c r="B33">
        <v>0.78449999999999998</v>
      </c>
    </row>
    <row r="34" spans="1:2" x14ac:dyDescent="0.25">
      <c r="A34" t="s">
        <v>136</v>
      </c>
      <c r="B34">
        <v>0.88600000000000001</v>
      </c>
    </row>
    <row r="35" spans="1:2" x14ac:dyDescent="0.25">
      <c r="A35" t="s">
        <v>137</v>
      </c>
      <c r="B35">
        <v>0.89759999999999995</v>
      </c>
    </row>
    <row r="36" spans="1:2" x14ac:dyDescent="0.25">
      <c r="A36" t="s">
        <v>45</v>
      </c>
      <c r="B36">
        <v>1.0175000000000001</v>
      </c>
    </row>
    <row r="37" spans="1:2" x14ac:dyDescent="0.25">
      <c r="A37" t="s">
        <v>46</v>
      </c>
      <c r="B37">
        <v>0.40150000000000002</v>
      </c>
    </row>
    <row r="38" spans="1:2" x14ac:dyDescent="0.25">
      <c r="A38" t="s">
        <v>47</v>
      </c>
      <c r="B38">
        <v>1.0570999999999999</v>
      </c>
    </row>
    <row r="39" spans="1:2" x14ac:dyDescent="0.25">
      <c r="A39" t="s">
        <v>48</v>
      </c>
      <c r="B39">
        <v>1.2149000000000001</v>
      </c>
    </row>
    <row r="40" spans="1:2" x14ac:dyDescent="0.25">
      <c r="A40" t="s">
        <v>49</v>
      </c>
      <c r="B40">
        <v>1.0379</v>
      </c>
    </row>
    <row r="41" spans="1:2" x14ac:dyDescent="0.25">
      <c r="A41" t="s">
        <v>50</v>
      </c>
      <c r="B41">
        <v>0.95520000000000005</v>
      </c>
    </row>
    <row r="42" spans="1:2" x14ac:dyDescent="0.25">
      <c r="A42" t="s">
        <v>52</v>
      </c>
      <c r="B42">
        <v>0.92730000000000001</v>
      </c>
    </row>
    <row r="43" spans="1:2" x14ac:dyDescent="0.25">
      <c r="A43" t="s">
        <v>55</v>
      </c>
      <c r="B43">
        <v>1.0288999999999999</v>
      </c>
    </row>
    <row r="44" spans="1:2" x14ac:dyDescent="0.25">
      <c r="A44" t="s">
        <v>56</v>
      </c>
      <c r="B44">
        <v>1.9079999999999999</v>
      </c>
    </row>
    <row r="45" spans="1:2" x14ac:dyDescent="0.25">
      <c r="A45" t="s">
        <v>57</v>
      </c>
      <c r="B45">
        <v>1.5063</v>
      </c>
    </row>
    <row r="46" spans="1:2" x14ac:dyDescent="0.25">
      <c r="A46" t="s">
        <v>58</v>
      </c>
      <c r="B46">
        <v>1.1500999999999999</v>
      </c>
    </row>
    <row r="47" spans="1:2" x14ac:dyDescent="0.25">
      <c r="A47" t="s">
        <v>59</v>
      </c>
      <c r="B47">
        <v>0.91900000000000004</v>
      </c>
    </row>
    <row r="48" spans="1:2" x14ac:dyDescent="0.25">
      <c r="A48" t="s">
        <v>60</v>
      </c>
      <c r="B48">
        <v>1.4051</v>
      </c>
    </row>
    <row r="49" spans="1:2" x14ac:dyDescent="0.25">
      <c r="A49" t="s">
        <v>62</v>
      </c>
      <c r="B49">
        <v>1.0506</v>
      </c>
    </row>
    <row r="50" spans="1:2" x14ac:dyDescent="0.25">
      <c r="A50" t="s">
        <v>63</v>
      </c>
      <c r="B50">
        <v>1.2954000000000001</v>
      </c>
    </row>
    <row r="51" spans="1:2" x14ac:dyDescent="0.25">
      <c r="A51" t="s">
        <v>67</v>
      </c>
      <c r="B51">
        <v>1.0385</v>
      </c>
    </row>
    <row r="52" spans="1:2" x14ac:dyDescent="0.25">
      <c r="A52" t="s">
        <v>68</v>
      </c>
      <c r="B52">
        <v>1.4085000000000001</v>
      </c>
    </row>
    <row r="53" spans="1:2" x14ac:dyDescent="0.25">
      <c r="A53" t="s">
        <v>69</v>
      </c>
      <c r="B53">
        <v>1.2262999999999999</v>
      </c>
    </row>
    <row r="54" spans="1:2" x14ac:dyDescent="0.25">
      <c r="A54" t="s">
        <v>70</v>
      </c>
      <c r="B54">
        <v>1.0476000000000001</v>
      </c>
    </row>
    <row r="55" spans="1:2" x14ac:dyDescent="0.25">
      <c r="A55" t="s">
        <v>71</v>
      </c>
      <c r="B55">
        <v>1.0908</v>
      </c>
    </row>
    <row r="56" spans="1:2" x14ac:dyDescent="0.25">
      <c r="A56" t="s">
        <v>72</v>
      </c>
      <c r="B56">
        <v>1.0767</v>
      </c>
    </row>
    <row r="57" spans="1:2" x14ac:dyDescent="0.25">
      <c r="A57" t="s">
        <v>73</v>
      </c>
      <c r="B57">
        <v>0.9839</v>
      </c>
    </row>
    <row r="58" spans="1:2" x14ac:dyDescent="0.25">
      <c r="A58" t="s">
        <v>152</v>
      </c>
      <c r="B58">
        <v>1.0737000000000001</v>
      </c>
    </row>
    <row r="59" spans="1:2" x14ac:dyDescent="0.25">
      <c r="A59" t="s">
        <v>79</v>
      </c>
      <c r="B59">
        <v>1.0113000000000001</v>
      </c>
    </row>
    <row r="60" spans="1:2" x14ac:dyDescent="0.25">
      <c r="A60" t="s">
        <v>114</v>
      </c>
      <c r="B60">
        <v>1.0588</v>
      </c>
    </row>
    <row r="61" spans="1:2" x14ac:dyDescent="0.25">
      <c r="A61" t="s">
        <v>150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157</v>
      </c>
    </row>
    <row r="2" spans="1:3" x14ac:dyDescent="0.25">
      <c r="A2" t="s">
        <v>199</v>
      </c>
    </row>
    <row r="3" spans="1:3" x14ac:dyDescent="0.25">
      <c r="A3" t="s">
        <v>14</v>
      </c>
    </row>
    <row r="4" spans="1:3" x14ac:dyDescent="0.25">
      <c r="A4" t="s">
        <v>200</v>
      </c>
    </row>
    <row r="5" spans="1:3" x14ac:dyDescent="0.25">
      <c r="C5" t="s">
        <v>158</v>
      </c>
    </row>
    <row r="6" spans="1:3" x14ac:dyDescent="0.25">
      <c r="B6" t="s">
        <v>201</v>
      </c>
      <c r="C6" t="s">
        <v>202</v>
      </c>
    </row>
    <row r="7" spans="1:3" x14ac:dyDescent="0.25">
      <c r="A7" t="s">
        <v>14</v>
      </c>
      <c r="B7">
        <v>1.0302</v>
      </c>
      <c r="C7">
        <v>1.0304</v>
      </c>
    </row>
    <row r="8" spans="1:3" x14ac:dyDescent="0.25">
      <c r="A8" t="s">
        <v>200</v>
      </c>
    </row>
    <row r="9" spans="1:3" x14ac:dyDescent="0.25">
      <c r="C9" t="s">
        <v>159</v>
      </c>
    </row>
    <row r="10" spans="1:3" x14ac:dyDescent="0.25">
      <c r="B10" t="s">
        <v>201</v>
      </c>
      <c r="C10" t="s">
        <v>202</v>
      </c>
    </row>
    <row r="11" spans="1:3" x14ac:dyDescent="0.25">
      <c r="A11" t="s">
        <v>14</v>
      </c>
      <c r="B11">
        <v>2922</v>
      </c>
      <c r="C11">
        <v>2920</v>
      </c>
    </row>
    <row r="13" spans="1:3" x14ac:dyDescent="0.25">
      <c r="A13" t="s">
        <v>157</v>
      </c>
    </row>
    <row r="14" spans="1:3" x14ac:dyDescent="0.25">
      <c r="A14" t="s">
        <v>199</v>
      </c>
    </row>
    <row r="15" spans="1:3" x14ac:dyDescent="0.25">
      <c r="A15" t="s">
        <v>14</v>
      </c>
    </row>
    <row r="16" spans="1:3" x14ac:dyDescent="0.25">
      <c r="A16" t="s">
        <v>203</v>
      </c>
    </row>
    <row r="17" spans="1:3" x14ac:dyDescent="0.25">
      <c r="C17" t="s">
        <v>158</v>
      </c>
    </row>
    <row r="18" spans="1:3" x14ac:dyDescent="0.25">
      <c r="B18" t="s">
        <v>201</v>
      </c>
      <c r="C18" t="s">
        <v>202</v>
      </c>
    </row>
    <row r="19" spans="1:3" x14ac:dyDescent="0.25">
      <c r="A19" t="s">
        <v>14</v>
      </c>
      <c r="B19">
        <v>1.0996999999999999</v>
      </c>
      <c r="C19">
        <v>1.1008</v>
      </c>
    </row>
    <row r="20" spans="1:3" x14ac:dyDescent="0.25">
      <c r="A20" t="s">
        <v>203</v>
      </c>
    </row>
    <row r="21" spans="1:3" x14ac:dyDescent="0.25">
      <c r="C21" t="s">
        <v>159</v>
      </c>
    </row>
    <row r="22" spans="1:3" x14ac:dyDescent="0.25">
      <c r="B22" t="s">
        <v>201</v>
      </c>
      <c r="C22" t="s">
        <v>202</v>
      </c>
    </row>
    <row r="23" spans="1:3" x14ac:dyDescent="0.25">
      <c r="A23" t="s">
        <v>14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Chart 1</vt:lpstr>
      <vt:lpstr>Chart 18 Data</vt:lpstr>
      <vt:lpstr>Chart 19 Data</vt:lpstr>
      <vt:lpstr>Chart 20</vt:lpstr>
      <vt:lpstr>Chart 7-2</vt:lpstr>
      <vt:lpstr>Chart 8-2</vt:lpstr>
      <vt:lpstr>Chart 50</vt:lpstr>
      <vt:lpstr>Chart 18</vt:lpstr>
      <vt:lpstr>Chart 19</vt:lpstr>
      <vt:lpstr>'Chart 1'!_201209_01</vt:lpstr>
      <vt:lpstr>'Chart 18 Data'!_201209_18</vt:lpstr>
      <vt:lpstr>'Chart 20'!_201209_19_1</vt:lpstr>
      <vt:lpstr>'Chart 18 Data'!chart18</vt:lpstr>
      <vt:lpstr>'Chart 20'!chart19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2016-11-09T16:06:08Z</dcterms:modified>
</cp:coreProperties>
</file>