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5" activeTab="5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21" sheetId="100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_201309_20_v2" localSheetId="5">'Chart 21'!$A$1:$AK$53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'Chart 21'!$A$18:$K$52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AH101" i="100" l="1"/>
  <c r="AF101" i="100"/>
  <c r="AD101" i="100"/>
  <c r="AC101" i="100"/>
  <c r="AB101" i="100"/>
  <c r="AA101" i="100"/>
  <c r="Z101" i="100"/>
  <c r="Y101" i="100"/>
  <c r="X101" i="100"/>
  <c r="W101" i="100"/>
  <c r="V101" i="100"/>
  <c r="U101" i="100"/>
  <c r="S101" i="100"/>
  <c r="R101" i="100"/>
  <c r="P101" i="100"/>
  <c r="O101" i="100"/>
  <c r="N101" i="100"/>
  <c r="M101" i="100"/>
  <c r="L101" i="100"/>
  <c r="K101" i="100"/>
  <c r="J101" i="100"/>
  <c r="I101" i="100"/>
  <c r="H101" i="100"/>
  <c r="G101" i="100"/>
  <c r="F101" i="100"/>
  <c r="E101" i="100"/>
  <c r="D101" i="100"/>
  <c r="C101" i="100"/>
  <c r="AJ100" i="100"/>
  <c r="AJ102" i="100" s="1"/>
  <c r="AI100" i="100"/>
  <c r="AI102" i="100" s="1"/>
  <c r="AH100" i="100"/>
  <c r="AH102" i="100" s="1"/>
  <c r="AG100" i="100"/>
  <c r="AG102" i="100" s="1"/>
  <c r="AF100" i="100"/>
  <c r="AF102" i="100" s="1"/>
  <c r="AE100" i="100"/>
  <c r="AE102" i="100" s="1"/>
  <c r="AD100" i="100"/>
  <c r="AD102" i="100" s="1"/>
  <c r="AC100" i="100"/>
  <c r="AC102" i="100" s="1"/>
  <c r="AB100" i="100"/>
  <c r="AB102" i="100" s="1"/>
  <c r="AA100" i="100"/>
  <c r="AA102" i="100" s="1"/>
  <c r="Z100" i="100"/>
  <c r="Z102" i="100" s="1"/>
  <c r="Y100" i="100"/>
  <c r="Y102" i="100" s="1"/>
  <c r="X100" i="100"/>
  <c r="X102" i="100" s="1"/>
  <c r="W100" i="100"/>
  <c r="W102" i="100" s="1"/>
  <c r="V100" i="100"/>
  <c r="V102" i="100" s="1"/>
  <c r="U100" i="100"/>
  <c r="U102" i="100" s="1"/>
  <c r="T100" i="100"/>
  <c r="T102" i="100" s="1"/>
  <c r="S100" i="100"/>
  <c r="S102" i="100" s="1"/>
  <c r="R100" i="100"/>
  <c r="R102" i="100" s="1"/>
  <c r="Q100" i="100"/>
  <c r="Q102" i="100" s="1"/>
  <c r="P100" i="100"/>
  <c r="P102" i="100" s="1"/>
  <c r="O100" i="100"/>
  <c r="O102" i="100" s="1"/>
  <c r="N100" i="100"/>
  <c r="N102" i="100" s="1"/>
  <c r="M100" i="100"/>
  <c r="M102" i="100" s="1"/>
  <c r="L100" i="100"/>
  <c r="L102" i="100" s="1"/>
  <c r="K100" i="100"/>
  <c r="K102" i="100" s="1"/>
  <c r="J100" i="100"/>
  <c r="J102" i="100" s="1"/>
  <c r="I100" i="100"/>
  <c r="I102" i="100" s="1"/>
  <c r="H100" i="100"/>
  <c r="H102" i="100" s="1"/>
  <c r="G100" i="100"/>
  <c r="G102" i="100" s="1"/>
  <c r="F100" i="100"/>
  <c r="F102" i="100" s="1"/>
  <c r="E100" i="100"/>
  <c r="E102" i="100" s="1"/>
  <c r="D100" i="100"/>
  <c r="D102" i="100" s="1"/>
  <c r="C100" i="100"/>
  <c r="C102" i="100" s="1"/>
  <c r="B100" i="100"/>
  <c r="B102" i="100" s="1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201309-21" description="201309-20-v2.TAB" type="6" refreshedVersion="6" background="1" saveData="1">
    <textPr prompt="0" codePage="437" sourceFile="C:\Users\Andy\Box Sync\Default Sync Folder\SamKnowsFCC2015\OMS\201309-20-v2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<sst xmlns="http://schemas.openxmlformats.org/spreadsheetml/2006/main" count="293" uniqueCount="207">
  <si>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</si>
  <si>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</si>
  <si>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</si>
  <si>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</si>
  <si>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</si>
  <si>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</si>
  <si>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</si>
  <si>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</si>
  <si>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</si>
  <si>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</si>
  <si>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</si>
  <si>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</si>
  <si>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</si>
  <si>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</si>
  <si>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</si>
  <si>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</si>
  <si>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</si>
  <si>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</si>
  <si>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</si>
  <si>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</si>
  <si>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</si>
  <si>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</si>
  <si>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</si>
  <si>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</si>
  <si>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</si>
  <si>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</si>
  <si>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</si>
  <si>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</si>
  <si>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</si>
  <si>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</si>
  <si>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</si>
  <si>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</si>
  <si>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</si>
  <si>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</si>
  <si>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</si>
  <si>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</si>
  <si>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</si>
  <si>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</si>
  <si>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</si>
  <si>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</si>
  <si>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</si>
  <si>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</si>
  <si>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</si>
  <si>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</si>
  <si>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</si>
  <si>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</si>
  <si>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</si>
  <si>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</si>
  <si>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</si>
  <si>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</si>
  <si>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</si>
  <si>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</si>
  <si>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</si>
  <si>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</si>
  <si>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</si>
  <si>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</si>
  <si>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</si>
  <si>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</si>
  <si>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</si>
  <si>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</si>
  <si>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</si>
  <si>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</si>
  <si>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</si>
  <si>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</si>
  <si>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</si>
  <si>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</si>
  <si>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</si>
  <si>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</si>
  <si>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</si>
  <si>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</si>
  <si>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</si>
  <si>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</si>
  <si>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</si>
  <si>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</si>
  <si>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</si>
  <si>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</si>
  <si>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</si>
  <si>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</si>
  <si>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</si>
  <si>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</si>
  <si>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</si>
  <si>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</si>
  <si>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</si>
  <si>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</si>
  <si>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</si>
  <si>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</si>
  <si>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</si>
  <si>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</si>
  <si>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</si>
  <si>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</si>
  <si>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</si>
  <si>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</si>
  <si>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</si>
  <si>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</si>
  <si>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</si>
  <si>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</si>
  <si>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</si>
  <si>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</si>
  <si>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</si>
  <si>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</si>
  <si>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</si>
  <si>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</si>
  <si>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</si>
  <si>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</si>
  <si>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</si>
  <si>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</si>
  <si>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</si>
  <si>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</si>
  <si>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</si>
  <si>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</si>
  <si>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</si>
  <si>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</si>
  <si>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</si>
  <si>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</si>
  <si>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</si>
  <si>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</si>
  <si>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</si>
  <si>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</si>
  <si>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</si>
  <si>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</si>
  <si>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</si>
  <si>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</si>
  <si>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</si>
  <si>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</si>
  <si>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</si>
  <si>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</si>
  <si>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</si>
  <si>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</si>
  <si>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</si>
  <si>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</si>
  <si>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</si>
  <si>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</si>
  <si>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</si>
  <si>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</si>
  <si>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</si>
  <si>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</si>
  <si>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</si>
  <si>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</si>
  <si>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</si>
  <si>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</si>
  <si>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</si>
  <si>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</si>
  <si>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</si>
  <si>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</si>
  <si>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</si>
  <si>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</si>
  <si>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</si>
  <si>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</si>
  <si>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</si>
  <si>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</si>
  <si>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</si>
  <si>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</si>
  <si>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</si>
  <si>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</si>
  <si>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</si>
  <si>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</si>
  <si>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</si>
  <si>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</si>
  <si>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</si>
  <si>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</si>
  <si>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</si>
  <si>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</si>
  <si>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</si>
  <si>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</si>
  <si>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</si>
  <si>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Row N %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</si>
  <si>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</si>
  <si>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</si>
  <si>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</si>
  <si>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</si>
  <si>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</si>
  <si>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</si>
  <si>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</si>
  <si>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</si>
  <si>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</si>
  <si>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</si>
  <si>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</si>
  <si>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</si>
  <si>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</si>
  <si>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</si>
  <si>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</si>
  <si>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</si>
  <si>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</si>
  <si>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</si>
  <si>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</si>
  <si>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</si>
  <si>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60 Mbps</t>
  </si>
  <si>
    <t>100 Mbps</t>
  </si>
  <si>
    <t>Chart 19: Normalized Average User Traffic - 2014 Test Data</t>
  </si>
  <si>
    <t>C:\TEMP\TEMP.TMP</t>
  </si>
  <si>
    <t>DL Without Legacy vs. All</t>
  </si>
  <si>
    <t>All units</t>
  </si>
  <si>
    <t>Without Legacy modems</t>
  </si>
  <si>
    <t>UL Without Legacy vs. All</t>
  </si>
  <si>
    <t>DidTheyGoUp</t>
  </si>
  <si>
    <t>DOWNLOAD_9</t>
  </si>
  <si>
    <t>DN_10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</si>
  <si>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</si>
  <si>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</si>
  <si>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</si>
  <si>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</si>
  <si>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</si>
  <si>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CABLE</t>
  </si>
  <si>
    <t>Tech lookup</t>
  </si>
  <si>
    <t>Same or Slower</t>
  </si>
  <si>
    <t>Increased speed</t>
  </si>
  <si>
    <t>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</si>
</sst>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7760"/>
        <c:axId val="700248544"/>
      </c:barChart>
      <c:catAx>
        <c:axId val="70024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48544"/>
        <c:crosses val="autoZero"/>
        <c:auto val="1"/>
        <c:lblAlgn val="ctr"/>
        <c:lblOffset val="100"/>
        <c:noMultiLvlLbl val="0"/>
      </c:catAx>
      <c:valAx>
        <c:axId val="7002485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47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4288"/>
        <c:axId val="289284680"/>
      </c:barChart>
      <c:catAx>
        <c:axId val="289284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89284680"/>
        <c:crosses val="autoZero"/>
        <c:auto val="1"/>
        <c:lblAlgn val="ctr"/>
        <c:lblOffset val="100"/>
        <c:noMultiLvlLbl val="0"/>
      </c:catAx>
      <c:valAx>
        <c:axId val="28928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8928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5464"/>
        <c:axId val="289285856"/>
      </c:barChart>
      <c:catAx>
        <c:axId val="2892854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89285856"/>
        <c:crosses val="autoZero"/>
        <c:auto val="1"/>
        <c:lblAlgn val="ctr"/>
        <c:lblOffset val="100"/>
        <c:noMultiLvlLbl val="0"/>
      </c:catAx>
      <c:valAx>
        <c:axId val="28928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8928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6640"/>
        <c:axId val="289287032"/>
      </c:barChart>
      <c:catAx>
        <c:axId val="2892866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89287032"/>
        <c:crosses val="autoZero"/>
        <c:auto val="1"/>
        <c:lblAlgn val="ctr"/>
        <c:lblOffset val="100"/>
        <c:noMultiLvlLbl val="0"/>
      </c:catAx>
      <c:valAx>
        <c:axId val="28928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8928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7816"/>
        <c:axId val="778993656"/>
      </c:barChart>
      <c:catAx>
        <c:axId val="2892878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78993656"/>
        <c:crosses val="autoZero"/>
        <c:auto val="1"/>
        <c:lblAlgn val="ctr"/>
        <c:lblOffset val="100"/>
        <c:noMultiLvlLbl val="0"/>
      </c:catAx>
      <c:valAx>
        <c:axId val="77899365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8928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98888"/>
        <c:axId val="701899280"/>
      </c:barChart>
      <c:catAx>
        <c:axId val="70189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9280"/>
        <c:crosses val="autoZero"/>
        <c:auto val="1"/>
        <c:lblAlgn val="ctr"/>
        <c:lblOffset val="100"/>
        <c:noMultiLvlLbl val="0"/>
      </c:catAx>
      <c:valAx>
        <c:axId val="701899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900064"/>
        <c:axId val="701900456"/>
      </c:barChart>
      <c:catAx>
        <c:axId val="7019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00456"/>
        <c:crosses val="autoZero"/>
        <c:auto val="1"/>
        <c:lblAlgn val="ctr"/>
        <c:lblOffset val="100"/>
        <c:noMultiLvlLbl val="0"/>
      </c:catAx>
      <c:valAx>
        <c:axId val="701900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48936"/>
        <c:axId val="700249328"/>
      </c:scatterChart>
      <c:valAx>
        <c:axId val="70024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0249328"/>
        <c:crosses val="autoZero"/>
        <c:crossBetween val="midCat"/>
      </c:valAx>
      <c:valAx>
        <c:axId val="7002493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4893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45408"/>
        <c:axId val="700246192"/>
      </c:scatterChart>
      <c:valAx>
        <c:axId val="700245408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246192"/>
        <c:crosses val="autoZero"/>
        <c:crossBetween val="midCat"/>
        <c:majorUnit val="20"/>
      </c:valAx>
      <c:valAx>
        <c:axId val="7002461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0024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78975621037466E-2"/>
          <c:y val="3.5905869659571731E-2"/>
          <c:w val="0.89698828477678239"/>
          <c:h val="0.86585260168831157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noFill/>
              <a:round/>
            </a:ln>
            <a:effectLst/>
          </c:spPr>
          <c:marker>
            <c:symbol val="circle"/>
            <c:size val="7"/>
            <c:spPr>
              <a:ln w="9525">
                <a:noFill/>
              </a:ln>
              <a:effectLst/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F236-44A4-B5FB-8EF864CB63D4}"/>
              </c:ext>
            </c:extLst>
          </c:dPt>
          <c:dPt>
            <c:idx val="1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236-44A4-B5FB-8EF864CB63D4}"/>
              </c:ext>
            </c:extLst>
          </c:dPt>
          <c:dPt>
            <c:idx val="2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F236-44A4-B5FB-8EF864CB63D4}"/>
              </c:ext>
            </c:extLst>
          </c:dPt>
          <c:dPt>
            <c:idx val="3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236-44A4-B5FB-8EF864CB63D4}"/>
              </c:ext>
            </c:extLst>
          </c:dPt>
          <c:dPt>
            <c:idx val="4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F236-44A4-B5FB-8EF864CB63D4}"/>
              </c:ext>
            </c:extLst>
          </c:dPt>
          <c:dPt>
            <c:idx val="5"/>
            <c:marker>
              <c:spPr>
                <a:solidFill>
                  <a:srgbClr val="FF8F8F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236-44A4-B5FB-8EF864CB63D4}"/>
              </c:ext>
            </c:extLst>
          </c:dPt>
          <c:dPt>
            <c:idx val="6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F236-44A4-B5FB-8EF864CB63D4}"/>
              </c:ext>
            </c:extLst>
          </c:dPt>
          <c:dPt>
            <c:idx val="7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F236-44A4-B5FB-8EF864CB63D4}"/>
              </c:ext>
            </c:extLst>
          </c:dPt>
          <c:dPt>
            <c:idx val="8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F236-44A4-B5FB-8EF864CB63D4}"/>
              </c:ext>
            </c:extLst>
          </c:dPt>
          <c:dPt>
            <c:idx val="9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F236-44A4-B5FB-8EF864CB63D4}"/>
              </c:ext>
            </c:extLst>
          </c:dPt>
          <c:dPt>
            <c:idx val="10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F236-44A4-B5FB-8EF864CB63D4}"/>
              </c:ext>
            </c:extLst>
          </c:dPt>
          <c:dPt>
            <c:idx val="11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F236-44A4-B5FB-8EF864CB63D4}"/>
              </c:ext>
            </c:extLst>
          </c:dPt>
          <c:dPt>
            <c:idx val="12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F236-44A4-B5FB-8EF864CB63D4}"/>
              </c:ext>
            </c:extLst>
          </c:dPt>
          <c:dPt>
            <c:idx val="13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F236-44A4-B5FB-8EF864CB63D4}"/>
              </c:ext>
            </c:extLst>
          </c:dPt>
          <c:dPt>
            <c:idx val="14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F236-44A4-B5FB-8EF864CB63D4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F236-44A4-B5FB-8EF864CB63D4}"/>
              </c:ext>
            </c:extLst>
          </c:dPt>
          <c:dPt>
            <c:idx val="16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F236-44A4-B5FB-8EF864CB63D4}"/>
              </c:ext>
            </c:extLst>
          </c:dPt>
          <c:dPt>
            <c:idx val="17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F236-44A4-B5FB-8EF864CB63D4}"/>
              </c:ext>
            </c:extLst>
          </c:dPt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F236-44A4-B5FB-8EF864CB63D4}"/>
              </c:ext>
            </c:extLst>
          </c:dPt>
          <c:dPt>
            <c:idx val="19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F236-44A4-B5FB-8EF864CB63D4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F236-44A4-B5FB-8EF864CB63D4}"/>
              </c:ext>
            </c:extLst>
          </c:dPt>
          <c:dPt>
            <c:idx val="21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F236-44A4-B5FB-8EF864CB63D4}"/>
              </c:ext>
            </c:extLst>
          </c:dPt>
          <c:dPt>
            <c:idx val="22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F236-44A4-B5FB-8EF864CB63D4}"/>
              </c:ext>
            </c:extLst>
          </c:dPt>
          <c:dPt>
            <c:idx val="23"/>
            <c:marker>
              <c:spPr>
                <a:solidFill>
                  <a:srgbClr val="FF8F8F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EE50-4515-82F7-B23F81F683B6}"/>
              </c:ext>
            </c:extLst>
          </c:dPt>
          <c:dPt>
            <c:idx val="24"/>
            <c:marker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F236-44A4-B5FB-8EF864CB63D4}"/>
              </c:ext>
            </c:extLst>
          </c:dPt>
          <c:dPt>
            <c:idx val="25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EE50-4515-82F7-B23F81F683B6}"/>
              </c:ext>
            </c:extLst>
          </c:dPt>
          <c:dPt>
            <c:idx val="26"/>
            <c:marker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EE50-4515-82F7-B23F81F683B6}"/>
              </c:ext>
            </c:extLst>
          </c:dPt>
          <c:dPt>
            <c:idx val="27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EE50-4515-82F7-B23F81F683B6}"/>
              </c:ext>
            </c:extLst>
          </c:dPt>
          <c:dPt>
            <c:idx val="28"/>
            <c:marker>
              <c:spPr>
                <a:solidFill>
                  <a:srgbClr val="FF8F8F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EE50-4515-82F7-B23F81F683B6}"/>
              </c:ext>
            </c:extLst>
          </c:dPt>
          <c:dPt>
            <c:idx val="30"/>
            <c:marker>
              <c:spPr>
                <a:solidFill>
                  <a:srgbClr val="FF8F8F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EE50-4515-82F7-B23F81F683B6}"/>
              </c:ext>
            </c:extLst>
          </c:dPt>
          <c:dPt>
            <c:idx val="32"/>
            <c:marker>
              <c:spPr>
                <a:solidFill>
                  <a:srgbClr val="FF8F8F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EE50-4515-82F7-B23F81F683B6}"/>
              </c:ext>
            </c:extLst>
          </c:dPt>
          <c:xVal>
            <c:numRef>
              <c:f>'Chart 21'!$B$100:$AJ$100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  <c:pt idx="28">
                  <c:v>60</c:v>
                </c:pt>
                <c:pt idx="29">
                  <c:v>75</c:v>
                </c:pt>
                <c:pt idx="30">
                  <c:v>100</c:v>
                </c:pt>
                <c:pt idx="31">
                  <c:v>101</c:v>
                </c:pt>
                <c:pt idx="32">
                  <c:v>105</c:v>
                </c:pt>
                <c:pt idx="33">
                  <c:v>150</c:v>
                </c:pt>
                <c:pt idx="34">
                  <c:v>300</c:v>
                </c:pt>
              </c:numCache>
            </c:numRef>
          </c:xVal>
          <c:yVal>
            <c:numRef>
              <c:f>'Chart 21'!$B$101:$AJ$101</c:f>
              <c:numCache>
                <c:formatCode>0.00%</c:formatCode>
                <c:ptCount val="35"/>
                <c:pt idx="1">
                  <c:v>1.8213109999999999E-3</c:v>
                </c:pt>
                <c:pt idx="2">
                  <c:v>3.069549E-3</c:v>
                </c:pt>
                <c:pt idx="3">
                  <c:v>5.2960849999999999E-3</c:v>
                </c:pt>
                <c:pt idx="4">
                  <c:v>1.1820542E-2</c:v>
                </c:pt>
                <c:pt idx="5">
                  <c:v>2.859065E-3</c:v>
                </c:pt>
                <c:pt idx="6">
                  <c:v>6.0096599999999998E-4</c:v>
                </c:pt>
                <c:pt idx="7">
                  <c:v>6.6990801000000003E-2</c:v>
                </c:pt>
                <c:pt idx="8">
                  <c:v>4.7119300000000001E-4</c:v>
                </c:pt>
                <c:pt idx="9">
                  <c:v>4.3245398999999997E-2</c:v>
                </c:pt>
                <c:pt idx="10">
                  <c:v>4.3982100000000002E-4</c:v>
                </c:pt>
                <c:pt idx="11">
                  <c:v>4.3905347999999997E-2</c:v>
                </c:pt>
                <c:pt idx="12">
                  <c:v>5.0871880000000003E-3</c:v>
                </c:pt>
                <c:pt idx="13">
                  <c:v>8.1068100000000005E-4</c:v>
                </c:pt>
                <c:pt idx="14">
                  <c:v>3.0800250000000001E-3</c:v>
                </c:pt>
                <c:pt idx="16">
                  <c:v>3.4370127E-2</c:v>
                </c:pt>
                <c:pt idx="17">
                  <c:v>0.15080534000000001</c:v>
                </c:pt>
                <c:pt idx="19">
                  <c:v>1.8236767000000001E-2</c:v>
                </c:pt>
                <c:pt idx="20">
                  <c:v>3.8282974999999997E-2</c:v>
                </c:pt>
                <c:pt idx="21">
                  <c:v>7.9434099999999997E-3</c:v>
                </c:pt>
                <c:pt idx="22">
                  <c:v>0.23771806400000001</c:v>
                </c:pt>
                <c:pt idx="23">
                  <c:v>5.1694169999999998E-2</c:v>
                </c:pt>
                <c:pt idx="24">
                  <c:v>9.5681800000000008E-3</c:v>
                </c:pt>
                <c:pt idx="25">
                  <c:v>0</c:v>
                </c:pt>
                <c:pt idx="26">
                  <c:v>6.3353900000000002E-4</c:v>
                </c:pt>
                <c:pt idx="27">
                  <c:v>0.25447534399999999</c:v>
                </c:pt>
                <c:pt idx="28">
                  <c:v>5.3700120000000004E-3</c:v>
                </c:pt>
                <c:pt idx="30">
                  <c:v>1.3898949999999999E-3</c:v>
                </c:pt>
                <c:pt idx="32">
                  <c:v>1.4205E-5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F236-44A4-B5FB-8EF864CB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68928"/>
        <c:axId val="700272456"/>
      </c:scatterChart>
      <c:valAx>
        <c:axId val="700268928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Advertised Download Speed (Mbps)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3288923533017215"/>
              <c:y val="0.94807149145264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2456"/>
        <c:crosses val="autoZero"/>
        <c:crossBetween val="midCat"/>
        <c:majorUnit val="25"/>
      </c:valAx>
      <c:valAx>
        <c:axId val="7002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</a:t>
                </a:r>
                <a:r>
                  <a:rPr lang="en-US" sz="1200" b="1" baseline="0"/>
                  <a:t> who moved to a higher tier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7.2810006158751895E-3"/>
              <c:y val="0.248521634083438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24896"/>
        <c:axId val="309025288"/>
      </c:barChart>
      <c:catAx>
        <c:axId val="3090248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9025288"/>
        <c:crosses val="autoZero"/>
        <c:auto val="1"/>
        <c:lblAlgn val="ctr"/>
        <c:lblOffset val="100"/>
        <c:noMultiLvlLbl val="0"/>
      </c:catAx>
      <c:valAx>
        <c:axId val="309025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902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26072"/>
        <c:axId val="309026464"/>
      </c:barChart>
      <c:catAx>
        <c:axId val="3090260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9026464"/>
        <c:crosses val="autoZero"/>
        <c:auto val="1"/>
        <c:lblAlgn val="ctr"/>
        <c:lblOffset val="100"/>
        <c:noMultiLvlLbl val="0"/>
      </c:catAx>
      <c:valAx>
        <c:axId val="30902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902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0368"/>
        <c:axId val="289280760"/>
      </c:barChart>
      <c:catAx>
        <c:axId val="2892803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89280760"/>
        <c:crosses val="autoZero"/>
        <c:auto val="1"/>
        <c:lblAlgn val="ctr"/>
        <c:lblOffset val="100"/>
        <c:noMultiLvlLbl val="0"/>
      </c:catAx>
      <c:valAx>
        <c:axId val="28928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8928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1544"/>
        <c:axId val="289281936"/>
      </c:barChart>
      <c:catAx>
        <c:axId val="2892815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89281936"/>
        <c:crosses val="autoZero"/>
        <c:auto val="1"/>
        <c:lblAlgn val="ctr"/>
        <c:lblOffset val="100"/>
        <c:noMultiLvlLbl val="0"/>
      </c:catAx>
      <c:valAx>
        <c:axId val="28928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8928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82720"/>
        <c:axId val="289283112"/>
      </c:barChart>
      <c:catAx>
        <c:axId val="2892827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89283112"/>
        <c:crosses val="autoZero"/>
        <c:auto val="1"/>
        <c:lblAlgn val="ctr"/>
        <c:lblOffset val="100"/>
        <c:noMultiLvlLbl val="0"/>
      </c:catAx>
      <c:valAx>
        <c:axId val="289283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8928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102</xdr:row>
      <xdr:rowOff>71437</xdr:rowOff>
    </xdr:from>
    <xdr:to>
      <xdr:col>17</xdr:col>
      <xdr:colOff>47625</xdr:colOff>
      <xdr:row>131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0.73925</cdr:x>
      <cdr:y>0.17439</cdr:y>
    </cdr:from>
    <cdr:to>
      <cdr:x>0.98908</cdr:x>
      <cdr:y>0.33964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xmlns="" id="{D0774AD3-560D-418F-8634-E1BE0150A3E6}"/>
            </a:ext>
          </a:extLst>
        </cdr:cNvPr>
        <cdr:cNvGrpSpPr/>
      </cdr:nvGrpSpPr>
      <cdr:grpSpPr>
        <a:xfrm xmlns:a="http://schemas.openxmlformats.org/drawingml/2006/main">
          <a:off x="7220912" y="965909"/>
          <a:ext cx="2440312" cy="915285"/>
          <a:chOff x="4538664" y="636346"/>
          <a:chExt cx="1743075" cy="657154"/>
        </a:xfrm>
      </cdr:grpSpPr>
      <cdr:sp macro="" textlink="">
        <cdr:nvSpPr>
          <cdr:cNvPr id="2" name="Oval 1">
            <a:extLst xmlns:a="http://schemas.openxmlformats.org/drawingml/2006/main">
              <a:ext uri="{FF2B5EF4-FFF2-40B4-BE49-F238E27FC236}">
                <a16:creationId xmlns:a16="http://schemas.microsoft.com/office/drawing/2014/main" xmlns="" id="{EACD42FE-7A7A-4F9A-BB91-4E51F3B73ACD}"/>
              </a:ext>
            </a:extLst>
          </cdr:cNvPr>
          <cdr:cNvSpPr/>
        </cdr:nvSpPr>
        <cdr:spPr>
          <a:xfrm xmlns:a="http://schemas.openxmlformats.org/drawingml/2006/main">
            <a:off x="4538664" y="700088"/>
            <a:ext cx="76200" cy="85725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92D05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Oval 2">
            <a:extLst xmlns:a="http://schemas.openxmlformats.org/drawingml/2006/main">
              <a:ext uri="{FF2B5EF4-FFF2-40B4-BE49-F238E27FC236}">
                <a16:creationId xmlns:a16="http://schemas.microsoft.com/office/drawing/2014/main" xmlns="" id="{0AD57DD9-B9A9-4BB5-A3E8-DE1C21590A80}"/>
              </a:ext>
            </a:extLst>
          </cdr:cNvPr>
          <cdr:cNvSpPr/>
        </cdr:nvSpPr>
        <cdr:spPr>
          <a:xfrm xmlns:a="http://schemas.openxmlformats.org/drawingml/2006/main">
            <a:off x="4546600" y="1174750"/>
            <a:ext cx="76200" cy="85725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tx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Oval 3">
            <a:extLst xmlns:a="http://schemas.openxmlformats.org/drawingml/2006/main">
              <a:ext uri="{FF2B5EF4-FFF2-40B4-BE49-F238E27FC236}">
                <a16:creationId xmlns:a16="http://schemas.microsoft.com/office/drawing/2014/main" xmlns="" id="{B261E023-D318-42AB-925E-A462B2C1996B}"/>
              </a:ext>
            </a:extLst>
          </cdr:cNvPr>
          <cdr:cNvSpPr/>
        </cdr:nvSpPr>
        <cdr:spPr>
          <a:xfrm xmlns:a="http://schemas.openxmlformats.org/drawingml/2006/main">
            <a:off x="4546600" y="1031875"/>
            <a:ext cx="76200" cy="85725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0099FF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Oval 4">
            <a:extLst xmlns:a="http://schemas.openxmlformats.org/drawingml/2006/main">
              <a:ext uri="{FF2B5EF4-FFF2-40B4-BE49-F238E27FC236}">
                <a16:creationId xmlns:a16="http://schemas.microsoft.com/office/drawing/2014/main" xmlns="" id="{5E48F4E5-2005-4708-A667-416AE0072A05}"/>
              </a:ext>
            </a:extLst>
          </cdr:cNvPr>
          <cdr:cNvSpPr/>
        </cdr:nvSpPr>
        <cdr:spPr>
          <a:xfrm xmlns:a="http://schemas.openxmlformats.org/drawingml/2006/main">
            <a:off x="4546600" y="879475"/>
            <a:ext cx="76200" cy="85725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FF717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" name="TextBox 5">
            <a:extLst xmlns:a="http://schemas.openxmlformats.org/drawingml/2006/main">
              <a:ext uri="{FF2B5EF4-FFF2-40B4-BE49-F238E27FC236}">
                <a16:creationId xmlns:a16="http://schemas.microsoft.com/office/drawing/2014/main" xmlns="" id="{0163865E-7659-4428-8EAD-C914D56C1086}"/>
              </a:ext>
            </a:extLst>
          </cdr:cNvPr>
          <cdr:cNvSpPr txBox="1"/>
        </cdr:nvSpPr>
        <cdr:spPr>
          <a:xfrm xmlns:a="http://schemas.openxmlformats.org/drawingml/2006/main">
            <a:off x="4738689" y="636346"/>
            <a:ext cx="876300" cy="18249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l"/>
            <a:r>
              <a:rPr lang="en-US" sz="1100"/>
              <a:t>DSL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xmlns="" id="{FBDBEBEF-8074-4BA0-AD8D-9794FE7C1DCC}"/>
              </a:ext>
            </a:extLst>
          </cdr:cNvPr>
          <cdr:cNvSpPr txBox="1"/>
        </cdr:nvSpPr>
        <cdr:spPr>
          <a:xfrm xmlns:a="http://schemas.openxmlformats.org/drawingml/2006/main">
            <a:off x="4756149" y="1111007"/>
            <a:ext cx="1525590" cy="18249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/>
              <a:t>Multiple</a:t>
            </a:r>
            <a:r>
              <a:rPr lang="en-US" sz="1100" baseline="0"/>
              <a:t> Technologies</a:t>
            </a:r>
            <a:endParaRPr lang="en-US" sz="1100"/>
          </a:p>
        </cdr:txBody>
      </cdr:sp>
      <cdr:sp macro="" textlink="">
        <cdr:nvSpPr>
          <cdr:cNvPr id="8" name="TextBox 1">
            <a:extLst xmlns:a="http://schemas.openxmlformats.org/drawingml/2006/main">
              <a:ext uri="{FF2B5EF4-FFF2-40B4-BE49-F238E27FC236}">
                <a16:creationId xmlns:a16="http://schemas.microsoft.com/office/drawing/2014/main" xmlns="" id="{E453B6D1-0E7B-4D37-A7F6-D626460E51F0}"/>
              </a:ext>
            </a:extLst>
          </cdr:cNvPr>
          <cdr:cNvSpPr txBox="1"/>
        </cdr:nvSpPr>
        <cdr:spPr>
          <a:xfrm xmlns:a="http://schemas.openxmlformats.org/drawingml/2006/main">
            <a:off x="4756150" y="968132"/>
            <a:ext cx="876300" cy="18249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/>
              <a:t>Fiber</a:t>
            </a:r>
          </a:p>
        </cdr:txBody>
      </cdr:sp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xmlns="" id="{8EB1F2FE-1DF0-4DCF-BD8E-D121496C1CC9}"/>
              </a:ext>
            </a:extLst>
          </cdr:cNvPr>
          <cdr:cNvSpPr txBox="1"/>
        </cdr:nvSpPr>
        <cdr:spPr>
          <a:xfrm xmlns:a="http://schemas.openxmlformats.org/drawingml/2006/main">
            <a:off x="4746625" y="806207"/>
            <a:ext cx="876300" cy="18249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/>
              <a:t>Cable</a:t>
            </a:r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309-20-v2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201</v>
      </c>
      <c r="E1" s="4"/>
      <c r="F1" t="s">
        <v>158</v>
      </c>
      <c r="I1" s="4"/>
      <c r="N1" s="4"/>
    </row>
    <row r="2" spans="1:14" x14ac:dyDescent="0.25">
      <c r="F2" t="s">
        <v>159</v>
      </c>
    </row>
    <row r="4" spans="1:14" x14ac:dyDescent="0.25">
      <c r="A4" s="5" t="s">
        <v>160</v>
      </c>
      <c r="B4" s="5" t="s">
        <v>161</v>
      </c>
      <c r="D4" s="5" t="s">
        <v>162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2">
        <f t="shared" ref="C5:C18" si="1">C26</f>
        <v>2.6412104500000001E-3</v>
      </c>
      <c r="D5">
        <f>C5/SUM($C$5:$C$22)</f>
        <v>3.8022260811238062E-3</v>
      </c>
      <c r="J5" t="s">
        <v>171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2">
        <f t="shared" si="1"/>
        <v>6.1568242299999999E-3</v>
      </c>
      <c r="D6">
        <f t="shared" ref="D6:D16" si="3">C6/SUM($C$5:$C$22)</f>
        <v>8.8632231726180673E-3</v>
      </c>
      <c r="J6" t="s">
        <v>198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2">
        <f t="shared" si="1"/>
        <v>1.8838405039999999E-2</v>
      </c>
      <c r="D7">
        <f t="shared" si="3"/>
        <v>2.7119336503405912E-2</v>
      </c>
      <c r="J7" t="s">
        <v>172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2">
        <f t="shared" si="1"/>
        <v>1.3454235000000001E-4</v>
      </c>
      <c r="D8">
        <f t="shared" si="3"/>
        <v>1.9368408609230195E-4</v>
      </c>
      <c r="J8" t="s">
        <v>173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2">
        <f t="shared" si="1"/>
        <v>1.8157744430000001E-2</v>
      </c>
      <c r="D9">
        <f t="shared" si="3"/>
        <v>2.6139473076114219E-2</v>
      </c>
      <c r="J9" t="s">
        <v>174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2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199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2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175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2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176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2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177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2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178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2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179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2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180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2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181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2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182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2"/>
      <c r="G19" t="s">
        <v>32</v>
      </c>
      <c r="H19">
        <v>18</v>
      </c>
      <c r="I19">
        <v>5.4739623949397805E-2</v>
      </c>
      <c r="J19" t="s">
        <v>183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2"/>
      <c r="G20" t="s">
        <v>33</v>
      </c>
      <c r="H20">
        <v>20</v>
      </c>
      <c r="I20">
        <v>8.9680270340525101E-2</v>
      </c>
      <c r="J20" t="s">
        <v>186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2"/>
      <c r="G21" t="s">
        <v>34</v>
      </c>
      <c r="H21">
        <v>22</v>
      </c>
      <c r="I21">
        <v>6.6902781388094634E-2</v>
      </c>
      <c r="J21" t="s">
        <v>184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2"/>
      <c r="G22" t="s">
        <v>35</v>
      </c>
      <c r="H22">
        <v>24</v>
      </c>
      <c r="I22">
        <v>2.1997660514686771E-2</v>
      </c>
      <c r="J22" t="s">
        <v>187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2"/>
      <c r="D23">
        <f>SUM(D5:D22)</f>
        <v>1</v>
      </c>
      <c r="G23" t="s">
        <v>36</v>
      </c>
      <c r="H23">
        <v>25</v>
      </c>
      <c r="I23">
        <v>8.6398492331687032E-2</v>
      </c>
      <c r="J23" t="s">
        <v>200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166</v>
      </c>
      <c r="B45" s="16"/>
      <c r="C45" s="16"/>
      <c r="D45" s="16"/>
    </row>
    <row r="46" spans="1:8" x14ac:dyDescent="0.25">
      <c r="A46" s="16"/>
      <c r="B46" s="16"/>
      <c r="C46" s="16" t="s">
        <v>167</v>
      </c>
      <c r="D46" s="16" t="s">
        <v>168</v>
      </c>
    </row>
    <row r="47" spans="1:8" x14ac:dyDescent="0.25">
      <c r="A47" s="16" t="s">
        <v>169</v>
      </c>
      <c r="B47" s="16">
        <v>1.5</v>
      </c>
      <c r="C47" s="16">
        <v>37</v>
      </c>
      <c r="D47" s="17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7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7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7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7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7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7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7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7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7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7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7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7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7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7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7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8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8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8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8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8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8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188</v>
      </c>
    </row>
    <row r="2" spans="1:14" x14ac:dyDescent="0.25">
      <c r="E2" s="4">
        <v>1</v>
      </c>
      <c r="F2" t="s">
        <v>158</v>
      </c>
      <c r="I2" s="4"/>
      <c r="N2" s="4"/>
    </row>
    <row r="3" spans="1:14" x14ac:dyDescent="0.25">
      <c r="E3">
        <v>2.5999999999999999E-2</v>
      </c>
      <c r="F3" t="s">
        <v>159</v>
      </c>
    </row>
    <row r="5" spans="1:14" x14ac:dyDescent="0.25">
      <c r="A5" s="5" t="s">
        <v>160</v>
      </c>
      <c r="B5" s="5" t="s">
        <v>161</v>
      </c>
      <c r="C5" s="5" t="s">
        <v>162</v>
      </c>
      <c r="E5" s="6" t="s">
        <v>185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197</v>
      </c>
    </row>
    <row r="2" spans="1:22" x14ac:dyDescent="0.25">
      <c r="A2" t="s">
        <v>164</v>
      </c>
    </row>
    <row r="3" spans="1:22" x14ac:dyDescent="0.25">
      <c r="C3" t="s">
        <v>163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170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K102"/>
  <sheetViews>
    <sheetView tabSelected="1" topLeftCell="A88" workbookViewId="0">
      <selection sqref="A1:XFD49"/>
    </sheetView>
  </sheetViews>
  <sheetFormatPr defaultRowHeight="15" x14ac:dyDescent="0.25"/>
  <sheetData>
    <row r="1" spans="1:37" ht="15" customHeight="1" x14ac:dyDescent="0.25">
      <c r="A1" t="s">
        <v>194</v>
      </c>
    </row>
    <row r="2" spans="1:37" ht="15" customHeight="1" x14ac:dyDescent="0.25">
      <c r="D2" t="s">
        <v>165</v>
      </c>
    </row>
    <row r="3" spans="1:37" ht="15" customHeight="1" x14ac:dyDescent="0.25">
      <c r="C3" t="s">
        <v>195</v>
      </c>
    </row>
    <row r="4" spans="1:37" ht="15" customHeight="1" x14ac:dyDescent="0.25"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3</v>
      </c>
      <c r="K4">
        <v>4</v>
      </c>
      <c r="L4">
        <v>5</v>
      </c>
      <c r="M4">
        <v>5</v>
      </c>
      <c r="N4">
        <v>6</v>
      </c>
      <c r="O4">
        <v>7</v>
      </c>
      <c r="P4">
        <v>8</v>
      </c>
      <c r="Q4">
        <v>10</v>
      </c>
      <c r="R4">
        <v>11</v>
      </c>
      <c r="S4">
        <v>12</v>
      </c>
      <c r="T4">
        <v>15</v>
      </c>
      <c r="U4">
        <v>16</v>
      </c>
      <c r="V4">
        <v>18</v>
      </c>
      <c r="W4">
        <v>20</v>
      </c>
      <c r="X4">
        <v>24</v>
      </c>
      <c r="Y4">
        <v>25</v>
      </c>
      <c r="Z4">
        <v>30</v>
      </c>
      <c r="AA4">
        <v>35</v>
      </c>
      <c r="AB4">
        <v>40</v>
      </c>
      <c r="AC4">
        <v>45</v>
      </c>
      <c r="AD4">
        <v>50</v>
      </c>
      <c r="AE4">
        <v>60</v>
      </c>
      <c r="AF4">
        <v>75</v>
      </c>
      <c r="AG4">
        <v>100</v>
      </c>
      <c r="AH4">
        <v>101</v>
      </c>
      <c r="AI4">
        <v>105</v>
      </c>
      <c r="AJ4">
        <v>150</v>
      </c>
      <c r="AK4">
        <v>300</v>
      </c>
    </row>
    <row r="5" spans="1:37" ht="15" customHeight="1" x14ac:dyDescent="0.25">
      <c r="A5" t="s">
        <v>196</v>
      </c>
      <c r="B5" t="s">
        <v>204</v>
      </c>
      <c r="C5" s="11">
        <v>0</v>
      </c>
      <c r="D5" s="11">
        <v>2.6195419999999999E-3</v>
      </c>
      <c r="E5" s="11">
        <v>7.8586300000000003E-4</v>
      </c>
      <c r="F5" s="11">
        <v>3.4223669999999999E-3</v>
      </c>
      <c r="G5" s="11">
        <v>1.7153548000000001E-2</v>
      </c>
      <c r="H5" s="11">
        <v>1.833679E-3</v>
      </c>
      <c r="I5" s="11">
        <v>1.9618653999999999E-2</v>
      </c>
      <c r="J5" s="11">
        <v>5.5316362000000001E-2</v>
      </c>
      <c r="K5" s="11">
        <v>7.8586300000000003E-4</v>
      </c>
      <c r="L5" s="11">
        <v>1.1585247E-2</v>
      </c>
      <c r="M5" s="11">
        <v>1.8389980000000001E-3</v>
      </c>
      <c r="N5" s="11">
        <v>3.9762026999999998E-2</v>
      </c>
      <c r="O5" s="11">
        <v>4.1912670000000003E-3</v>
      </c>
      <c r="P5" s="11">
        <v>1.3097709999999999E-3</v>
      </c>
      <c r="Q5" s="11">
        <v>3.7397188999999997E-2</v>
      </c>
      <c r="R5" s="11">
        <v>7.8586300000000003E-4</v>
      </c>
      <c r="S5" s="11">
        <v>5.6000063000000003E-2</v>
      </c>
      <c r="T5" s="11">
        <v>9.8315161999999998E-2</v>
      </c>
      <c r="U5" s="11">
        <v>2.7012000000000002E-5</v>
      </c>
      <c r="V5" s="11">
        <v>3.6139677000000002E-2</v>
      </c>
      <c r="W5" s="11">
        <v>6.0844256999999999E-2</v>
      </c>
      <c r="X5" s="11">
        <v>1.0903318E-2</v>
      </c>
      <c r="Y5" s="11">
        <v>0.17530486200000001</v>
      </c>
      <c r="Z5" s="11">
        <v>2.4958511999999999E-2</v>
      </c>
      <c r="AA5" s="11">
        <v>5.2673879999999996E-3</v>
      </c>
      <c r="AB5" s="11">
        <v>7.3022790000000001E-3</v>
      </c>
      <c r="AC5" s="11">
        <v>3.5360169999999998E-3</v>
      </c>
      <c r="AD5" s="11">
        <v>0.18596917399999999</v>
      </c>
      <c r="AE5" s="11">
        <v>4.8399091999999998E-2</v>
      </c>
      <c r="AF5" s="11">
        <v>2.0444210000000001E-2</v>
      </c>
      <c r="AG5" s="11">
        <v>3.8131006000000002E-2</v>
      </c>
      <c r="AH5" s="11">
        <v>1.1510457E-2</v>
      </c>
      <c r="AI5" s="11">
        <v>1.2163947E-2</v>
      </c>
      <c r="AJ5" s="11">
        <v>6.1153739999999998E-3</v>
      </c>
      <c r="AK5" s="11">
        <v>2.6195400000000001E-4</v>
      </c>
    </row>
    <row r="6" spans="1:37" ht="15" customHeight="1" x14ac:dyDescent="0.25">
      <c r="B6" t="s">
        <v>205</v>
      </c>
      <c r="C6" s="11">
        <v>0</v>
      </c>
      <c r="D6" s="11">
        <v>1.8213109999999999E-3</v>
      </c>
      <c r="E6" s="11">
        <v>3.069549E-3</v>
      </c>
      <c r="F6" s="11">
        <v>5.2960849999999999E-3</v>
      </c>
      <c r="G6" s="11">
        <v>1.1820542E-2</v>
      </c>
      <c r="H6" s="11">
        <v>2.859065E-3</v>
      </c>
      <c r="I6" s="11">
        <v>6.0096599999999998E-4</v>
      </c>
      <c r="J6" s="11">
        <v>6.6990801000000003E-2</v>
      </c>
      <c r="K6" s="11">
        <v>4.7119300000000001E-4</v>
      </c>
      <c r="L6" s="11">
        <v>4.3245398999999997E-2</v>
      </c>
      <c r="M6" s="11">
        <v>4.3982100000000002E-4</v>
      </c>
      <c r="N6" s="11">
        <v>4.3905347999999997E-2</v>
      </c>
      <c r="O6" s="11">
        <v>5.0871880000000003E-3</v>
      </c>
      <c r="P6" s="11">
        <v>8.1068100000000005E-4</v>
      </c>
      <c r="Q6" s="11">
        <v>3.0800250000000001E-3</v>
      </c>
      <c r="R6" s="11">
        <v>0</v>
      </c>
      <c r="S6" s="11">
        <v>3.4370127E-2</v>
      </c>
      <c r="T6" s="11">
        <v>0.15080534000000001</v>
      </c>
      <c r="U6" s="11">
        <v>0</v>
      </c>
      <c r="V6" s="11">
        <v>1.8236767000000001E-2</v>
      </c>
      <c r="W6" s="11">
        <v>3.8282974999999997E-2</v>
      </c>
      <c r="X6" s="11">
        <v>7.9434099999999997E-3</v>
      </c>
      <c r="Y6" s="11">
        <v>0.23771806400000001</v>
      </c>
      <c r="Z6" s="11">
        <v>5.1694169999999998E-2</v>
      </c>
      <c r="AA6" s="11">
        <v>9.5681800000000008E-3</v>
      </c>
      <c r="AB6" s="11">
        <v>0</v>
      </c>
      <c r="AC6" s="11">
        <v>6.3353900000000002E-4</v>
      </c>
      <c r="AD6" s="11">
        <v>0.25447534399999999</v>
      </c>
      <c r="AE6" s="11">
        <v>5.3700120000000004E-3</v>
      </c>
      <c r="AF6" s="11">
        <v>0</v>
      </c>
      <c r="AG6" s="11">
        <v>1.3898949999999999E-3</v>
      </c>
      <c r="AH6" s="11">
        <v>0</v>
      </c>
      <c r="AI6" s="11">
        <v>1.4205E-5</v>
      </c>
      <c r="AJ6" s="11">
        <v>0</v>
      </c>
      <c r="AK6" s="11">
        <v>0</v>
      </c>
    </row>
    <row r="7" spans="1:37" ht="15" customHeight="1" x14ac:dyDescent="0.25"/>
    <row r="8" spans="1:37" ht="15" customHeight="1" x14ac:dyDescent="0.25">
      <c r="A8" t="s">
        <v>194</v>
      </c>
    </row>
    <row r="9" spans="1:37" ht="15" customHeight="1" x14ac:dyDescent="0.25">
      <c r="D9" t="s">
        <v>167</v>
      </c>
    </row>
    <row r="10" spans="1:37" ht="15" customHeight="1" x14ac:dyDescent="0.25">
      <c r="C10" t="s">
        <v>195</v>
      </c>
    </row>
    <row r="11" spans="1:37" ht="15" customHeight="1" x14ac:dyDescent="0.25"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3</v>
      </c>
      <c r="K11">
        <v>4</v>
      </c>
      <c r="L11">
        <v>5</v>
      </c>
      <c r="M11">
        <v>5</v>
      </c>
      <c r="N11">
        <v>6</v>
      </c>
      <c r="O11">
        <v>7</v>
      </c>
      <c r="P11">
        <v>8</v>
      </c>
      <c r="Q11">
        <v>10</v>
      </c>
      <c r="R11">
        <v>11</v>
      </c>
      <c r="S11">
        <v>12</v>
      </c>
      <c r="T11">
        <v>15</v>
      </c>
      <c r="U11">
        <v>16</v>
      </c>
      <c r="V11">
        <v>18</v>
      </c>
      <c r="W11">
        <v>20</v>
      </c>
      <c r="X11">
        <v>24</v>
      </c>
      <c r="Y11">
        <v>25</v>
      </c>
      <c r="Z11">
        <v>30</v>
      </c>
      <c r="AA11">
        <v>35</v>
      </c>
      <c r="AB11">
        <v>40</v>
      </c>
      <c r="AC11">
        <v>45</v>
      </c>
      <c r="AD11">
        <v>50</v>
      </c>
      <c r="AE11">
        <v>60</v>
      </c>
      <c r="AF11">
        <v>75</v>
      </c>
      <c r="AG11">
        <v>100</v>
      </c>
      <c r="AH11">
        <v>101</v>
      </c>
      <c r="AI11">
        <v>105</v>
      </c>
      <c r="AJ11">
        <v>150</v>
      </c>
      <c r="AK11">
        <v>300</v>
      </c>
    </row>
    <row r="12" spans="1:37" ht="15" customHeight="1" x14ac:dyDescent="0.25">
      <c r="A12" t="s">
        <v>196</v>
      </c>
      <c r="B12" t="s">
        <v>204</v>
      </c>
      <c r="C12">
        <v>3</v>
      </c>
      <c r="D12">
        <v>30</v>
      </c>
      <c r="E12">
        <v>10</v>
      </c>
      <c r="F12">
        <v>30</v>
      </c>
      <c r="G12">
        <v>88</v>
      </c>
      <c r="H12">
        <v>9</v>
      </c>
      <c r="I12">
        <v>77</v>
      </c>
      <c r="J12">
        <v>341</v>
      </c>
      <c r="K12">
        <v>8</v>
      </c>
      <c r="L12">
        <v>70</v>
      </c>
      <c r="M12">
        <v>19</v>
      </c>
      <c r="N12">
        <v>209</v>
      </c>
      <c r="O12">
        <v>37</v>
      </c>
      <c r="P12">
        <v>14</v>
      </c>
      <c r="Q12">
        <v>161</v>
      </c>
      <c r="R12">
        <v>10</v>
      </c>
      <c r="S12">
        <v>292</v>
      </c>
      <c r="T12">
        <v>450</v>
      </c>
      <c r="U12">
        <v>1</v>
      </c>
      <c r="V12">
        <v>102</v>
      </c>
      <c r="W12">
        <v>253</v>
      </c>
      <c r="X12">
        <v>44</v>
      </c>
      <c r="Y12">
        <v>512</v>
      </c>
      <c r="Z12">
        <v>111</v>
      </c>
      <c r="AA12">
        <v>51</v>
      </c>
      <c r="AB12">
        <v>50</v>
      </c>
      <c r="AC12">
        <v>19</v>
      </c>
      <c r="AD12">
        <v>773</v>
      </c>
      <c r="AE12">
        <v>254</v>
      </c>
      <c r="AF12">
        <v>115</v>
      </c>
      <c r="AG12">
        <v>159</v>
      </c>
      <c r="AH12">
        <v>94</v>
      </c>
      <c r="AI12">
        <v>32</v>
      </c>
      <c r="AJ12">
        <v>40</v>
      </c>
      <c r="AK12">
        <v>1</v>
      </c>
    </row>
    <row r="13" spans="1:37" ht="15" customHeight="1" x14ac:dyDescent="0.25">
      <c r="B13" t="s">
        <v>205</v>
      </c>
      <c r="C13">
        <v>0</v>
      </c>
      <c r="D13">
        <v>5</v>
      </c>
      <c r="E13">
        <v>8</v>
      </c>
      <c r="F13">
        <v>14</v>
      </c>
      <c r="G13">
        <v>24</v>
      </c>
      <c r="H13">
        <v>7</v>
      </c>
      <c r="I13">
        <v>6</v>
      </c>
      <c r="J13">
        <v>61</v>
      </c>
      <c r="K13">
        <v>1</v>
      </c>
      <c r="L13">
        <v>44</v>
      </c>
      <c r="M13">
        <v>3</v>
      </c>
      <c r="N13">
        <v>45</v>
      </c>
      <c r="O13">
        <v>10</v>
      </c>
      <c r="P13">
        <v>3</v>
      </c>
      <c r="Q13">
        <v>13</v>
      </c>
      <c r="R13">
        <v>0</v>
      </c>
      <c r="S13">
        <v>34</v>
      </c>
      <c r="T13">
        <v>193</v>
      </c>
      <c r="U13">
        <v>0</v>
      </c>
      <c r="V13">
        <v>20</v>
      </c>
      <c r="W13">
        <v>64</v>
      </c>
      <c r="X13">
        <v>10</v>
      </c>
      <c r="Y13">
        <v>161</v>
      </c>
      <c r="Z13">
        <v>93</v>
      </c>
      <c r="AA13">
        <v>14</v>
      </c>
      <c r="AB13">
        <v>1</v>
      </c>
      <c r="AC13">
        <v>3</v>
      </c>
      <c r="AD13">
        <v>114</v>
      </c>
      <c r="AE13">
        <v>2</v>
      </c>
      <c r="AF13">
        <v>4</v>
      </c>
      <c r="AG13">
        <v>9</v>
      </c>
      <c r="AH13">
        <v>1</v>
      </c>
      <c r="AI13">
        <v>6</v>
      </c>
      <c r="AJ13">
        <v>1</v>
      </c>
      <c r="AK13">
        <v>0</v>
      </c>
    </row>
    <row r="14" spans="1:37" ht="15" customHeight="1" x14ac:dyDescent="0.25"/>
    <row r="15" spans="1:37" ht="15" customHeight="1" x14ac:dyDescent="0.25">
      <c r="A15" t="s">
        <v>203</v>
      </c>
    </row>
    <row r="16" spans="1:37" ht="15" customHeight="1" x14ac:dyDescent="0.25">
      <c r="B16" t="s">
        <v>202</v>
      </c>
      <c r="C16" t="s">
        <v>14</v>
      </c>
      <c r="D16" t="s">
        <v>206</v>
      </c>
      <c r="E16" t="s">
        <v>170</v>
      </c>
    </row>
    <row r="17" spans="1:5" ht="15" customHeight="1" x14ac:dyDescent="0.25">
      <c r="B17" t="s">
        <v>163</v>
      </c>
      <c r="C17" t="s">
        <v>163</v>
      </c>
      <c r="D17" t="s">
        <v>163</v>
      </c>
      <c r="E17" t="s">
        <v>163</v>
      </c>
    </row>
    <row r="18" spans="1:5" ht="15" customHeight="1" x14ac:dyDescent="0.25">
      <c r="A18">
        <v>0.51200000000000001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>
        <v>0.75</v>
      </c>
      <c r="B19">
        <v>0</v>
      </c>
      <c r="C19">
        <v>12</v>
      </c>
      <c r="D19">
        <v>0</v>
      </c>
      <c r="E19">
        <v>0</v>
      </c>
    </row>
    <row r="20" spans="1:5" ht="15" customHeight="1" x14ac:dyDescent="0.25">
      <c r="A20">
        <v>0.76800000000000002</v>
      </c>
      <c r="B20">
        <v>0</v>
      </c>
      <c r="C20">
        <v>6</v>
      </c>
      <c r="D20">
        <v>0</v>
      </c>
      <c r="E20">
        <v>0</v>
      </c>
    </row>
    <row r="21" spans="1:5" ht="15" customHeight="1" x14ac:dyDescent="0.25">
      <c r="A21">
        <v>1</v>
      </c>
      <c r="B21">
        <v>7</v>
      </c>
      <c r="C21">
        <v>12</v>
      </c>
      <c r="D21">
        <v>0</v>
      </c>
      <c r="E21">
        <v>0</v>
      </c>
    </row>
    <row r="22" spans="1:5" ht="15" customHeight="1" x14ac:dyDescent="0.25">
      <c r="A22">
        <v>1.5</v>
      </c>
      <c r="B22">
        <v>0</v>
      </c>
      <c r="C22">
        <v>79</v>
      </c>
      <c r="D22">
        <v>0</v>
      </c>
      <c r="E22">
        <v>0</v>
      </c>
    </row>
    <row r="23" spans="1:5" ht="15" customHeight="1" x14ac:dyDescent="0.25">
      <c r="A23">
        <v>2</v>
      </c>
      <c r="B23">
        <v>10</v>
      </c>
      <c r="C23">
        <v>0</v>
      </c>
      <c r="D23">
        <v>0</v>
      </c>
      <c r="E23">
        <v>0</v>
      </c>
    </row>
    <row r="24" spans="1:5" ht="15" customHeight="1" x14ac:dyDescent="0.25">
      <c r="A24">
        <v>2.0499999999999998</v>
      </c>
      <c r="B24">
        <v>0</v>
      </c>
      <c r="C24">
        <v>76</v>
      </c>
      <c r="D24">
        <v>0</v>
      </c>
      <c r="E24">
        <v>0</v>
      </c>
    </row>
    <row r="25" spans="1:5" ht="15" customHeight="1" x14ac:dyDescent="0.25">
      <c r="A25">
        <v>3</v>
      </c>
      <c r="B25">
        <v>122</v>
      </c>
      <c r="C25">
        <v>165</v>
      </c>
      <c r="D25">
        <v>0</v>
      </c>
      <c r="E25">
        <v>0</v>
      </c>
    </row>
    <row r="26" spans="1:5" ht="15" customHeight="1" x14ac:dyDescent="0.25">
      <c r="A26">
        <v>4</v>
      </c>
      <c r="B26">
        <v>0</v>
      </c>
      <c r="C26">
        <v>4</v>
      </c>
      <c r="D26">
        <v>0</v>
      </c>
      <c r="E26">
        <v>0</v>
      </c>
    </row>
    <row r="27" spans="1:5" ht="15" customHeight="1" x14ac:dyDescent="0.25">
      <c r="A27">
        <v>5</v>
      </c>
      <c r="B27">
        <v>63</v>
      </c>
      <c r="C27">
        <v>4</v>
      </c>
      <c r="D27">
        <v>0</v>
      </c>
      <c r="E27">
        <v>25</v>
      </c>
    </row>
    <row r="28" spans="1:5" ht="15" customHeight="1" x14ac:dyDescent="0.25">
      <c r="A28">
        <v>5.05</v>
      </c>
      <c r="B28">
        <v>0</v>
      </c>
      <c r="C28">
        <v>8</v>
      </c>
      <c r="D28">
        <v>0</v>
      </c>
      <c r="E28">
        <v>0</v>
      </c>
    </row>
    <row r="29" spans="1:5" ht="15" customHeight="1" x14ac:dyDescent="0.25">
      <c r="A29">
        <v>6</v>
      </c>
      <c r="B29">
        <v>8</v>
      </c>
      <c r="C29">
        <v>193</v>
      </c>
      <c r="D29">
        <v>0</v>
      </c>
      <c r="E29">
        <v>0</v>
      </c>
    </row>
    <row r="30" spans="1:5" ht="15" customHeight="1" x14ac:dyDescent="0.25">
      <c r="A30">
        <v>7</v>
      </c>
      <c r="B30">
        <v>3</v>
      </c>
      <c r="C30">
        <v>18</v>
      </c>
      <c r="D30">
        <v>0</v>
      </c>
      <c r="E30">
        <v>0</v>
      </c>
    </row>
    <row r="31" spans="1:5" ht="15" customHeight="1" x14ac:dyDescent="0.25">
      <c r="A31">
        <v>8</v>
      </c>
      <c r="B31">
        <v>0</v>
      </c>
      <c r="C31">
        <v>6</v>
      </c>
      <c r="D31">
        <v>0</v>
      </c>
      <c r="E31">
        <v>0</v>
      </c>
    </row>
    <row r="32" spans="1:5" ht="15" customHeight="1" x14ac:dyDescent="0.25">
      <c r="A32">
        <v>10</v>
      </c>
      <c r="B32">
        <v>4</v>
      </c>
      <c r="C32">
        <v>78</v>
      </c>
      <c r="D32">
        <v>1</v>
      </c>
      <c r="E32">
        <v>63</v>
      </c>
    </row>
    <row r="33" spans="1:5" ht="15" customHeight="1" x14ac:dyDescent="0.25">
      <c r="A33">
        <v>11.05</v>
      </c>
      <c r="B33">
        <v>0</v>
      </c>
      <c r="C33">
        <v>3</v>
      </c>
      <c r="D33">
        <v>0</v>
      </c>
      <c r="E33">
        <v>0</v>
      </c>
    </row>
    <row r="34" spans="1:5" ht="15" customHeight="1" x14ac:dyDescent="0.25">
      <c r="A34">
        <v>12</v>
      </c>
      <c r="B34">
        <v>0</v>
      </c>
      <c r="C34">
        <v>205</v>
      </c>
      <c r="D34">
        <v>0</v>
      </c>
      <c r="E34">
        <v>48</v>
      </c>
    </row>
    <row r="35" spans="1:5" ht="15" customHeight="1" x14ac:dyDescent="0.25">
      <c r="A35">
        <v>15</v>
      </c>
      <c r="B35">
        <v>497</v>
      </c>
      <c r="C35">
        <v>0</v>
      </c>
      <c r="D35">
        <v>48</v>
      </c>
      <c r="E35">
        <v>0</v>
      </c>
    </row>
    <row r="36" spans="1:5" ht="15" customHeight="1" x14ac:dyDescent="0.25">
      <c r="A36">
        <v>16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>
        <v>18</v>
      </c>
      <c r="B37">
        <v>0</v>
      </c>
      <c r="C37">
        <v>158</v>
      </c>
      <c r="D37">
        <v>0</v>
      </c>
      <c r="E37">
        <v>0</v>
      </c>
    </row>
    <row r="38" spans="1:5" ht="15" customHeight="1" x14ac:dyDescent="0.25">
      <c r="A38">
        <v>20</v>
      </c>
      <c r="B38">
        <v>205</v>
      </c>
      <c r="C38">
        <v>59</v>
      </c>
      <c r="D38">
        <v>11</v>
      </c>
      <c r="E38">
        <v>0</v>
      </c>
    </row>
    <row r="39" spans="1:5" ht="15" customHeight="1" x14ac:dyDescent="0.25">
      <c r="A39">
        <v>24</v>
      </c>
      <c r="B39">
        <v>0</v>
      </c>
      <c r="C39">
        <v>51</v>
      </c>
      <c r="D39">
        <v>0</v>
      </c>
      <c r="E39">
        <v>0</v>
      </c>
    </row>
    <row r="40" spans="1:5" ht="15" customHeight="1" x14ac:dyDescent="0.25">
      <c r="A40">
        <v>25</v>
      </c>
      <c r="B40">
        <v>852</v>
      </c>
      <c r="C40">
        <v>2</v>
      </c>
      <c r="D40">
        <v>81</v>
      </c>
      <c r="E40">
        <v>0</v>
      </c>
    </row>
    <row r="41" spans="1:5" ht="15" customHeight="1" x14ac:dyDescent="0.25">
      <c r="A41">
        <v>30</v>
      </c>
      <c r="B41">
        <v>153</v>
      </c>
      <c r="C41">
        <v>0</v>
      </c>
      <c r="D41">
        <v>0</v>
      </c>
      <c r="E41">
        <v>0</v>
      </c>
    </row>
    <row r="42" spans="1:5" ht="15" customHeight="1" x14ac:dyDescent="0.25">
      <c r="A42">
        <v>35</v>
      </c>
      <c r="B42">
        <v>0</v>
      </c>
      <c r="C42">
        <v>0</v>
      </c>
      <c r="D42">
        <v>31</v>
      </c>
      <c r="E42">
        <v>0</v>
      </c>
    </row>
    <row r="43" spans="1:5" ht="15" customHeight="1" x14ac:dyDescent="0.25">
      <c r="A43">
        <v>40</v>
      </c>
      <c r="B43">
        <v>0</v>
      </c>
      <c r="C43">
        <v>28</v>
      </c>
      <c r="D43">
        <v>0</v>
      </c>
      <c r="E43">
        <v>0</v>
      </c>
    </row>
    <row r="44" spans="1:5" ht="15" customHeight="1" x14ac:dyDescent="0.25">
      <c r="A44">
        <v>45</v>
      </c>
      <c r="B44">
        <v>0</v>
      </c>
      <c r="C44">
        <v>14</v>
      </c>
      <c r="D44">
        <v>0</v>
      </c>
      <c r="E44">
        <v>0</v>
      </c>
    </row>
    <row r="45" spans="1:5" ht="15" customHeight="1" x14ac:dyDescent="0.25">
      <c r="A45">
        <v>50</v>
      </c>
      <c r="B45">
        <v>831</v>
      </c>
      <c r="C45">
        <v>0</v>
      </c>
      <c r="D45">
        <v>164</v>
      </c>
      <c r="E45">
        <v>0</v>
      </c>
    </row>
    <row r="46" spans="1:5" ht="15" customHeight="1" x14ac:dyDescent="0.25">
      <c r="A46">
        <v>60</v>
      </c>
      <c r="B46">
        <v>191</v>
      </c>
      <c r="C46">
        <v>0</v>
      </c>
      <c r="D46">
        <v>0</v>
      </c>
      <c r="E46">
        <v>0</v>
      </c>
    </row>
    <row r="47" spans="1:5" ht="15" customHeight="1" x14ac:dyDescent="0.25">
      <c r="A47">
        <v>75</v>
      </c>
      <c r="B47">
        <v>0</v>
      </c>
      <c r="C47">
        <v>0</v>
      </c>
      <c r="D47">
        <v>78</v>
      </c>
      <c r="E47">
        <v>0</v>
      </c>
    </row>
    <row r="48" spans="1:5" ht="15" customHeight="1" x14ac:dyDescent="0.25">
      <c r="A48">
        <v>100</v>
      </c>
      <c r="B48">
        <v>147</v>
      </c>
      <c r="C48">
        <v>0</v>
      </c>
      <c r="D48">
        <v>0</v>
      </c>
      <c r="E48">
        <v>0</v>
      </c>
    </row>
    <row r="49" spans="1:5" ht="15" customHeight="1" x14ac:dyDescent="0.25">
      <c r="A49">
        <v>101</v>
      </c>
      <c r="B49">
        <v>44</v>
      </c>
      <c r="C49">
        <v>0</v>
      </c>
      <c r="D49">
        <v>0</v>
      </c>
      <c r="E49">
        <v>0</v>
      </c>
    </row>
    <row r="50" spans="1:5" ht="3" customHeight="1" x14ac:dyDescent="0.25">
      <c r="A50">
        <v>105</v>
      </c>
      <c r="B50">
        <v>46</v>
      </c>
      <c r="C50">
        <v>0</v>
      </c>
      <c r="D50">
        <v>0</v>
      </c>
      <c r="E50">
        <v>0</v>
      </c>
    </row>
    <row r="51" spans="1:5" ht="3" customHeight="1" x14ac:dyDescent="0.25">
      <c r="A51">
        <v>150</v>
      </c>
      <c r="B51">
        <v>20</v>
      </c>
      <c r="C51">
        <v>0</v>
      </c>
      <c r="D51">
        <v>3</v>
      </c>
      <c r="E51">
        <v>0</v>
      </c>
    </row>
    <row r="52" spans="1:5" ht="3" customHeight="1" x14ac:dyDescent="0.25">
      <c r="A52">
        <v>300</v>
      </c>
      <c r="B52">
        <v>0</v>
      </c>
      <c r="C52">
        <v>0</v>
      </c>
      <c r="D52">
        <v>1</v>
      </c>
      <c r="E52">
        <v>0</v>
      </c>
    </row>
    <row r="53" spans="1:5" ht="3" customHeight="1" x14ac:dyDescent="0.25"/>
    <row r="54" spans="1:5" ht="3" customHeight="1" x14ac:dyDescent="0.25"/>
    <row r="55" spans="1:5" ht="3" customHeight="1" x14ac:dyDescent="0.25"/>
    <row r="56" spans="1:5" ht="3" customHeight="1" x14ac:dyDescent="0.25"/>
    <row r="57" spans="1:5" ht="3" customHeight="1" x14ac:dyDescent="0.25"/>
    <row r="58" spans="1:5" ht="3" customHeight="1" x14ac:dyDescent="0.25"/>
    <row r="59" spans="1:5" ht="3" customHeight="1" x14ac:dyDescent="0.25"/>
    <row r="60" spans="1:5" ht="3" customHeight="1" x14ac:dyDescent="0.25"/>
    <row r="61" spans="1:5" ht="3" customHeight="1" x14ac:dyDescent="0.25"/>
    <row r="62" spans="1:5" ht="3" customHeight="1" x14ac:dyDescent="0.25"/>
    <row r="63" spans="1:5" ht="3" customHeight="1" x14ac:dyDescent="0.25"/>
    <row r="64" spans="1:5" ht="3" customHeight="1" x14ac:dyDescent="0.25"/>
    <row r="65" ht="3" customHeight="1" x14ac:dyDescent="0.25"/>
    <row r="66" ht="3" customHeight="1" x14ac:dyDescent="0.25"/>
    <row r="67" ht="3" customHeight="1" x14ac:dyDescent="0.25"/>
    <row r="68" ht="3" customHeight="1" x14ac:dyDescent="0.25"/>
    <row r="69" ht="3" customHeight="1" x14ac:dyDescent="0.25"/>
    <row r="70" ht="3" customHeight="1" x14ac:dyDescent="0.25"/>
    <row r="71" ht="3" customHeight="1" x14ac:dyDescent="0.25"/>
    <row r="72" ht="3" customHeight="1" x14ac:dyDescent="0.25"/>
    <row r="73" ht="3" customHeight="1" x14ac:dyDescent="0.25"/>
    <row r="74" ht="3" customHeight="1" x14ac:dyDescent="0.25"/>
    <row r="75" ht="3" customHeight="1" x14ac:dyDescent="0.25"/>
    <row r="76" ht="3" customHeight="1" x14ac:dyDescent="0.25"/>
    <row r="77" ht="3" customHeight="1" x14ac:dyDescent="0.25"/>
    <row r="78" ht="3" customHeight="1" x14ac:dyDescent="0.25"/>
    <row r="79" ht="3" customHeight="1" x14ac:dyDescent="0.25"/>
    <row r="80" ht="3" customHeight="1" x14ac:dyDescent="0.25"/>
    <row r="81" ht="3" customHeight="1" x14ac:dyDescent="0.25"/>
    <row r="82" ht="3" customHeight="1" x14ac:dyDescent="0.25"/>
    <row r="83" ht="3" customHeight="1" x14ac:dyDescent="0.25"/>
    <row r="84" ht="3" customHeight="1" x14ac:dyDescent="0.25"/>
    <row r="85" ht="3" customHeight="1" x14ac:dyDescent="0.25"/>
    <row r="86" ht="3" customHeight="1" x14ac:dyDescent="0.25"/>
    <row r="87" ht="3" customHeight="1" x14ac:dyDescent="0.25"/>
    <row r="88" ht="3" customHeight="1" x14ac:dyDescent="0.25"/>
    <row r="89" ht="3" customHeight="1" x14ac:dyDescent="0.25"/>
    <row r="90" ht="3" customHeight="1" x14ac:dyDescent="0.25"/>
    <row r="91" ht="3" customHeight="1" x14ac:dyDescent="0.25"/>
    <row r="92" ht="3" customHeight="1" x14ac:dyDescent="0.25"/>
    <row r="93" ht="3" customHeight="1" x14ac:dyDescent="0.25"/>
    <row r="94" ht="3" customHeight="1" x14ac:dyDescent="0.25"/>
    <row r="95" ht="3" customHeight="1" x14ac:dyDescent="0.25"/>
    <row r="96" ht="3" customHeight="1" x14ac:dyDescent="0.25"/>
    <row r="97" spans="2:36" ht="3" customHeight="1" x14ac:dyDescent="0.25"/>
    <row r="98" spans="2:36" ht="3" customHeight="1" x14ac:dyDescent="0.25"/>
    <row r="100" spans="2:36" x14ac:dyDescent="0.25">
      <c r="B100">
        <f>C4</f>
        <v>1</v>
      </c>
      <c r="C100">
        <f t="shared" ref="C100:AJ100" si="0">D4</f>
        <v>1</v>
      </c>
      <c r="D100">
        <f t="shared" si="0"/>
        <v>1</v>
      </c>
      <c r="E100">
        <f t="shared" si="0"/>
        <v>1</v>
      </c>
      <c r="F100">
        <f t="shared" si="0"/>
        <v>2</v>
      </c>
      <c r="G100">
        <f t="shared" si="0"/>
        <v>2</v>
      </c>
      <c r="H100">
        <f t="shared" si="0"/>
        <v>2</v>
      </c>
      <c r="I100">
        <f t="shared" si="0"/>
        <v>3</v>
      </c>
      <c r="J100">
        <f t="shared" si="0"/>
        <v>4</v>
      </c>
      <c r="K100">
        <f t="shared" si="0"/>
        <v>5</v>
      </c>
      <c r="L100">
        <f t="shared" si="0"/>
        <v>5</v>
      </c>
      <c r="M100">
        <f t="shared" si="0"/>
        <v>6</v>
      </c>
      <c r="N100">
        <f t="shared" si="0"/>
        <v>7</v>
      </c>
      <c r="O100">
        <f t="shared" si="0"/>
        <v>8</v>
      </c>
      <c r="P100">
        <f t="shared" si="0"/>
        <v>10</v>
      </c>
      <c r="Q100">
        <f t="shared" si="0"/>
        <v>11</v>
      </c>
      <c r="R100">
        <f t="shared" si="0"/>
        <v>12</v>
      </c>
      <c r="S100">
        <f t="shared" si="0"/>
        <v>15</v>
      </c>
      <c r="T100">
        <f t="shared" si="0"/>
        <v>16</v>
      </c>
      <c r="U100">
        <f t="shared" si="0"/>
        <v>18</v>
      </c>
      <c r="V100">
        <f t="shared" si="0"/>
        <v>20</v>
      </c>
      <c r="W100">
        <f t="shared" si="0"/>
        <v>24</v>
      </c>
      <c r="X100">
        <f t="shared" si="0"/>
        <v>25</v>
      </c>
      <c r="Y100">
        <f t="shared" si="0"/>
        <v>30</v>
      </c>
      <c r="Z100">
        <f t="shared" si="0"/>
        <v>35</v>
      </c>
      <c r="AA100">
        <f t="shared" si="0"/>
        <v>40</v>
      </c>
      <c r="AB100">
        <f t="shared" si="0"/>
        <v>45</v>
      </c>
      <c r="AC100">
        <f t="shared" si="0"/>
        <v>50</v>
      </c>
      <c r="AD100">
        <f t="shared" si="0"/>
        <v>60</v>
      </c>
      <c r="AE100">
        <f t="shared" si="0"/>
        <v>75</v>
      </c>
      <c r="AF100">
        <f t="shared" si="0"/>
        <v>100</v>
      </c>
      <c r="AG100">
        <f t="shared" si="0"/>
        <v>101</v>
      </c>
      <c r="AH100">
        <f t="shared" si="0"/>
        <v>105</v>
      </c>
      <c r="AI100">
        <f t="shared" si="0"/>
        <v>150</v>
      </c>
      <c r="AJ100">
        <f t="shared" si="0"/>
        <v>300</v>
      </c>
    </row>
    <row r="101" spans="2:36" x14ac:dyDescent="0.25">
      <c r="B101" s="11"/>
      <c r="C101" s="11">
        <f t="shared" ref="C101:AH101" si="1">IF(D6&gt;0,D6,"No Change")</f>
        <v>1.8213109999999999E-3</v>
      </c>
      <c r="D101" s="11">
        <f t="shared" si="1"/>
        <v>3.069549E-3</v>
      </c>
      <c r="E101" s="11">
        <f t="shared" si="1"/>
        <v>5.2960849999999999E-3</v>
      </c>
      <c r="F101" s="11">
        <f t="shared" si="1"/>
        <v>1.1820542E-2</v>
      </c>
      <c r="G101" s="11">
        <f t="shared" si="1"/>
        <v>2.859065E-3</v>
      </c>
      <c r="H101" s="11">
        <f t="shared" si="1"/>
        <v>6.0096599999999998E-4</v>
      </c>
      <c r="I101" s="11">
        <f t="shared" si="1"/>
        <v>6.6990801000000003E-2</v>
      </c>
      <c r="J101" s="11">
        <f t="shared" si="1"/>
        <v>4.7119300000000001E-4</v>
      </c>
      <c r="K101" s="11">
        <f t="shared" si="1"/>
        <v>4.3245398999999997E-2</v>
      </c>
      <c r="L101" s="11">
        <f t="shared" si="1"/>
        <v>4.3982100000000002E-4</v>
      </c>
      <c r="M101" s="11">
        <f t="shared" si="1"/>
        <v>4.3905347999999997E-2</v>
      </c>
      <c r="N101" s="11">
        <f t="shared" si="1"/>
        <v>5.0871880000000003E-3</v>
      </c>
      <c r="O101" s="11">
        <f t="shared" si="1"/>
        <v>8.1068100000000005E-4</v>
      </c>
      <c r="P101" s="11">
        <f t="shared" si="1"/>
        <v>3.0800250000000001E-3</v>
      </c>
      <c r="Q101" s="11"/>
      <c r="R101" s="11">
        <f t="shared" si="1"/>
        <v>3.4370127E-2</v>
      </c>
      <c r="S101" s="11">
        <f t="shared" si="1"/>
        <v>0.15080534000000001</v>
      </c>
      <c r="T101" s="11"/>
      <c r="U101" s="11">
        <f t="shared" si="1"/>
        <v>1.8236767000000001E-2</v>
      </c>
      <c r="V101" s="11">
        <f t="shared" si="1"/>
        <v>3.8282974999999997E-2</v>
      </c>
      <c r="W101" s="11">
        <f t="shared" si="1"/>
        <v>7.9434099999999997E-3</v>
      </c>
      <c r="X101" s="11">
        <f t="shared" si="1"/>
        <v>0.23771806400000001</v>
      </c>
      <c r="Y101" s="11">
        <f t="shared" si="1"/>
        <v>5.1694169999999998E-2</v>
      </c>
      <c r="Z101" s="11">
        <f t="shared" si="1"/>
        <v>9.5681800000000008E-3</v>
      </c>
      <c r="AA101" s="11" t="str">
        <f t="shared" si="1"/>
        <v>No Change</v>
      </c>
      <c r="AB101" s="11">
        <f t="shared" si="1"/>
        <v>6.3353900000000002E-4</v>
      </c>
      <c r="AC101" s="11">
        <f t="shared" si="1"/>
        <v>0.25447534399999999</v>
      </c>
      <c r="AD101" s="11">
        <f t="shared" si="1"/>
        <v>5.3700120000000004E-3</v>
      </c>
      <c r="AE101" s="11"/>
      <c r="AF101" s="11">
        <f t="shared" si="1"/>
        <v>1.3898949999999999E-3</v>
      </c>
      <c r="AG101" s="11"/>
      <c r="AH101" s="11">
        <f t="shared" si="1"/>
        <v>1.4205E-5</v>
      </c>
      <c r="AI101" s="11"/>
      <c r="AJ101" s="11"/>
    </row>
    <row r="102" spans="2:36" x14ac:dyDescent="0.25">
      <c r="B102">
        <f t="shared" ref="B102:AJ102" si="2">VLOOKUP(B100,TechnologyLookup,11,FALSE)</f>
        <v>0</v>
      </c>
      <c r="C102">
        <f t="shared" si="2"/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 t="e">
        <f t="shared" si="2"/>
        <v>#N/A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189</v>
      </c>
    </row>
    <row r="3" spans="1:3" x14ac:dyDescent="0.25">
      <c r="A3" t="s">
        <v>12</v>
      </c>
    </row>
    <row r="4" spans="1:3" x14ac:dyDescent="0.25">
      <c r="A4" t="s">
        <v>190</v>
      </c>
    </row>
    <row r="5" spans="1:3" x14ac:dyDescent="0.25">
      <c r="C5" t="s">
        <v>156</v>
      </c>
    </row>
    <row r="6" spans="1:3" x14ac:dyDescent="0.25">
      <c r="B6" t="s">
        <v>191</v>
      </c>
      <c r="C6" t="s">
        <v>192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190</v>
      </c>
    </row>
    <row r="9" spans="1:3" x14ac:dyDescent="0.25">
      <c r="C9" t="s">
        <v>157</v>
      </c>
    </row>
    <row r="10" spans="1:3" x14ac:dyDescent="0.25">
      <c r="B10" t="s">
        <v>191</v>
      </c>
      <c r="C10" t="s">
        <v>192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189</v>
      </c>
    </row>
    <row r="15" spans="1:3" x14ac:dyDescent="0.25">
      <c r="A15" t="s">
        <v>12</v>
      </c>
    </row>
    <row r="16" spans="1:3" x14ac:dyDescent="0.25">
      <c r="A16" t="s">
        <v>193</v>
      </c>
    </row>
    <row r="17" spans="1:3" x14ac:dyDescent="0.25">
      <c r="C17" t="s">
        <v>156</v>
      </c>
    </row>
    <row r="18" spans="1:3" x14ac:dyDescent="0.25">
      <c r="B18" t="s">
        <v>191</v>
      </c>
      <c r="C18" t="s">
        <v>192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193</v>
      </c>
    </row>
    <row r="21" spans="1:3" x14ac:dyDescent="0.25">
      <c r="C21" t="s">
        <v>157</v>
      </c>
    </row>
    <row r="22" spans="1:3" x14ac:dyDescent="0.25">
      <c r="B22" t="s">
        <v>191</v>
      </c>
      <c r="C22" t="s">
        <v>192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18 Data</vt:lpstr>
      <vt:lpstr>Chart 19 Data</vt:lpstr>
      <vt:lpstr>Chart 20</vt:lpstr>
      <vt:lpstr>Chart 21</vt:lpstr>
      <vt:lpstr>Chart 7-2</vt:lpstr>
      <vt:lpstr>Chart 8-2</vt:lpstr>
      <vt:lpstr>Chart 50</vt:lpstr>
      <vt:lpstr>Chart 18</vt:lpstr>
      <vt:lpstr>Chart 19</vt:lpstr>
      <vt:lpstr>'Chart 18 Data'!_201209_18</vt:lpstr>
      <vt:lpstr>'Chart 20'!_201209_19_1</vt:lpstr>
      <vt:lpstr>'Chart 21'!_201309_20_v2</vt:lpstr>
      <vt:lpstr>'Chart 18 Data'!chart18</vt:lpstr>
      <vt:lpstr>'Chart 20'!chart19</vt:lpstr>
      <vt:lpstr>'Chart 50'!LEGACY</vt:lpstr>
      <vt:lpstr>TechnologyLookup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2016-11-09T14:18:33Z</dcterms:modified>
</cp:coreProperties>
</file>