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queryTables/queryTable3.xml" ContentType="application/vnd.openxmlformats-officedocument.spreadsheetml.query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7.xml" ContentType="application/vnd.openxmlformats-officedocument.drawing+xml"/>
  <Override PartName="/xl/queryTables/queryTable4.xml" ContentType="application/vnd.openxmlformats-officedocument.spreadsheetml.queryTable+xml"/>
  <Override PartName="/xl/charts/chart4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K:\Projects\Measuring Broadband America- Fixed Line\Data for 2016 MBA Report\Charts for MBA 2016 Report\Separated Charts-Optimum\"/>
    </mc:Choice>
  </mc:AlternateContent>
  <bookViews>
    <workbookView xWindow="0" yWindow="0" windowWidth="28800" windowHeight="11835" tabRatio="794" firstSheet="7" activeTab="7"/>
  </bookViews>
  <sheets>
    <sheet name="Chart 18 Data" sheetId="48" state="hidden" r:id="rId1"/>
    <sheet name="Chart 18" sheetId="49" state="hidden" r:id="rId2"/>
    <sheet name="Chart 19 Data" sheetId="56" state="hidden" r:id="rId3"/>
    <sheet name="Chart 19" sheetId="57" state="hidden" r:id="rId4"/>
    <sheet name="Chart 20" sheetId="52" state="hidden" r:id="rId5"/>
    <sheet name="Chart 7-2" sheetId="7" state="hidden" r:id="rId6"/>
    <sheet name="Chart 8-2" sheetId="8" state="hidden" r:id="rId7"/>
    <sheet name="Chart 29" sheetId="65" r:id="rId8"/>
    <sheet name="Chart 50" sheetId="99" state="hidden" r:id="rId9"/>
  </sheets>
  <definedNames>
    <definedName name="_2">#REF!</definedName>
    <definedName name="_201209_18" localSheetId="0">'Chart 18 Data'!$A$45:$D$63</definedName>
    <definedName name="_201209_19_1" localSheetId="4">'Chart 20'!$A$2:$V$8</definedName>
    <definedName name="chart18" localSheetId="0">'Chart 18 Data'!$A$24</definedName>
    <definedName name="chart19" localSheetId="4">'Chart 20'!$C$1</definedName>
    <definedName name="DLLookup5">#REF!</definedName>
    <definedName name="HD2011DI">#REF!</definedName>
    <definedName name="HD2011DT">#REF!</definedName>
    <definedName name="HD2011UI">#REF!</definedName>
    <definedName name="HD2011UT">#REF!</definedName>
    <definedName name="HD2012ADI">#REF!</definedName>
    <definedName name="HD2012ADT">#REF!</definedName>
    <definedName name="HD2012AUI">#REF!</definedName>
    <definedName name="HD2012AUT">#REF!</definedName>
    <definedName name="HD2012BDI">#REF!</definedName>
    <definedName name="HD2012BDT">#REF!</definedName>
    <definedName name="HD2012BUI">#REF!</definedName>
    <definedName name="HD2012BUT">#REF!</definedName>
    <definedName name="HD2013DI">#REF!</definedName>
    <definedName name="HD2013DT">#REF!</definedName>
    <definedName name="HD2013UI">#REF!</definedName>
    <definedName name="HD2013UT">#REF!</definedName>
    <definedName name="HD2014DI">#REF!</definedName>
    <definedName name="HD2014DT">#REF!</definedName>
    <definedName name="HD2014UI">#REF!</definedName>
    <definedName name="HD2014UT">#REF!</definedName>
    <definedName name="HD2015DI">#REF!</definedName>
    <definedName name="HD2015DT">#REF!</definedName>
    <definedName name="HD2015UI">#REF!</definedName>
    <definedName name="HD2015UT">#REF!</definedName>
    <definedName name="LEGACY" localSheetId="8">'Chart 50'!$A$1:$C$24</definedName>
    <definedName name="TECH_2011_USTM">#REF!</definedName>
    <definedName name="TECH_2012F_USTM">#REF!</definedName>
    <definedName name="TECH_2012S_USTM">#REF!</definedName>
    <definedName name="TECH_2013_USTM">#REF!</definedName>
    <definedName name="TECH_2014_USTM">#REF!</definedName>
    <definedName name="TECH_2015_USTM">#REF!</definedName>
    <definedName name="TECH_2016_USTM">#REF!</definedName>
    <definedName name="TECH_2016F_USTM">#REF!</definedName>
    <definedName name="TECH_2016S_USTM">#REF!</definedName>
    <definedName name="TechnologyLookup">#REF!</definedName>
    <definedName name="UPLOOK6">#REF!</definedName>
    <definedName name="WebLT11">#REF!</definedName>
    <definedName name="Weekday_1" localSheetId="7">'Chart 29'!$A$2:$Q$206</definedName>
  </definedNames>
  <calcPr calcId="152511"/>
</workbook>
</file>

<file path=xl/calcChain.xml><?xml version="1.0" encoding="utf-8"?>
<calcChain xmlns="http://schemas.openxmlformats.org/spreadsheetml/2006/main">
  <c r="R195" i="65" l="1"/>
  <c r="R183" i="65"/>
  <c r="R171" i="65"/>
  <c r="R159" i="65"/>
  <c r="R147" i="65"/>
  <c r="R135" i="65"/>
  <c r="R123" i="65"/>
  <c r="R111" i="65"/>
  <c r="R99" i="65"/>
  <c r="R87" i="65"/>
  <c r="R75" i="65"/>
  <c r="R63" i="65"/>
  <c r="R51" i="65"/>
  <c r="R39" i="65"/>
  <c r="R27" i="65"/>
  <c r="R15" i="65"/>
  <c r="R3" i="65"/>
  <c r="B18" i="48" l="1"/>
  <c r="B17" i="48"/>
  <c r="E47" i="48" l="1"/>
  <c r="E48" i="48"/>
  <c r="B16" i="48" l="1"/>
  <c r="B15" i="48"/>
  <c r="B14" i="48"/>
  <c r="B13" i="48"/>
  <c r="B12" i="48"/>
  <c r="B11" i="48"/>
  <c r="B10" i="48"/>
  <c r="B9" i="48"/>
  <c r="B8" i="48"/>
  <c r="B7" i="48"/>
  <c r="B6" i="48"/>
  <c r="C43" i="48"/>
  <c r="C42" i="48"/>
  <c r="C41" i="48"/>
  <c r="C40" i="48"/>
  <c r="C39" i="48"/>
  <c r="C18" i="48" s="1"/>
  <c r="C38" i="48"/>
  <c r="C17" i="48" s="1"/>
  <c r="C37" i="48"/>
  <c r="C16" i="48" s="1"/>
  <c r="C36" i="48"/>
  <c r="C15" i="48" s="1"/>
  <c r="C35" i="48"/>
  <c r="C14" i="48" s="1"/>
  <c r="C34" i="48"/>
  <c r="C13" i="48" s="1"/>
  <c r="C33" i="48"/>
  <c r="C12" i="48" s="1"/>
  <c r="C32" i="48"/>
  <c r="C11" i="48" s="1"/>
  <c r="C31" i="48"/>
  <c r="C10" i="48" s="1"/>
  <c r="C30" i="48"/>
  <c r="C9" i="48" s="1"/>
  <c r="C29" i="48"/>
  <c r="C8" i="48" s="1"/>
  <c r="C28" i="48"/>
  <c r="C7" i="48" s="1"/>
  <c r="C27" i="48"/>
  <c r="C6" i="48" s="1"/>
  <c r="C26" i="48"/>
  <c r="A44" i="48"/>
  <c r="A43" i="48"/>
  <c r="A42" i="48"/>
  <c r="A41" i="48"/>
  <c r="A40" i="48"/>
  <c r="A39" i="48"/>
  <c r="A18" i="48" s="1"/>
  <c r="A38" i="48"/>
  <c r="A17" i="48" s="1"/>
  <c r="A37" i="48"/>
  <c r="A16" i="48" s="1"/>
  <c r="A36" i="48"/>
  <c r="A15" i="48" s="1"/>
  <c r="A35" i="48"/>
  <c r="A14" i="48" s="1"/>
  <c r="A34" i="48"/>
  <c r="A13" i="48" s="1"/>
  <c r="A33" i="48"/>
  <c r="A12" i="48" s="1"/>
  <c r="A32" i="48"/>
  <c r="A11" i="48" s="1"/>
  <c r="A31" i="48"/>
  <c r="A10" i="48" s="1"/>
  <c r="A30" i="48"/>
  <c r="A9" i="48" s="1"/>
  <c r="A29" i="48"/>
  <c r="A8" i="48" s="1"/>
  <c r="A28" i="48"/>
  <c r="A7" i="48" s="1"/>
  <c r="A27" i="48"/>
  <c r="A6" i="48" s="1"/>
  <c r="A26" i="48"/>
  <c r="B5" i="48"/>
  <c r="E67" i="48" l="1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C69" i="48"/>
  <c r="H61" i="48" s="1"/>
  <c r="H54" i="48" l="1"/>
  <c r="H55" i="48"/>
  <c r="H62" i="48"/>
  <c r="H63" i="48"/>
  <c r="E69" i="48"/>
  <c r="H65" i="48"/>
  <c r="H50" i="48"/>
  <c r="H58" i="48"/>
  <c r="H66" i="48"/>
  <c r="H56" i="48"/>
  <c r="H64" i="48"/>
  <c r="H57" i="48"/>
  <c r="H51" i="48"/>
  <c r="H59" i="48"/>
  <c r="H67" i="48"/>
  <c r="H52" i="48"/>
  <c r="H60" i="48"/>
  <c r="H53" i="48"/>
  <c r="H49" i="48" l="1"/>
  <c r="H47" i="48"/>
  <c r="H48" i="48"/>
  <c r="B23" i="56" l="1"/>
  <c r="E23" i="56" s="1"/>
  <c r="A23" i="56"/>
  <c r="B22" i="56" l="1"/>
  <c r="E22" i="56" s="1"/>
  <c r="A22" i="56"/>
  <c r="B21" i="56"/>
  <c r="E21" i="56" s="1"/>
  <c r="B20" i="56"/>
  <c r="E20" i="56" s="1"/>
  <c r="B19" i="56"/>
  <c r="E19" i="56" s="1"/>
  <c r="B18" i="56"/>
  <c r="E18" i="56" s="1"/>
  <c r="B17" i="56"/>
  <c r="E17" i="56" s="1"/>
  <c r="B16" i="56"/>
  <c r="E16" i="56" s="1"/>
  <c r="B15" i="56"/>
  <c r="E15" i="56" s="1"/>
  <c r="B14" i="56"/>
  <c r="E14" i="56" s="1"/>
  <c r="B13" i="56"/>
  <c r="E13" i="56" s="1"/>
  <c r="B12" i="56"/>
  <c r="E12" i="56" s="1"/>
  <c r="B11" i="56"/>
  <c r="E11" i="56" s="1"/>
  <c r="B10" i="56"/>
  <c r="E10" i="56" s="1"/>
  <c r="B9" i="56"/>
  <c r="E9" i="56" s="1"/>
  <c r="B8" i="56"/>
  <c r="E8" i="56" s="1"/>
  <c r="B7" i="56"/>
  <c r="E7" i="56" s="1"/>
  <c r="B6" i="56"/>
  <c r="E6" i="56" l="1"/>
  <c r="C5" i="48" l="1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5" i="48"/>
  <c r="A6" i="56" s="1"/>
  <c r="D17" i="48" l="1"/>
  <c r="N20" i="48" s="1"/>
  <c r="D18" i="48"/>
  <c r="N21" i="48" s="1"/>
  <c r="D5" i="48"/>
  <c r="D11" i="48"/>
  <c r="C23" i="56"/>
  <c r="C21" i="56"/>
  <c r="D7" i="48"/>
  <c r="D14" i="48"/>
  <c r="D13" i="48"/>
  <c r="D15" i="48"/>
  <c r="D6" i="48"/>
  <c r="D8" i="48"/>
  <c r="C20" i="56"/>
  <c r="D16" i="48"/>
  <c r="D10" i="48"/>
  <c r="D12" i="48"/>
  <c r="D9" i="48"/>
  <c r="C22" i="56"/>
  <c r="C18" i="56" l="1"/>
  <c r="C8" i="56"/>
  <c r="N7" i="48"/>
  <c r="C17" i="56"/>
  <c r="N19" i="48"/>
  <c r="C13" i="56"/>
  <c r="N14" i="48"/>
  <c r="C19" i="56"/>
  <c r="C9" i="56"/>
  <c r="N9" i="48"/>
  <c r="C7" i="56"/>
  <c r="N6" i="48"/>
  <c r="C12" i="56"/>
  <c r="N13" i="48"/>
  <c r="C10" i="56"/>
  <c r="N11" i="48"/>
  <c r="C16" i="56"/>
  <c r="N17" i="48"/>
  <c r="C6" i="56"/>
  <c r="D23" i="48"/>
  <c r="N5" i="48"/>
  <c r="C14" i="56"/>
  <c r="N15" i="48"/>
  <c r="C11" i="56"/>
  <c r="N12" i="48"/>
  <c r="C15" i="56"/>
  <c r="N16" i="48"/>
</calcChain>
</file>

<file path=xl/connections.xml><?xml version="1.0" encoding="utf-8"?>
<connections xmlns="http://schemas.openxmlformats.org/spreadsheetml/2006/main">
  <connection id="1" name="201209-18" type="6" refreshedVersion="6" background="1" saveData="1">
    <textPr prompt="0" codePage="437" sourceFile="C:\Users\Andy\Box Sync\Default Sync Folder\SamKnowsFCC2015\OMS\201209-18.TAB">
      <textFields>
        <textField/>
      </textFields>
    </textPr>
  </connection>
  <connection id="2" name="201209-19" type="6" refreshedVersion="6" background="1" saveData="1">
    <textPr prompt="0" codePage="437" sourceFile="C:\Users\Andy\Box Sync\Default Sync Folder\SamKnowsFCC2015\OMS\201209-19.TAB">
      <textFields>
        <textField/>
      </textFields>
    </textPr>
  </connection>
  <connection id="3" name="2014-29" description="Download Weekday Peak" type="6" refreshedVersion="6" background="1" saveData="1">
    <textPr prompt="0" codePage="437" sourceFile="C:\Users\Andy\Box Sync\Default Sync Folder\SamKnowsFCC2015\OMS\Weekday.TAB">
      <textFields>
        <textField/>
      </textFields>
    </textPr>
  </connection>
  <connection id="4" name="Chart 50" type="6" refreshedVersion="6" background="1" saveData="1">
    <textPr prompt="0" codePage="437" sourceFile="E:\My Jobs\My Box Files\Default Sync Folder\SamKnowsFCC2014\OMS\LEGACY.TAB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<sst xmlns="http://schemas.openxmlformats.org/spreadsheetml/2006/main" count="494" uniqueCount="227">
  <si>
    <t>AT&amp;T</t>
  </si>
  <si>
    <t>Cablevision</t>
  </si>
  <si>
    <t>CenturyLink</t>
  </si>
  <si>
    <t>Charter</t>
  </si>
  <si>
    <t>Comcast</t>
  </si>
  <si>
    <t>Cox</t>
  </si>
  <si>
    <t>Frontier</t>
  </si>
  <si>
    <t>Insight</t>
  </si>
  <si>
    <t>Mediacom</t>
  </si>
  <si>
    <t>Qwest</t>
  </si>
  <si>
    <t>TimeWarner</t>
  </si>
  <si>
    <t>Windstream</t>
  </si>
  <si>
    <t>Verizon Fiber</t>
  </si>
  <si>
    <t xml:space="preserve"> </t>
  </si>
  <si>
    <t>Cable</t>
  </si>
  <si>
    <t>DSL</t>
  </si>
  <si>
    <t>Fiber</t>
  </si>
  <si>
    <t>0.512 Mbit/s</t>
  </si>
  <si>
    <t>0.768 Mbit/s</t>
  </si>
  <si>
    <t>1 Mbit/s</t>
  </si>
  <si>
    <t>1.5 Mbit/s</t>
  </si>
  <si>
    <t>2 Mbit/s</t>
  </si>
  <si>
    <t>3 Mbit/s</t>
  </si>
  <si>
    <t>4 Mbit/s</t>
  </si>
  <si>
    <t>5 Mbit/s</t>
  </si>
  <si>
    <t>6 Mbit/s</t>
  </si>
  <si>
    <t>7 Mbit/s</t>
  </si>
  <si>
    <t>8 Mbit/s</t>
  </si>
  <si>
    <t>9 Mbit/s</t>
  </si>
  <si>
    <t>10 Mbit/s</t>
  </si>
  <si>
    <t>12 Mbit/s</t>
  </si>
  <si>
    <t>15 Mbit/s</t>
  </si>
  <si>
    <t>16 Mbit/s</t>
  </si>
  <si>
    <t>18 Mbit/s</t>
  </si>
  <si>
    <t>20 Mbit/s</t>
  </si>
  <si>
    <t>22 Mbit/s</t>
  </si>
  <si>
    <t>24 Mbit/s</t>
  </si>
  <si>
    <t>25 Mbit/s</t>
  </si>
  <si>
    <t>28 Mbit/s</t>
  </si>
  <si>
    <t>30 Mbit/s</t>
  </si>
  <si>
    <t>35 Mbit/s</t>
  </si>
  <si>
    <t>40 Mbit/s</t>
  </si>
  <si>
    <t>50 Mbit/s</t>
  </si>
  <si>
    <t>100 Mbit/s</t>
  </si>
  <si>
    <t>AT&amp;T - 1 Mbit/s</t>
  </si>
  <si>
    <t>Frontier - 1 Mbit/s</t>
  </si>
  <si>
    <t>Insight - 1 Mbit/s</t>
  </si>
  <si>
    <t>Mediacom - 1 Mbit/s</t>
  </si>
  <si>
    <t>TimeWarner - 1 Mbit/s</t>
  </si>
  <si>
    <t>AT&amp;T - 1.5 Mbit/s</t>
  </si>
  <si>
    <t>CenturyLink - 1.5 Mbit/s</t>
  </si>
  <si>
    <t>Insight - 1.5 Mbit/s</t>
  </si>
  <si>
    <t>Qwest - 1.5 Mbit/s</t>
  </si>
  <si>
    <t>Windstream - 1.5 Mbit/s</t>
  </si>
  <si>
    <t>Cablevision - 2 Mbit/s</t>
  </si>
  <si>
    <t>Comcast - 2 Mbit/s</t>
  </si>
  <si>
    <t>Cox - 2 Mbit/s</t>
  </si>
  <si>
    <t>Mediacom - 2 Mbit/s</t>
  </si>
  <si>
    <t>TimeWarner - 2 Mbit/s</t>
  </si>
  <si>
    <t>AT&amp;T - 3 Mbit/s</t>
  </si>
  <si>
    <t>CenturyLink - 3 Mbit/s</t>
  </si>
  <si>
    <t>Charter - 3 Mbit/s</t>
  </si>
  <si>
    <t>Cox - 3 Mbit/s</t>
  </si>
  <si>
    <t>Frontier - 3 Mbit/s</t>
  </si>
  <si>
    <t>TimeWarner - 3 Mbit/s</t>
  </si>
  <si>
    <t>Windstream - 3 Mbit/s</t>
  </si>
  <si>
    <t>Charter - 4 Mbit/s</t>
  </si>
  <si>
    <t>Comcast - 4 Mbit/s</t>
  </si>
  <si>
    <t>Cox - 4 Mbit/s</t>
  </si>
  <si>
    <t>Cablevision - 5 Mbit/s</t>
  </si>
  <si>
    <t>Cox - 5 Mbit/s</t>
  </si>
  <si>
    <t>Frontier - 5 Mbit/s</t>
  </si>
  <si>
    <t>TimeWarner - 5 Mbit/s</t>
  </si>
  <si>
    <t>AT&amp;T - 6 Mbit/s</t>
  </si>
  <si>
    <t>Frontier - 6 Mbit/s</t>
  </si>
  <si>
    <t>Windstream - 6 Mbit/s</t>
  </si>
  <si>
    <t>Frontier - 7 Mbit/s</t>
  </si>
  <si>
    <t>Qwest - 7 Mbit/s</t>
  </si>
  <si>
    <t>Cablevision - 8 Mbit/s</t>
  </si>
  <si>
    <t>Comcast - 8 Mbit/s</t>
  </si>
  <si>
    <t>CenturyLink - 10 Mbit/s</t>
  </si>
  <si>
    <t>Frontier - 10 Mbit/s</t>
  </si>
  <si>
    <t>Insight - 10 Mbit/s</t>
  </si>
  <si>
    <t>TimeWarner - 10 Mbit/s</t>
  </si>
  <si>
    <t>AT&amp;T - 12 Mbit/s</t>
  </si>
  <si>
    <t>Comcast - 12 Mbit/s</t>
  </si>
  <si>
    <t>Cox - 12 Mbit/s</t>
  </si>
  <si>
    <t>Mediacom - 12 Mbit/s</t>
  </si>
  <si>
    <t>Qwest - 12 Mbit/s</t>
  </si>
  <si>
    <t>Windstream - 12 Mbit/s</t>
  </si>
  <si>
    <t>Cablevision - 15 Mbit/s</t>
  </si>
  <si>
    <t>Charter - 15 Mbit/s</t>
  </si>
  <si>
    <t>Comcast - 15 Mbit/s</t>
  </si>
  <si>
    <t>Cox - 15 Mbit/s</t>
  </si>
  <si>
    <t>Frontier - 15 Mbit/s</t>
  </si>
  <si>
    <t>Mediacom - 15 Mbit/s</t>
  </si>
  <si>
    <t>TimeWarner - 15 Mbit/s</t>
  </si>
  <si>
    <t>AT&amp;T - 18 Mbit/s</t>
  </si>
  <si>
    <t>Cox - 18 Mbit/s</t>
  </si>
  <si>
    <t>Frontier - 20 Mbit/s</t>
  </si>
  <si>
    <t>Insight - 20 Mbit/s</t>
  </si>
  <si>
    <t>Mediacom - 20 Mbit/s</t>
  </si>
  <si>
    <t>Qwest - 20 Mbit/s</t>
  </si>
  <si>
    <t>TimeWarner - 20 Mbit/s</t>
  </si>
  <si>
    <t>Cox - 22 Mbit/s</t>
  </si>
  <si>
    <t>AT&amp;T - 24 Mbit/s</t>
  </si>
  <si>
    <t>Charter - 25 Mbit/s</t>
  </si>
  <si>
    <t>Comcast - 25 Mbit/s</t>
  </si>
  <si>
    <t>Cox - 25 Mbit/s</t>
  </si>
  <si>
    <t>Frontier - 25 Mbit/s</t>
  </si>
  <si>
    <t>Cablevision - 30 Mbit/s</t>
  </si>
  <si>
    <t>Charter - 30 Mbit/s</t>
  </si>
  <si>
    <t>TimeWarner - 30 Mbit/s</t>
  </si>
  <si>
    <t>Frontier - 35 Mbit/s</t>
  </si>
  <si>
    <t>Cablevision - 50 Mbit/s</t>
  </si>
  <si>
    <t>0.128 Mbit/s</t>
  </si>
  <si>
    <t>0.256 Mbit/s</t>
  </si>
  <si>
    <t>0.384 Mbit/s</t>
  </si>
  <si>
    <t>0.64 Mbit/s</t>
  </si>
  <si>
    <t>0.896 Mbit/s</t>
  </si>
  <si>
    <t>2.5 Mbit/s</t>
  </si>
  <si>
    <t>CenturyLink - 0.256 Mbit/s</t>
  </si>
  <si>
    <t>AT&amp;T - 0.384 Mbit/s</t>
  </si>
  <si>
    <t>Frontier - 0.384 Mbit/s</t>
  </si>
  <si>
    <t>AT&amp;T - 0.512 Mbit/s</t>
  </si>
  <si>
    <t>CenturyLink - 0.512 Mbit/s</t>
  </si>
  <si>
    <t>Cox - 0.512 Mbit/s</t>
  </si>
  <si>
    <t>TimeWarner - 0.512 Mbit/s</t>
  </si>
  <si>
    <t>CenturyLink - 0.64 Mbit/s</t>
  </si>
  <si>
    <t>Qwest - 0.64 Mbit/s</t>
  </si>
  <si>
    <t>AT&amp;T - 0.768 Mbit/s</t>
  </si>
  <si>
    <t>CenturyLink - 0.768 Mbit/s</t>
  </si>
  <si>
    <t>Cox - 0.768 Mbit/s</t>
  </si>
  <si>
    <t>Frontier - 0.768 Mbit/s</t>
  </si>
  <si>
    <t>Windstream - 0.768 Mbit/s</t>
  </si>
  <si>
    <t>CenturyLink - 0.896 Mbit/s</t>
  </si>
  <si>
    <t>Qwest - 0.896 Mbit/s</t>
  </si>
  <si>
    <t>Chart 7: Average peak period burst download speeds as a percentage of advertised speed, by provider</t>
  </si>
  <si>
    <t>Burst Download Ratio</t>
  </si>
  <si>
    <t>Verion FIBRE</t>
  </si>
  <si>
    <t>Verion DSL</t>
  </si>
  <si>
    <t>Verion DSL - 1 Mbit/s</t>
  </si>
  <si>
    <t>Verion DSL - 1.5 Mbit/s</t>
  </si>
  <si>
    <t>Verion DSL - 3 Mbit/s</t>
  </si>
  <si>
    <t>Verion DSL - 7 Mbit/s</t>
  </si>
  <si>
    <t>Chart 8: Average peak period burst upload speed as a percentage of advertised speed, by provider</t>
  </si>
  <si>
    <t>Burst Upload Ratio</t>
  </si>
  <si>
    <t>Verion DSL - 0.384 Mbit/s</t>
  </si>
  <si>
    <t>Verion DSL - 0.768 Mbit/s</t>
  </si>
  <si>
    <t>Verion Fiber- 35 Mbit/s</t>
  </si>
  <si>
    <t>Verion Fiber</t>
  </si>
  <si>
    <t>Verion Fiber - 5 Mbit/s</t>
  </si>
  <si>
    <t>Verion Fiber - 35 Mbit/s</t>
  </si>
  <si>
    <t>Verion Fiber - 25 Mbit/s</t>
  </si>
  <si>
    <t>Verion Fiber - 20 Mbit/s</t>
  </si>
  <si>
    <t>Verion Fiber - 15 Mbit/s</t>
  </si>
  <si>
    <t>Custom Tables</t>
  </si>
  <si>
    <t>Mean</t>
  </si>
  <si>
    <t>Valid N</t>
  </si>
  <si>
    <t>growth per decade</t>
  </si>
  <si>
    <t>value at 1 Mbps tier</t>
  </si>
  <si>
    <t>Service Tier</t>
  </si>
  <si>
    <t>Down rate</t>
  </si>
  <si>
    <t>Normalized traffic</t>
  </si>
  <si>
    <t>Count</t>
  </si>
  <si>
    <t>CDF USAGE TECH</t>
  </si>
  <si>
    <t>TWC</t>
  </si>
  <si>
    <t>HIST USAGE DOWNLOAD</t>
  </si>
  <si>
    <t>Unweighted Count</t>
  </si>
  <si>
    <t>Column N %</t>
  </si>
  <si>
    <t>DOWN_CAT</t>
  </si>
  <si>
    <t>SAT</t>
  </si>
  <si>
    <t>1 Mbps</t>
  </si>
  <si>
    <t>1.5 Mbps</t>
  </si>
  <si>
    <t>3 Mbps</t>
  </si>
  <si>
    <t>5 Mbps</t>
  </si>
  <si>
    <t>6 Mbps</t>
  </si>
  <si>
    <t>10 Mbps</t>
  </si>
  <si>
    <t>12 Mbps</t>
  </si>
  <si>
    <t>15 Mbps</t>
  </si>
  <si>
    <t>18 Mbps</t>
  </si>
  <si>
    <t>20 Mbps</t>
  </si>
  <si>
    <t>24 Mbps</t>
  </si>
  <si>
    <t>25 Mbps</t>
  </si>
  <si>
    <t>30 Mbps</t>
  </si>
  <si>
    <t>35 Mbps</t>
  </si>
  <si>
    <t>40 Mbps</t>
  </si>
  <si>
    <t>50 Mbps</t>
  </si>
  <si>
    <t>75 Mbps</t>
  </si>
  <si>
    <t>105 Mbps</t>
  </si>
  <si>
    <t>ViaSat/Exede</t>
  </si>
  <si>
    <t>Estimate</t>
  </si>
  <si>
    <t>Frontier DSL</t>
  </si>
  <si>
    <t>Frontier Fiber</t>
  </si>
  <si>
    <t>Hughes</t>
  </si>
  <si>
    <t>60 Mbps</t>
  </si>
  <si>
    <t>100 Mbps</t>
  </si>
  <si>
    <t>101 Mbps</t>
  </si>
  <si>
    <t>Chart 19: Normalized Average User Traffic - 2014 Test Data</t>
  </si>
  <si>
    <t>Chart 29 - Peak Hours Weekday Download speeds per observation by ISP - 2014 Test Data</t>
  </si>
  <si>
    <t>Download</t>
  </si>
  <si>
    <t>Weekday Peak Hours</t>
  </si>
  <si>
    <t>Total</t>
  </si>
  <si>
    <t>&lt;80% of advertised</t>
  </si>
  <si>
    <t>&gt;95% of advertised</t>
  </si>
  <si>
    <t>[1.1 - 3.0] Mbps</t>
  </si>
  <si>
    <t>AT&amp;T - DSL</t>
  </si>
  <si>
    <t>Satellite</t>
  </si>
  <si>
    <t>C:\TEMP\TEMP.TMP</t>
  </si>
  <si>
    <t>DL Without Legacy vs. All</t>
  </si>
  <si>
    <t>All units</t>
  </si>
  <si>
    <t>Without Legacy modems</t>
  </si>
  <si>
    <t>UL Without Legacy vs. All</t>
  </si>
  <si>
    <t>ISP Comparison - Total</t>
  </si>
  <si>
    <t>Verizon DSL</t>
  </si>
  <si>
    <t>Chart 20:  Cumulative Distribution of User Traffic, by Technology - 2015 Test Data</t>
  </si>
  <si>
    <t>2.05 Mbps</t>
  </si>
  <si>
    <t>7 Mbps</t>
  </si>
  <si>
    <t xml:space="preserve"> Mbps</t>
  </si>
  <si>
    <t>Chart 18:  Normalized Average User Traffic - 2015 Test Data</t>
  </si>
  <si>
    <t>80% - &lt;95% of advertised</t>
  </si>
  <si>
    <t>45 Mbps</t>
  </si>
  <si>
    <t>150 Mbps</t>
  </si>
  <si>
    <t>300 Mbps</t>
  </si>
  <si>
    <t>Verizon</t>
  </si>
  <si>
    <t>AT&amp;T - IPBB</t>
  </si>
  <si>
    <t>Optimum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</si>
</sst>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"/>
    <numFmt numFmtId="166" formatCode="0.00000000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2"/>
      <color rgb="FF1D4D66"/>
      <name val="Verdana"/>
      <family val="2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Fill="1"/>
    <xf numFmtId="9" fontId="0" fillId="0" borderId="0" xfId="2" applyFont="1"/>
    <xf numFmtId="0" fontId="5" fillId="0" borderId="0" xfId="0" applyFont="1" applyAlignment="1"/>
    <xf numFmtId="9" fontId="0" fillId="0" borderId="0" xfId="0" applyNumberFormat="1"/>
    <xf numFmtId="0" fontId="6" fillId="0" borderId="1" xfId="0" applyFont="1" applyBorder="1"/>
    <xf numFmtId="0" fontId="6" fillId="0" borderId="0" xfId="0" applyFont="1"/>
    <xf numFmtId="2" fontId="7" fillId="0" borderId="1" xfId="0" applyNumberFormat="1" applyFont="1" applyBorder="1" applyAlignment="1">
      <alignment horizontal="left" vertical="top" wrapText="1"/>
    </xf>
    <xf numFmtId="165" fontId="7" fillId="0" borderId="1" xfId="0" applyNumberFormat="1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0" fontId="0" fillId="0" borderId="0" xfId="0" applyNumberFormat="1"/>
    <xf numFmtId="166" fontId="0" fillId="0" borderId="1" xfId="0" applyNumberFormat="1" applyBorder="1"/>
    <xf numFmtId="2" fontId="8" fillId="0" borderId="0" xfId="0" applyNumberFormat="1" applyFont="1" applyBorder="1" applyAlignment="1">
      <alignment horizontal="left" vertical="top" wrapText="1"/>
    </xf>
    <xf numFmtId="2" fontId="0" fillId="0" borderId="0" xfId="0" applyNumberFormat="1" applyBorder="1"/>
    <xf numFmtId="2" fontId="0" fillId="0" borderId="0" xfId="0" applyNumberFormat="1"/>
    <xf numFmtId="0" fontId="0" fillId="0" borderId="0" xfId="0" applyFont="1" applyFill="1"/>
    <xf numFmtId="0" fontId="0" fillId="0" borderId="0" xfId="0" applyNumberFormat="1"/>
    <xf numFmtId="10" fontId="0" fillId="0" borderId="0" xfId="0" applyNumberFormat="1" applyFont="1" applyFill="1"/>
    <xf numFmtId="0" fontId="0" fillId="0" borderId="0" xfId="0" applyNumberFormat="1" applyFont="1" applyFill="1"/>
    <xf numFmtId="0" fontId="0" fillId="2" borderId="0" xfId="0" applyFill="1"/>
    <xf numFmtId="0" fontId="0" fillId="2" borderId="0" xfId="0" applyNumberFormat="1" applyFill="1"/>
  </cellXfs>
  <cellStyles count="8">
    <cellStyle name="Normal" xfId="0" builtinId="0"/>
    <cellStyle name="Normal 2" xfId="1"/>
    <cellStyle name="Normal 2 2" xfId="5"/>
    <cellStyle name="Normal 3" xfId="4"/>
    <cellStyle name="Percent" xfId="2" builtinId="5"/>
    <cellStyle name="Percent 2" xfId="3"/>
    <cellStyle name="Percent 3" xfId="6"/>
    <cellStyle name="Percent 4" xfId="7"/>
  </cellStyles>
  <dxfs count="0"/>
  <tableStyles count="0" defaultTableStyle="TableStyleMedium2" defaultPivotStyle="PivotStyleLight16"/>
  <colors>
    <mruColors>
      <color rgb="FFC80000"/>
      <color rgb="FFFAFA00"/>
      <color rgb="FF0000A8"/>
      <color rgb="FFF5F500"/>
      <color rgb="FFA80000"/>
      <color rgb="FFF0F000"/>
      <color rgb="FF4F7ACA"/>
      <color rgb="FFD5A986"/>
      <color rgb="FFFDEADA"/>
      <color rgb="FFE9C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onnections" Target="connection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Average User Traffic Per Tier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tx>
          <c:invertIfNegative val="0"/>
          <c:trendline>
            <c:name>Power Regression Demonstrating Correlation Between Higher Tier and User Traffic</c:name>
            <c:trendlineType val="power"/>
            <c:dispRSqr val="1"/>
            <c:dispEq val="1"/>
            <c:trendlineLbl>
              <c:layout>
                <c:manualLayout>
                  <c:x val="2.766532232251484E-2"/>
                  <c:y val="-3.375534795405069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          y = 0.0125x0.6364
R² = 0.7849</a:t>
                    </a:r>
                  </a:p>
                </c:rich>
              </c:tx>
              <c:numFmt formatCode="General" sourceLinked="0"/>
            </c:trendlineLbl>
          </c:trendline>
          <c:cat>
            <c:strRef>
              <c:f>'Chart 18 Data'!$A$5:$A$18</c:f>
              <c:strCache>
                <c:ptCount val="14"/>
                <c:pt idx="0">
                  <c:v>1.5 Mbps</c:v>
                </c:pt>
                <c:pt idx="1">
                  <c:v>2.05 Mbps</c:v>
                </c:pt>
                <c:pt idx="2">
                  <c:v>3 Mbps</c:v>
                </c:pt>
                <c:pt idx="3">
                  <c:v>5 Mbps</c:v>
                </c:pt>
                <c:pt idx="4">
                  <c:v>6 Mbps</c:v>
                </c:pt>
                <c:pt idx="5">
                  <c:v>7 Mbps</c:v>
                </c:pt>
                <c:pt idx="6">
                  <c:v>10 Mbps</c:v>
                </c:pt>
                <c:pt idx="7">
                  <c:v>12 Mbps</c:v>
                </c:pt>
                <c:pt idx="8">
                  <c:v>15 Mbps</c:v>
                </c:pt>
                <c:pt idx="9">
                  <c:v>18 Mbps</c:v>
                </c:pt>
                <c:pt idx="10">
                  <c:v>20 Mbps</c:v>
                </c:pt>
                <c:pt idx="11">
                  <c:v>25 Mbps</c:v>
                </c:pt>
                <c:pt idx="12">
                  <c:v>30 Mbps</c:v>
                </c:pt>
                <c:pt idx="13">
                  <c:v>50 Mbps</c:v>
                </c:pt>
              </c:strCache>
            </c:strRef>
          </c:cat>
          <c:val>
            <c:numRef>
              <c:f>'Chart 18 Data'!$D$5:$D$18</c:f>
              <c:numCache>
                <c:formatCode>General</c:formatCode>
                <c:ptCount val="14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  <c:pt idx="12">
                  <c:v>2.921120618524551E-2</c:v>
                </c:pt>
                <c:pt idx="13">
                  <c:v>0.31144085099655927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548-45D7-A340-89EC1FD8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254032"/>
        <c:axId val="700261872"/>
      </c:barChart>
      <c:catAx>
        <c:axId val="70025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00261872"/>
        <c:crosses val="autoZero"/>
        <c:auto val="1"/>
        <c:lblAlgn val="ctr"/>
        <c:lblOffset val="100"/>
        <c:noMultiLvlLbl val="0"/>
      </c:catAx>
      <c:valAx>
        <c:axId val="70026187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70025403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0.768</a:t>
            </a:r>
            <a:r>
              <a:rPr lang="en-US" baseline="0"/>
              <a:t> - 1.5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1238489497755902"/>
          <c:w val="0.86635876293765157"/>
          <c:h val="0.8474975993854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8-2'!$A$28:$A$42</c:f>
              <c:strCache>
                <c:ptCount val="15"/>
                <c:pt idx="0">
                  <c:v>AT&amp;T - 0.768 Mbit/s</c:v>
                </c:pt>
                <c:pt idx="1">
                  <c:v>CenturyLink - 0.768 Mbit/s</c:v>
                </c:pt>
                <c:pt idx="2">
                  <c:v>Cox - 0.768 Mbit/s</c:v>
                </c:pt>
                <c:pt idx="3">
                  <c:v>Frontier - 0.768 Mbit/s</c:v>
                </c:pt>
                <c:pt idx="4">
                  <c:v>Verion DSL - 0.768 Mbit/s</c:v>
                </c:pt>
                <c:pt idx="5">
                  <c:v>Windstream - 0.768 Mbit/s</c:v>
                </c:pt>
                <c:pt idx="6">
                  <c:v>CenturyLink - 0.896 Mbit/s</c:v>
                </c:pt>
                <c:pt idx="7">
                  <c:v>Qwest - 0.896 Mbit/s</c:v>
                </c:pt>
                <c:pt idx="8">
                  <c:v>AT&amp;T - 1 Mbit/s</c:v>
                </c:pt>
                <c:pt idx="9">
                  <c:v>Frontier - 1 Mbit/s</c:v>
                </c:pt>
                <c:pt idx="10">
                  <c:v>Insight - 1 Mbit/s</c:v>
                </c:pt>
                <c:pt idx="11">
                  <c:v>Mediacom - 1 Mbit/s</c:v>
                </c:pt>
                <c:pt idx="12">
                  <c:v>TimeWarner - 1 Mbit/s</c:v>
                </c:pt>
                <c:pt idx="13">
                  <c:v>AT&amp;T - 1.5 Mbit/s</c:v>
                </c:pt>
                <c:pt idx="14">
                  <c:v>Insight - 1.5 Mbit/s</c:v>
                </c:pt>
              </c:strCache>
            </c:strRef>
          </c:cat>
          <c:val>
            <c:numRef>
              <c:f>'Chart 8-2'!$B$28:$B$42</c:f>
              <c:numCache>
                <c:formatCode>General</c:formatCode>
                <c:ptCount val="15"/>
                <c:pt idx="0">
                  <c:v>0.81769999999999998</c:v>
                </c:pt>
                <c:pt idx="1">
                  <c:v>0.95679999999999998</c:v>
                </c:pt>
                <c:pt idx="2">
                  <c:v>1.0859000000000001</c:v>
                </c:pt>
                <c:pt idx="3">
                  <c:v>0.76949999999999996</c:v>
                </c:pt>
                <c:pt idx="4">
                  <c:v>0.85270000000000001</c:v>
                </c:pt>
                <c:pt idx="5">
                  <c:v>0.78449999999999998</c:v>
                </c:pt>
                <c:pt idx="6">
                  <c:v>0.88600000000000001</c:v>
                </c:pt>
                <c:pt idx="7">
                  <c:v>0.89759999999999995</c:v>
                </c:pt>
                <c:pt idx="8">
                  <c:v>1.0175000000000001</c:v>
                </c:pt>
                <c:pt idx="9">
                  <c:v>0.40150000000000002</c:v>
                </c:pt>
                <c:pt idx="10">
                  <c:v>1.0570999999999999</c:v>
                </c:pt>
                <c:pt idx="11">
                  <c:v>1.2149000000000001</c:v>
                </c:pt>
                <c:pt idx="12">
                  <c:v>1.0379</c:v>
                </c:pt>
                <c:pt idx="13">
                  <c:v>0.95520000000000005</c:v>
                </c:pt>
                <c:pt idx="14">
                  <c:v>0.92730000000000001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9D-4508-9B3D-06C9D5DD3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385344"/>
        <c:axId val="402384952"/>
      </c:barChart>
      <c:catAx>
        <c:axId val="40238534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02384952"/>
        <c:crosses val="autoZero"/>
        <c:auto val="1"/>
        <c:lblAlgn val="ctr"/>
        <c:lblOffset val="100"/>
        <c:noMultiLvlLbl val="0"/>
      </c:catAx>
      <c:valAx>
        <c:axId val="402384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02385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2 -</a:t>
            </a:r>
            <a:r>
              <a:rPr lang="en-US" baseline="0"/>
              <a:t> 5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935490437373"/>
          <c:y val="0.11856886310263798"/>
          <c:w val="0.86682988363235358"/>
          <c:h val="0.8404246006645352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8-2'!$A$43:$A$58</c:f>
              <c:strCache>
                <c:ptCount val="16"/>
                <c:pt idx="0">
                  <c:v>Cablevision - 2 Mbit/s</c:v>
                </c:pt>
                <c:pt idx="1">
                  <c:v>Comcast - 2 Mbit/s</c:v>
                </c:pt>
                <c:pt idx="2">
                  <c:v>Cox - 2 Mbit/s</c:v>
                </c:pt>
                <c:pt idx="3">
                  <c:v>Mediacom - 2 Mbit/s</c:v>
                </c:pt>
                <c:pt idx="4">
                  <c:v>TimeWarner - 2 Mbit/s</c:v>
                </c:pt>
                <c:pt idx="5">
                  <c:v>AT&amp;T - 3 Mbit/s</c:v>
                </c:pt>
                <c:pt idx="6">
                  <c:v>Charter - 3 Mbit/s</c:v>
                </c:pt>
                <c:pt idx="7">
                  <c:v>Cox - 3 Mbit/s</c:v>
                </c:pt>
                <c:pt idx="8">
                  <c:v>Charter - 4 Mbit/s</c:v>
                </c:pt>
                <c:pt idx="9">
                  <c:v>Comcast - 4 Mbit/s</c:v>
                </c:pt>
                <c:pt idx="10">
                  <c:v>Cox - 4 Mbit/s</c:v>
                </c:pt>
                <c:pt idx="11">
                  <c:v>Cablevision - 5 Mbit/s</c:v>
                </c:pt>
                <c:pt idx="12">
                  <c:v>Cox - 5 Mbit/s</c:v>
                </c:pt>
                <c:pt idx="13">
                  <c:v>Frontier - 5 Mbit/s</c:v>
                </c:pt>
                <c:pt idx="14">
                  <c:v>TimeWarner - 5 Mbit/s</c:v>
                </c:pt>
                <c:pt idx="15">
                  <c:v>Verion Fiber - 5 Mbit/s</c:v>
                </c:pt>
              </c:strCache>
            </c:strRef>
          </c:cat>
          <c:val>
            <c:numRef>
              <c:f>'Chart 8-2'!$B$43:$B$58</c:f>
              <c:numCache>
                <c:formatCode>General</c:formatCode>
                <c:ptCount val="16"/>
                <c:pt idx="0">
                  <c:v>1.0288999999999999</c:v>
                </c:pt>
                <c:pt idx="1">
                  <c:v>1.9079999999999999</c:v>
                </c:pt>
                <c:pt idx="2">
                  <c:v>1.5063</c:v>
                </c:pt>
                <c:pt idx="3">
                  <c:v>1.1500999999999999</c:v>
                </c:pt>
                <c:pt idx="4">
                  <c:v>0.91900000000000004</c:v>
                </c:pt>
                <c:pt idx="5">
                  <c:v>1.4051</c:v>
                </c:pt>
                <c:pt idx="6">
                  <c:v>1.0506</c:v>
                </c:pt>
                <c:pt idx="7">
                  <c:v>1.2954000000000001</c:v>
                </c:pt>
                <c:pt idx="8">
                  <c:v>1.0385</c:v>
                </c:pt>
                <c:pt idx="9">
                  <c:v>1.4085000000000001</c:v>
                </c:pt>
                <c:pt idx="10">
                  <c:v>1.2262999999999999</c:v>
                </c:pt>
                <c:pt idx="11">
                  <c:v>1.0476000000000001</c:v>
                </c:pt>
                <c:pt idx="12">
                  <c:v>1.0908</c:v>
                </c:pt>
                <c:pt idx="13">
                  <c:v>1.0767</c:v>
                </c:pt>
                <c:pt idx="14">
                  <c:v>0.9839</c:v>
                </c:pt>
                <c:pt idx="15">
                  <c:v>1.0737000000000001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4B-40D6-851C-D10F94AE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379856"/>
        <c:axId val="402376720"/>
      </c:barChart>
      <c:catAx>
        <c:axId val="40237985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02376720"/>
        <c:crosses val="autoZero"/>
        <c:auto val="1"/>
        <c:lblAlgn val="ctr"/>
        <c:lblOffset val="100"/>
        <c:noMultiLvlLbl val="0"/>
      </c:catAx>
      <c:valAx>
        <c:axId val="402376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</a:t>
                </a:r>
                <a:r>
                  <a:rPr lang="en-US" sz="1100" baseline="0"/>
                  <a:t>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02379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8 -</a:t>
            </a:r>
            <a:r>
              <a:rPr lang="en-US" baseline="0"/>
              <a:t> 35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54396325459301"/>
          <c:y val="0.14399314668999846"/>
          <c:w val="0.76390048118985165"/>
          <c:h val="0.804606299212599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8-2'!$A$59:$A$61</c:f>
              <c:strCache>
                <c:ptCount val="3"/>
                <c:pt idx="0">
                  <c:v>Cablevision - 8 Mbit/s</c:v>
                </c:pt>
                <c:pt idx="1">
                  <c:v>Frontier - 35 Mbit/s</c:v>
                </c:pt>
                <c:pt idx="2">
                  <c:v>Verion Fiber- 35 Mbit/s</c:v>
                </c:pt>
              </c:strCache>
            </c:strRef>
          </c:cat>
          <c:val>
            <c:numRef>
              <c:f>'Chart 8-2'!$B$59:$B$61</c:f>
              <c:numCache>
                <c:formatCode>General</c:formatCode>
                <c:ptCount val="3"/>
                <c:pt idx="0">
                  <c:v>1.0113000000000001</c:v>
                </c:pt>
                <c:pt idx="1">
                  <c:v>1.0588</c:v>
                </c:pt>
                <c:pt idx="2">
                  <c:v>1.0498000000000001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45-485F-A358-F3FB0AEE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383384"/>
        <c:axId val="402382992"/>
      </c:barChart>
      <c:catAx>
        <c:axId val="40238338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02382992"/>
        <c:crosses val="autoZero"/>
        <c:auto val="1"/>
        <c:lblAlgn val="ctr"/>
        <c:lblOffset val="100"/>
        <c:noMultiLvlLbl val="0"/>
      </c:catAx>
      <c:valAx>
        <c:axId val="402382992"/>
        <c:scaling>
          <c:orientation val="minMax"/>
          <c:max val="1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0238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AT&amp;T - DSL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29'!$D$9:$G$9</c:f>
              <c:strCache>
                <c:ptCount val="3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</c:strCache>
            </c:strRef>
          </c:cat>
          <c:val>
            <c:numRef>
              <c:f>'Chart 29'!$D$10:$G$10</c:f>
              <c:numCache>
                <c:formatCode>0.00%</c:formatCode>
                <c:ptCount val="4"/>
                <c:pt idx="0">
                  <c:v>0.24856700000000001</c:v>
                </c:pt>
                <c:pt idx="1">
                  <c:v>0.235294</c:v>
                </c:pt>
                <c:pt idx="2">
                  <c:v>0.25925900000000002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BB-439D-BC0C-70D86A7D6C6F}"/>
            </c:ext>
          </c:extLst>
        </c:ser>
        <c:ser>
          <c:idx val="1"/>
          <c:order val="1"/>
          <c:tx>
            <c:strRef>
              <c:f>'Chart 29'!$C$11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29'!$D$9:$G$9</c:f>
              <c:strCache>
                <c:ptCount val="3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</c:strCache>
            </c:strRef>
          </c:cat>
          <c:val>
            <c:numRef>
              <c:f>'Chart 29'!$D$11:$G$11</c:f>
              <c:numCache>
                <c:formatCode>0.00%</c:formatCode>
                <c:ptCount val="4"/>
                <c:pt idx="0">
                  <c:v>0.31583699999999998</c:v>
                </c:pt>
                <c:pt idx="1">
                  <c:v>0.29411799999999999</c:v>
                </c:pt>
                <c:pt idx="2">
                  <c:v>0.33333299999999999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BB-439D-BC0C-70D86A7D6C6F}"/>
            </c:ext>
          </c:extLst>
        </c:ser>
        <c:ser>
          <c:idx val="2"/>
          <c:order val="2"/>
          <c:tx>
            <c:strRef>
              <c:f>'Chart 29'!$C$12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29'!$D$9:$G$9</c:f>
              <c:strCache>
                <c:ptCount val="3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</c:strCache>
            </c:strRef>
          </c:cat>
          <c:val>
            <c:numRef>
              <c:f>'Chart 29'!$D$12:$G$12</c:f>
              <c:numCache>
                <c:formatCode>0.00%</c:formatCode>
                <c:ptCount val="4"/>
                <c:pt idx="0">
                  <c:v>0.43559500000000001</c:v>
                </c:pt>
                <c:pt idx="1">
                  <c:v>0.47058800000000001</c:v>
                </c:pt>
                <c:pt idx="2">
                  <c:v>0.40740700000000002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BB-439D-BC0C-70D86A7D6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558792"/>
        <c:axId val="592552912"/>
      </c:barChart>
      <c:catAx>
        <c:axId val="59255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52912"/>
        <c:crosses val="autoZero"/>
        <c:auto val="1"/>
        <c:lblAlgn val="ctr"/>
        <c:lblOffset val="100"/>
        <c:noMultiLvlLbl val="0"/>
      </c:catAx>
      <c:valAx>
        <c:axId val="5925529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5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AT&amp;T - IPBB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29'!$C$22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29'!$D$21:$I$21</c:f>
              <c:strCache>
                <c:ptCount val="6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  <c:pt idx="3">
                  <c:v>12 Mbps</c:v>
                </c:pt>
                <c:pt idx="4">
                  <c:v>18 Mbps</c:v>
                </c:pt>
                <c:pt idx="5">
                  <c:v>24 Mbps</c:v>
                </c:pt>
              </c:strCache>
            </c:strRef>
          </c:cat>
          <c:val>
            <c:numRef>
              <c:f>'Chart 29'!$D$22:$I$22</c:f>
              <c:numCache>
                <c:formatCode>0.00%</c:formatCode>
                <c:ptCount val="6"/>
                <c:pt idx="0">
                  <c:v>0.73998900000000001</c:v>
                </c:pt>
                <c:pt idx="1">
                  <c:v>0.66666700000000001</c:v>
                </c:pt>
                <c:pt idx="2">
                  <c:v>0.67073199999999999</c:v>
                </c:pt>
                <c:pt idx="3">
                  <c:v>0.85714299999999999</c:v>
                </c:pt>
                <c:pt idx="4">
                  <c:v>0.730769</c:v>
                </c:pt>
                <c:pt idx="5">
                  <c:v>0.87234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F0-4FB9-824E-8E3F502F907C}"/>
            </c:ext>
          </c:extLst>
        </c:ser>
        <c:ser>
          <c:idx val="1"/>
          <c:order val="1"/>
          <c:tx>
            <c:strRef>
              <c:f>'Chart 29'!$C$23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29'!$D$21:$I$21</c:f>
              <c:strCache>
                <c:ptCount val="6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  <c:pt idx="3">
                  <c:v>12 Mbps</c:v>
                </c:pt>
                <c:pt idx="4">
                  <c:v>18 Mbps</c:v>
                </c:pt>
                <c:pt idx="5">
                  <c:v>24 Mbps</c:v>
                </c:pt>
              </c:strCache>
            </c:strRef>
          </c:cat>
          <c:val>
            <c:numRef>
              <c:f>'Chart 29'!$D$23:$I$23</c:f>
              <c:numCache>
                <c:formatCode>0.00%</c:formatCode>
                <c:ptCount val="6"/>
                <c:pt idx="0">
                  <c:v>0.12864600000000001</c:v>
                </c:pt>
                <c:pt idx="1">
                  <c:v>0.140351</c:v>
                </c:pt>
                <c:pt idx="2">
                  <c:v>0.121951</c:v>
                </c:pt>
                <c:pt idx="3">
                  <c:v>8.7912000000000004E-2</c:v>
                </c:pt>
                <c:pt idx="4">
                  <c:v>0.12820500000000001</c:v>
                </c:pt>
                <c:pt idx="5">
                  <c:v>0.12766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6F0-4FB9-824E-8E3F502F907C}"/>
            </c:ext>
          </c:extLst>
        </c:ser>
        <c:ser>
          <c:idx val="2"/>
          <c:order val="2"/>
          <c:tx>
            <c:strRef>
              <c:f>'Chart 29'!$C$24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29'!$D$21:$I$21</c:f>
              <c:strCache>
                <c:ptCount val="6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  <c:pt idx="3">
                  <c:v>12 Mbps</c:v>
                </c:pt>
                <c:pt idx="4">
                  <c:v>18 Mbps</c:v>
                </c:pt>
                <c:pt idx="5">
                  <c:v>24 Mbps</c:v>
                </c:pt>
              </c:strCache>
            </c:strRef>
          </c:cat>
          <c:val>
            <c:numRef>
              <c:f>'Chart 29'!$D$24:$I$24</c:f>
              <c:numCache>
                <c:formatCode>0.00%</c:formatCode>
                <c:ptCount val="6"/>
                <c:pt idx="0">
                  <c:v>0.13136500000000001</c:v>
                </c:pt>
                <c:pt idx="1">
                  <c:v>0.19298199999999999</c:v>
                </c:pt>
                <c:pt idx="2">
                  <c:v>0.207317</c:v>
                </c:pt>
                <c:pt idx="3">
                  <c:v>5.4945000000000001E-2</c:v>
                </c:pt>
                <c:pt idx="4">
                  <c:v>0.14102600000000001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6F0-4FB9-824E-8E3F502F9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563104"/>
        <c:axId val="592566240"/>
      </c:barChart>
      <c:catAx>
        <c:axId val="5925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66240"/>
        <c:crosses val="autoZero"/>
        <c:auto val="1"/>
        <c:lblAlgn val="ctr"/>
        <c:lblOffset val="100"/>
        <c:noMultiLvlLbl val="0"/>
      </c:catAx>
      <c:valAx>
        <c:axId val="5925662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CenturyLink - DSL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29'!$C$34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29'!$D$33:$J$33</c:f>
              <c:strCache>
                <c:ptCount val="7"/>
                <c:pt idx="0">
                  <c:v>Total</c:v>
                </c:pt>
                <c:pt idx="1">
                  <c:v>1.5 Mbps</c:v>
                </c:pt>
                <c:pt idx="2">
                  <c:v>3 Mbps</c:v>
                </c:pt>
                <c:pt idx="3">
                  <c:v>10 Mbps</c:v>
                </c:pt>
                <c:pt idx="4">
                  <c:v>12 Mbps</c:v>
                </c:pt>
                <c:pt idx="5">
                  <c:v>20 Mbps</c:v>
                </c:pt>
                <c:pt idx="6">
                  <c:v>40 Mbps</c:v>
                </c:pt>
              </c:strCache>
            </c:strRef>
          </c:cat>
          <c:val>
            <c:numRef>
              <c:f>'Chart 29'!$D$34:$J$34</c:f>
              <c:numCache>
                <c:formatCode>0.00%</c:formatCode>
                <c:ptCount val="7"/>
                <c:pt idx="0">
                  <c:v>0.362236</c:v>
                </c:pt>
                <c:pt idx="1">
                  <c:v>0.26785700000000001</c:v>
                </c:pt>
                <c:pt idx="2">
                  <c:v>0.53571400000000002</c:v>
                </c:pt>
                <c:pt idx="3">
                  <c:v>0.362319</c:v>
                </c:pt>
                <c:pt idx="4">
                  <c:v>0.45333299999999999</c:v>
                </c:pt>
                <c:pt idx="5">
                  <c:v>0.27777800000000002</c:v>
                </c:pt>
                <c:pt idx="6">
                  <c:v>0.30769200000000002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0E-408A-8665-3B75BB87C074}"/>
            </c:ext>
          </c:extLst>
        </c:ser>
        <c:ser>
          <c:idx val="1"/>
          <c:order val="1"/>
          <c:tx>
            <c:strRef>
              <c:f>'Chart 29'!$C$35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29'!$D$33:$J$33</c:f>
              <c:strCache>
                <c:ptCount val="7"/>
                <c:pt idx="0">
                  <c:v>Total</c:v>
                </c:pt>
                <c:pt idx="1">
                  <c:v>1.5 Mbps</c:v>
                </c:pt>
                <c:pt idx="2">
                  <c:v>3 Mbps</c:v>
                </c:pt>
                <c:pt idx="3">
                  <c:v>10 Mbps</c:v>
                </c:pt>
                <c:pt idx="4">
                  <c:v>12 Mbps</c:v>
                </c:pt>
                <c:pt idx="5">
                  <c:v>20 Mbps</c:v>
                </c:pt>
                <c:pt idx="6">
                  <c:v>40 Mbps</c:v>
                </c:pt>
              </c:strCache>
            </c:strRef>
          </c:cat>
          <c:val>
            <c:numRef>
              <c:f>'Chart 29'!$D$35:$J$35</c:f>
              <c:numCache>
                <c:formatCode>0.00%</c:formatCode>
                <c:ptCount val="7"/>
                <c:pt idx="0">
                  <c:v>0.296487</c:v>
                </c:pt>
                <c:pt idx="1">
                  <c:v>0.25</c:v>
                </c:pt>
                <c:pt idx="2">
                  <c:v>0.25</c:v>
                </c:pt>
                <c:pt idx="3">
                  <c:v>0.362319</c:v>
                </c:pt>
                <c:pt idx="4">
                  <c:v>0.33333299999999999</c:v>
                </c:pt>
                <c:pt idx="5">
                  <c:v>0.203704</c:v>
                </c:pt>
                <c:pt idx="6">
                  <c:v>0.30769200000000002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0E-408A-8665-3B75BB87C074}"/>
            </c:ext>
          </c:extLst>
        </c:ser>
        <c:ser>
          <c:idx val="2"/>
          <c:order val="2"/>
          <c:tx>
            <c:strRef>
              <c:f>'Chart 29'!$C$36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29'!$D$33:$J$33</c:f>
              <c:strCache>
                <c:ptCount val="7"/>
                <c:pt idx="0">
                  <c:v>Total</c:v>
                </c:pt>
                <c:pt idx="1">
                  <c:v>1.5 Mbps</c:v>
                </c:pt>
                <c:pt idx="2">
                  <c:v>3 Mbps</c:v>
                </c:pt>
                <c:pt idx="3">
                  <c:v>10 Mbps</c:v>
                </c:pt>
                <c:pt idx="4">
                  <c:v>12 Mbps</c:v>
                </c:pt>
                <c:pt idx="5">
                  <c:v>20 Mbps</c:v>
                </c:pt>
                <c:pt idx="6">
                  <c:v>40 Mbps</c:v>
                </c:pt>
              </c:strCache>
            </c:strRef>
          </c:cat>
          <c:val>
            <c:numRef>
              <c:f>'Chart 29'!$D$36:$J$36</c:f>
              <c:numCache>
                <c:formatCode>0.00%</c:formatCode>
                <c:ptCount val="7"/>
                <c:pt idx="0">
                  <c:v>0.341277</c:v>
                </c:pt>
                <c:pt idx="1">
                  <c:v>0.48214299999999999</c:v>
                </c:pt>
                <c:pt idx="2">
                  <c:v>0.214286</c:v>
                </c:pt>
                <c:pt idx="3">
                  <c:v>0.275362</c:v>
                </c:pt>
                <c:pt idx="4">
                  <c:v>0.21333299999999999</c:v>
                </c:pt>
                <c:pt idx="5">
                  <c:v>0.51851899999999995</c:v>
                </c:pt>
                <c:pt idx="6">
                  <c:v>0.38461499999999998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D0E-408A-8665-3B75BB87C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564672"/>
        <c:axId val="592565456"/>
      </c:barChart>
      <c:catAx>
        <c:axId val="5925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65456"/>
        <c:crosses val="autoZero"/>
        <c:auto val="1"/>
        <c:lblAlgn val="ctr"/>
        <c:lblOffset val="100"/>
        <c:noMultiLvlLbl val="0"/>
      </c:catAx>
      <c:valAx>
        <c:axId val="5925654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Frontier - DSL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29'!$C$46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29'!$D$45:$G$45</c:f>
              <c:strCache>
                <c:ptCount val="4"/>
                <c:pt idx="0">
                  <c:v>Total</c:v>
                </c:pt>
                <c:pt idx="1">
                  <c:v>1 Mbps</c:v>
                </c:pt>
                <c:pt idx="2">
                  <c:v>3 Mbps</c:v>
                </c:pt>
                <c:pt idx="3">
                  <c:v>6 Mbps</c:v>
                </c:pt>
              </c:strCache>
            </c:strRef>
          </c:cat>
          <c:val>
            <c:numRef>
              <c:f>'Chart 29'!$D$46:$G$46</c:f>
              <c:numCache>
                <c:formatCode>0.00%</c:formatCode>
                <c:ptCount val="4"/>
                <c:pt idx="0">
                  <c:v>0.231129</c:v>
                </c:pt>
                <c:pt idx="1">
                  <c:v>0.64</c:v>
                </c:pt>
                <c:pt idx="2">
                  <c:v>0.171875</c:v>
                </c:pt>
                <c:pt idx="3">
                  <c:v>0.211538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BF-4190-A49C-B5AE7DF36CE2}"/>
            </c:ext>
          </c:extLst>
        </c:ser>
        <c:ser>
          <c:idx val="1"/>
          <c:order val="1"/>
          <c:tx>
            <c:strRef>
              <c:f>'Chart 29'!$C$47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29'!$D$45:$G$45</c:f>
              <c:strCache>
                <c:ptCount val="4"/>
                <c:pt idx="0">
                  <c:v>Total</c:v>
                </c:pt>
                <c:pt idx="1">
                  <c:v>1 Mbps</c:v>
                </c:pt>
                <c:pt idx="2">
                  <c:v>3 Mbps</c:v>
                </c:pt>
                <c:pt idx="3">
                  <c:v>6 Mbps</c:v>
                </c:pt>
              </c:strCache>
            </c:strRef>
          </c:cat>
          <c:val>
            <c:numRef>
              <c:f>'Chart 29'!$D$47:$G$47</c:f>
              <c:numCache>
                <c:formatCode>0.00%</c:formatCode>
                <c:ptCount val="4"/>
                <c:pt idx="0">
                  <c:v>0.39832600000000001</c:v>
                </c:pt>
                <c:pt idx="1">
                  <c:v>0.08</c:v>
                </c:pt>
                <c:pt idx="2">
                  <c:v>0.4375</c:v>
                </c:pt>
                <c:pt idx="3">
                  <c:v>0.42307699999999998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BF-4190-A49C-B5AE7DF36CE2}"/>
            </c:ext>
          </c:extLst>
        </c:ser>
        <c:ser>
          <c:idx val="2"/>
          <c:order val="2"/>
          <c:tx>
            <c:strRef>
              <c:f>'Chart 29'!$C$48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29'!$D$45:$G$45</c:f>
              <c:strCache>
                <c:ptCount val="4"/>
                <c:pt idx="0">
                  <c:v>Total</c:v>
                </c:pt>
                <c:pt idx="1">
                  <c:v>1 Mbps</c:v>
                </c:pt>
                <c:pt idx="2">
                  <c:v>3 Mbps</c:v>
                </c:pt>
                <c:pt idx="3">
                  <c:v>6 Mbps</c:v>
                </c:pt>
              </c:strCache>
            </c:strRef>
          </c:cat>
          <c:val>
            <c:numRef>
              <c:f>'Chart 29'!$D$48:$G$48</c:f>
              <c:numCache>
                <c:formatCode>0.00%</c:formatCode>
                <c:ptCount val="4"/>
                <c:pt idx="0">
                  <c:v>0.37054500000000001</c:v>
                </c:pt>
                <c:pt idx="1">
                  <c:v>0.28000000000000003</c:v>
                </c:pt>
                <c:pt idx="2">
                  <c:v>0.390625</c:v>
                </c:pt>
                <c:pt idx="3">
                  <c:v>0.36538500000000002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8BF-4190-A49C-B5AE7DF3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549384"/>
        <c:axId val="592559576"/>
      </c:barChart>
      <c:catAx>
        <c:axId val="59254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59576"/>
        <c:crosses val="autoZero"/>
        <c:auto val="1"/>
        <c:lblAlgn val="ctr"/>
        <c:lblOffset val="100"/>
        <c:noMultiLvlLbl val="0"/>
      </c:catAx>
      <c:valAx>
        <c:axId val="5925595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Verizon - DSL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29'!$C$58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29'!$D$57:$E$57</c:f>
              <c:strCache>
                <c:ptCount val="2"/>
                <c:pt idx="0">
                  <c:v>Total</c:v>
                </c:pt>
                <c:pt idx="1">
                  <c:v>[1.1 - 3.0] Mbps</c:v>
                </c:pt>
              </c:strCache>
            </c:strRef>
          </c:cat>
          <c:val>
            <c:numRef>
              <c:f>'Chart 29'!$D$58:$E$58</c:f>
              <c:numCache>
                <c:formatCode>0.00%</c:formatCode>
                <c:ptCount val="2"/>
                <c:pt idx="0">
                  <c:v>0.69491499999999995</c:v>
                </c:pt>
                <c:pt idx="1">
                  <c:v>0.69491499999999995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A6-48DC-B460-EEC263C828BD}"/>
            </c:ext>
          </c:extLst>
        </c:ser>
        <c:ser>
          <c:idx val="1"/>
          <c:order val="1"/>
          <c:tx>
            <c:strRef>
              <c:f>'Chart 29'!$C$59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29'!$D$57:$E$57</c:f>
              <c:strCache>
                <c:ptCount val="2"/>
                <c:pt idx="0">
                  <c:v>Total</c:v>
                </c:pt>
                <c:pt idx="1">
                  <c:v>[1.1 - 3.0] Mbps</c:v>
                </c:pt>
              </c:strCache>
            </c:strRef>
          </c:cat>
          <c:val>
            <c:numRef>
              <c:f>'Chart 29'!$D$59:$E$59</c:f>
              <c:numCache>
                <c:formatCode>0.00%</c:formatCode>
                <c:ptCount val="2"/>
                <c:pt idx="0">
                  <c:v>6.7796999999999996E-2</c:v>
                </c:pt>
                <c:pt idx="1">
                  <c:v>6.7796999999999996E-2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A6-48DC-B460-EEC263C828BD}"/>
            </c:ext>
          </c:extLst>
        </c:ser>
        <c:ser>
          <c:idx val="2"/>
          <c:order val="2"/>
          <c:tx>
            <c:strRef>
              <c:f>'Chart 29'!$C$60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29'!$D$57:$E$57</c:f>
              <c:strCache>
                <c:ptCount val="2"/>
                <c:pt idx="0">
                  <c:v>Total</c:v>
                </c:pt>
                <c:pt idx="1">
                  <c:v>[1.1 - 3.0] Mbps</c:v>
                </c:pt>
              </c:strCache>
            </c:strRef>
          </c:cat>
          <c:val>
            <c:numRef>
              <c:f>'Chart 29'!$D$60:$E$60</c:f>
              <c:numCache>
                <c:formatCode>0.00%</c:formatCode>
                <c:ptCount val="2"/>
                <c:pt idx="0">
                  <c:v>0.237288</c:v>
                </c:pt>
                <c:pt idx="1">
                  <c:v>0.237288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1A6-48DC-B460-EEC263C82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562320"/>
        <c:axId val="592562712"/>
      </c:barChart>
      <c:catAx>
        <c:axId val="59256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62712"/>
        <c:crosses val="autoZero"/>
        <c:auto val="1"/>
        <c:lblAlgn val="ctr"/>
        <c:lblOffset val="100"/>
        <c:noMultiLvlLbl val="0"/>
      </c:catAx>
      <c:valAx>
        <c:axId val="5925627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Windstream - DSL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29'!$C$70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29'!$D$69:$G$69</c:f>
              <c:strCache>
                <c:ptCount val="4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  <c:pt idx="3">
                  <c:v>12 Mbps</c:v>
                </c:pt>
              </c:strCache>
            </c:strRef>
          </c:cat>
          <c:val>
            <c:numRef>
              <c:f>'Chart 29'!$D$70:$G$70</c:f>
              <c:numCache>
                <c:formatCode>0.00%</c:formatCode>
                <c:ptCount val="4"/>
                <c:pt idx="0">
                  <c:v>0.49476199999999998</c:v>
                </c:pt>
                <c:pt idx="1">
                  <c:v>0.36734699999999998</c:v>
                </c:pt>
                <c:pt idx="2">
                  <c:v>0.65714300000000003</c:v>
                </c:pt>
                <c:pt idx="3">
                  <c:v>0.60869600000000001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15-4357-98C4-7B1D374FA0C5}"/>
            </c:ext>
          </c:extLst>
        </c:ser>
        <c:ser>
          <c:idx val="1"/>
          <c:order val="1"/>
          <c:tx>
            <c:strRef>
              <c:f>'Chart 29'!$C$71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29'!$D$69:$G$69</c:f>
              <c:strCache>
                <c:ptCount val="4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  <c:pt idx="3">
                  <c:v>12 Mbps</c:v>
                </c:pt>
              </c:strCache>
            </c:strRef>
          </c:cat>
          <c:val>
            <c:numRef>
              <c:f>'Chart 29'!$D$71:$G$71</c:f>
              <c:numCache>
                <c:formatCode>0.00%</c:formatCode>
                <c:ptCount val="4"/>
                <c:pt idx="0">
                  <c:v>0.25803799999999999</c:v>
                </c:pt>
                <c:pt idx="1">
                  <c:v>0.26530599999999999</c:v>
                </c:pt>
                <c:pt idx="2">
                  <c:v>0.25714300000000001</c:v>
                </c:pt>
                <c:pt idx="3">
                  <c:v>0.23913000000000001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15-4357-98C4-7B1D374FA0C5}"/>
            </c:ext>
          </c:extLst>
        </c:ser>
        <c:ser>
          <c:idx val="2"/>
          <c:order val="2"/>
          <c:tx>
            <c:strRef>
              <c:f>'Chart 29'!$C$72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29'!$D$69:$G$69</c:f>
              <c:strCache>
                <c:ptCount val="4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  <c:pt idx="3">
                  <c:v>12 Mbps</c:v>
                </c:pt>
              </c:strCache>
            </c:strRef>
          </c:cat>
          <c:val>
            <c:numRef>
              <c:f>'Chart 29'!$D$72:$G$72</c:f>
              <c:numCache>
                <c:formatCode>0.00%</c:formatCode>
                <c:ptCount val="4"/>
                <c:pt idx="0">
                  <c:v>0.247199</c:v>
                </c:pt>
                <c:pt idx="1">
                  <c:v>0.36734699999999998</c:v>
                </c:pt>
                <c:pt idx="2">
                  <c:v>8.5713999999999999E-2</c:v>
                </c:pt>
                <c:pt idx="3">
                  <c:v>0.152174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215-4357-98C4-7B1D374FA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560360"/>
        <c:axId val="592560752"/>
      </c:barChart>
      <c:catAx>
        <c:axId val="59256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60752"/>
        <c:crosses val="autoZero"/>
        <c:auto val="1"/>
        <c:lblAlgn val="ctr"/>
        <c:lblOffset val="100"/>
        <c:noMultiLvlLbl val="0"/>
      </c:catAx>
      <c:valAx>
        <c:axId val="5925607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6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Optimum - Cable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29'!$C$82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29'!$D$81:$G$81</c:f>
              <c:strCache>
                <c:ptCount val="4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101 Mbps</c:v>
                </c:pt>
              </c:strCache>
            </c:strRef>
          </c:cat>
          <c:val>
            <c:numRef>
              <c:f>'Chart 29'!$D$82:$G$82</c:f>
              <c:numCache>
                <c:formatCode>0.00%</c:formatCode>
                <c:ptCount val="4"/>
                <c:pt idx="0">
                  <c:v>0.94742199999999999</c:v>
                </c:pt>
                <c:pt idx="1">
                  <c:v>0.96610200000000002</c:v>
                </c:pt>
                <c:pt idx="2">
                  <c:v>0.93382399999999999</c:v>
                </c:pt>
                <c:pt idx="3">
                  <c:v>0.87654299999999996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32-4956-BDF5-65048B72054F}"/>
            </c:ext>
          </c:extLst>
        </c:ser>
        <c:ser>
          <c:idx val="1"/>
          <c:order val="1"/>
          <c:tx>
            <c:strRef>
              <c:f>'Chart 29'!$C$83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29'!$D$81:$G$81</c:f>
              <c:strCache>
                <c:ptCount val="4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101 Mbps</c:v>
                </c:pt>
              </c:strCache>
            </c:strRef>
          </c:cat>
          <c:val>
            <c:numRef>
              <c:f>'Chart 29'!$D$83:$G$83</c:f>
              <c:numCache>
                <c:formatCode>0.00%</c:formatCode>
                <c:ptCount val="4"/>
                <c:pt idx="0">
                  <c:v>3.9780999999999997E-2</c:v>
                </c:pt>
                <c:pt idx="1">
                  <c:v>3.3897999999999998E-2</c:v>
                </c:pt>
                <c:pt idx="2">
                  <c:v>4.4117999999999997E-2</c:v>
                </c:pt>
                <c:pt idx="3">
                  <c:v>6.1727999999999998E-2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B32-4956-BDF5-65048B72054F}"/>
            </c:ext>
          </c:extLst>
        </c:ser>
        <c:ser>
          <c:idx val="2"/>
          <c:order val="2"/>
          <c:tx>
            <c:strRef>
              <c:f>'Chart 29'!$C$84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29'!$D$81:$G$81</c:f>
              <c:strCache>
                <c:ptCount val="4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101 Mbps</c:v>
                </c:pt>
              </c:strCache>
            </c:strRef>
          </c:cat>
          <c:val>
            <c:numRef>
              <c:f>'Chart 29'!$D$84:$G$84</c:f>
              <c:numCache>
                <c:formatCode>0.00%</c:formatCode>
                <c:ptCount val="4"/>
                <c:pt idx="0">
                  <c:v>1.2796999999999999E-2</c:v>
                </c:pt>
                <c:pt idx="1">
                  <c:v>0</c:v>
                </c:pt>
                <c:pt idx="2">
                  <c:v>2.2058999999999999E-2</c:v>
                </c:pt>
                <c:pt idx="3">
                  <c:v>6.1727999999999998E-2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B32-4956-BDF5-65048B72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559184"/>
        <c:axId val="592552128"/>
      </c:barChart>
      <c:catAx>
        <c:axId val="59255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52128"/>
        <c:crosses val="autoZero"/>
        <c:auto val="1"/>
        <c:lblAlgn val="ctr"/>
        <c:lblOffset val="100"/>
        <c:noMultiLvlLbl val="0"/>
      </c:catAx>
      <c:valAx>
        <c:axId val="5925521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5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trendline>
            <c:name>Log regression showing correlation between service tier and user traffic</c:name>
            <c:trendlineType val="log"/>
            <c:dispRSqr val="1"/>
            <c:dispEq val="1"/>
            <c:trendlineLbl>
              <c:layout>
                <c:manualLayout>
                  <c:x val="-0.12109482180992474"/>
                  <c:y val="2.0723862046871213E-3"/>
                </c:manualLayout>
              </c:layout>
              <c:numFmt formatCode="General" sourceLinked="0"/>
            </c:trendlineLbl>
          </c:trendline>
          <c:xVal>
            <c:numRef>
              <c:f>'Chart 19 Data'!$B$6:$B$17</c:f>
              <c:numCache>
                <c:formatCode>General</c:formatCode>
                <c:ptCount val="12"/>
                <c:pt idx="0">
                  <c:v>1.5</c:v>
                </c:pt>
                <c:pt idx="1">
                  <c:v>2.0499999999999998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'Chart 19 Data'!$C$6:$C$17</c:f>
              <c:numCache>
                <c:formatCode>General</c:formatCode>
                <c:ptCount val="12"/>
                <c:pt idx="0">
                  <c:v>3.8022260811238062E-3</c:v>
                </c:pt>
                <c:pt idx="1">
                  <c:v>8.8632231726180673E-3</c:v>
                </c:pt>
                <c:pt idx="2">
                  <c:v>2.7119336503405912E-2</c:v>
                </c:pt>
                <c:pt idx="3">
                  <c:v>1.9368408609230195E-4</c:v>
                </c:pt>
                <c:pt idx="4">
                  <c:v>2.6139473076114219E-2</c:v>
                </c:pt>
                <c:pt idx="5">
                  <c:v>0</c:v>
                </c:pt>
                <c:pt idx="6">
                  <c:v>1.7896637281630209E-2</c:v>
                </c:pt>
                <c:pt idx="7">
                  <c:v>3.8485389535505891E-2</c:v>
                </c:pt>
                <c:pt idx="8">
                  <c:v>0.15700001562948859</c:v>
                </c:pt>
                <c:pt idx="9">
                  <c:v>3.4630343671867896E-2</c:v>
                </c:pt>
                <c:pt idx="10">
                  <c:v>3.560928526596336E-2</c:v>
                </c:pt>
                <c:pt idx="11">
                  <c:v>0.30960832851438497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E4-4DF6-91AC-4AC3AB5E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48936"/>
        <c:axId val="700245016"/>
      </c:scatterChart>
      <c:valAx>
        <c:axId val="700248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Downstream service rate (Mbps)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00245016"/>
        <c:crosses val="autoZero"/>
        <c:crossBetween val="midCat"/>
      </c:valAx>
      <c:valAx>
        <c:axId val="70024501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700248936"/>
        <c:crosses val="autoZero"/>
        <c:crossBetween val="midCat"/>
      </c:valAx>
      <c:spPr>
        <a:noFill/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Charter - Cable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29'!$C$94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29'!$D$93:$F$93</c:f>
              <c:strCache>
                <c:ptCount val="3"/>
                <c:pt idx="0">
                  <c:v>Total</c:v>
                </c:pt>
                <c:pt idx="1">
                  <c:v>60 Mbps</c:v>
                </c:pt>
                <c:pt idx="2">
                  <c:v>100 Mbps</c:v>
                </c:pt>
              </c:strCache>
            </c:strRef>
          </c:cat>
          <c:val>
            <c:numRef>
              <c:f>'Chart 29'!$D$94:$F$94</c:f>
              <c:numCache>
                <c:formatCode>0.00%</c:formatCode>
                <c:ptCount val="3"/>
                <c:pt idx="0">
                  <c:v>0.90499700000000005</c:v>
                </c:pt>
                <c:pt idx="1">
                  <c:v>0.91208800000000001</c:v>
                </c:pt>
                <c:pt idx="2">
                  <c:v>0.83333299999999999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31-4D01-8158-85D64BAF7A43}"/>
            </c:ext>
          </c:extLst>
        </c:ser>
        <c:ser>
          <c:idx val="1"/>
          <c:order val="1"/>
          <c:tx>
            <c:strRef>
              <c:f>'Chart 29'!$C$95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29'!$D$93:$F$93</c:f>
              <c:strCache>
                <c:ptCount val="3"/>
                <c:pt idx="0">
                  <c:v>Total</c:v>
                </c:pt>
                <c:pt idx="1">
                  <c:v>60 Mbps</c:v>
                </c:pt>
                <c:pt idx="2">
                  <c:v>100 Mbps</c:v>
                </c:pt>
              </c:strCache>
            </c:strRef>
          </c:cat>
          <c:val>
            <c:numRef>
              <c:f>'Chart 29'!$D$95:$F$95</c:f>
              <c:numCache>
                <c:formatCode>0.00%</c:formatCode>
                <c:ptCount val="3"/>
                <c:pt idx="0">
                  <c:v>6.6501000000000005E-2</c:v>
                </c:pt>
                <c:pt idx="1">
                  <c:v>6.3186999999999993E-2</c:v>
                </c:pt>
                <c:pt idx="2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31-4D01-8158-85D64BAF7A43}"/>
            </c:ext>
          </c:extLst>
        </c:ser>
        <c:ser>
          <c:idx val="2"/>
          <c:order val="2"/>
          <c:tx>
            <c:strRef>
              <c:f>'Chart 29'!$C$96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29'!$D$93:$F$93</c:f>
              <c:strCache>
                <c:ptCount val="3"/>
                <c:pt idx="0">
                  <c:v>Total</c:v>
                </c:pt>
                <c:pt idx="1">
                  <c:v>60 Mbps</c:v>
                </c:pt>
                <c:pt idx="2">
                  <c:v>100 Mbps</c:v>
                </c:pt>
              </c:strCache>
            </c:strRef>
          </c:cat>
          <c:val>
            <c:numRef>
              <c:f>'Chart 29'!$D$96:$F$96</c:f>
              <c:numCache>
                <c:formatCode>0.00%</c:formatCode>
                <c:ptCount val="3"/>
                <c:pt idx="0">
                  <c:v>2.8500999999999999E-2</c:v>
                </c:pt>
                <c:pt idx="1">
                  <c:v>2.4725E-2</c:v>
                </c:pt>
                <c:pt idx="2">
                  <c:v>6.6667000000000004E-2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231-4D01-8158-85D64BAF7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571336"/>
        <c:axId val="592548600"/>
      </c:barChart>
      <c:catAx>
        <c:axId val="59257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8600"/>
        <c:crosses val="autoZero"/>
        <c:auto val="1"/>
        <c:lblAlgn val="ctr"/>
        <c:lblOffset val="100"/>
        <c:noMultiLvlLbl val="0"/>
      </c:catAx>
      <c:valAx>
        <c:axId val="5925486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7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Comcast - Cable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29'!$C$106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29'!$D$105:$I$105</c:f>
              <c:strCache>
                <c:ptCount val="6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75 Mbps</c:v>
                </c:pt>
                <c:pt idx="4">
                  <c:v>105 Mbps</c:v>
                </c:pt>
                <c:pt idx="5">
                  <c:v>150 Mbps</c:v>
                </c:pt>
              </c:strCache>
            </c:strRef>
          </c:cat>
          <c:val>
            <c:numRef>
              <c:f>'Chart 29'!$D$106:$I$106</c:f>
              <c:numCache>
                <c:formatCode>0.00%</c:formatCode>
                <c:ptCount val="6"/>
                <c:pt idx="0">
                  <c:v>0.91757299999999997</c:v>
                </c:pt>
                <c:pt idx="1">
                  <c:v>0.95597500000000002</c:v>
                </c:pt>
                <c:pt idx="2">
                  <c:v>0.92105300000000001</c:v>
                </c:pt>
                <c:pt idx="3">
                  <c:v>0.894737</c:v>
                </c:pt>
                <c:pt idx="4">
                  <c:v>0.81395300000000004</c:v>
                </c:pt>
                <c:pt idx="5">
                  <c:v>0.58333299999999999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F4-4C55-BE98-C2F6B59FB82C}"/>
            </c:ext>
          </c:extLst>
        </c:ser>
        <c:ser>
          <c:idx val="1"/>
          <c:order val="1"/>
          <c:tx>
            <c:strRef>
              <c:f>'Chart 29'!$C$107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29'!$D$105:$I$105</c:f>
              <c:strCache>
                <c:ptCount val="6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75 Mbps</c:v>
                </c:pt>
                <c:pt idx="4">
                  <c:v>105 Mbps</c:v>
                </c:pt>
                <c:pt idx="5">
                  <c:v>150 Mbps</c:v>
                </c:pt>
              </c:strCache>
            </c:strRef>
          </c:cat>
          <c:val>
            <c:numRef>
              <c:f>'Chart 29'!$D$107:$I$107</c:f>
              <c:numCache>
                <c:formatCode>0.00%</c:formatCode>
                <c:ptCount val="6"/>
                <c:pt idx="0">
                  <c:v>5.9526000000000003E-2</c:v>
                </c:pt>
                <c:pt idx="1">
                  <c:v>3.1447000000000003E-2</c:v>
                </c:pt>
                <c:pt idx="2">
                  <c:v>3.9474000000000002E-2</c:v>
                </c:pt>
                <c:pt idx="3">
                  <c:v>7.8947000000000003E-2</c:v>
                </c:pt>
                <c:pt idx="4">
                  <c:v>0.18604699999999999</c:v>
                </c:pt>
                <c:pt idx="5">
                  <c:v>0.19047600000000001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F4-4C55-BE98-C2F6B59FB82C}"/>
            </c:ext>
          </c:extLst>
        </c:ser>
        <c:ser>
          <c:idx val="2"/>
          <c:order val="2"/>
          <c:tx>
            <c:strRef>
              <c:f>'Chart 29'!$C$108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29'!$D$105:$I$105</c:f>
              <c:strCache>
                <c:ptCount val="6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75 Mbps</c:v>
                </c:pt>
                <c:pt idx="4">
                  <c:v>105 Mbps</c:v>
                </c:pt>
                <c:pt idx="5">
                  <c:v>150 Mbps</c:v>
                </c:pt>
              </c:strCache>
            </c:strRef>
          </c:cat>
          <c:val>
            <c:numRef>
              <c:f>'Chart 29'!$D$108:$I$108</c:f>
              <c:numCache>
                <c:formatCode>0.00%</c:formatCode>
                <c:ptCount val="6"/>
                <c:pt idx="0">
                  <c:v>2.2901000000000001E-2</c:v>
                </c:pt>
                <c:pt idx="1">
                  <c:v>1.2579E-2</c:v>
                </c:pt>
                <c:pt idx="2">
                  <c:v>3.9474000000000002E-2</c:v>
                </c:pt>
                <c:pt idx="3">
                  <c:v>2.6315999999999999E-2</c:v>
                </c:pt>
                <c:pt idx="4">
                  <c:v>0</c:v>
                </c:pt>
                <c:pt idx="5">
                  <c:v>0.22619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9F4-4C55-BE98-C2F6B59F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568592"/>
        <c:axId val="592567416"/>
      </c:barChart>
      <c:catAx>
        <c:axId val="59256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67416"/>
        <c:crosses val="autoZero"/>
        <c:auto val="1"/>
        <c:lblAlgn val="ctr"/>
        <c:lblOffset val="100"/>
        <c:noMultiLvlLbl val="0"/>
      </c:catAx>
      <c:valAx>
        <c:axId val="5925674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6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Cox - Cable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29'!$C$118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29'!$D$117:$H$117</c:f>
              <c:strCache>
                <c:ptCount val="5"/>
                <c:pt idx="0">
                  <c:v>Total</c:v>
                </c:pt>
                <c:pt idx="1">
                  <c:v>15 Mbps</c:v>
                </c:pt>
                <c:pt idx="2">
                  <c:v>25 Mbps</c:v>
                </c:pt>
                <c:pt idx="3">
                  <c:v>50 Mbps</c:v>
                </c:pt>
                <c:pt idx="4">
                  <c:v>100 Mbps</c:v>
                </c:pt>
              </c:strCache>
            </c:strRef>
          </c:cat>
          <c:val>
            <c:numRef>
              <c:f>'Chart 29'!$D$118:$H$118</c:f>
              <c:numCache>
                <c:formatCode>0.00%</c:formatCode>
                <c:ptCount val="5"/>
                <c:pt idx="0">
                  <c:v>0.73831500000000005</c:v>
                </c:pt>
                <c:pt idx="1">
                  <c:v>0.88888900000000004</c:v>
                </c:pt>
                <c:pt idx="2">
                  <c:v>0.54285700000000003</c:v>
                </c:pt>
                <c:pt idx="3">
                  <c:v>0.80540500000000004</c:v>
                </c:pt>
                <c:pt idx="4">
                  <c:v>0.466667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FA-4B34-BFAD-5D678A3F6F4B}"/>
            </c:ext>
          </c:extLst>
        </c:ser>
        <c:ser>
          <c:idx val="1"/>
          <c:order val="1"/>
          <c:tx>
            <c:strRef>
              <c:f>'Chart 29'!$C$119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29'!$D$117:$H$117</c:f>
              <c:strCache>
                <c:ptCount val="5"/>
                <c:pt idx="0">
                  <c:v>Total</c:v>
                </c:pt>
                <c:pt idx="1">
                  <c:v>15 Mbps</c:v>
                </c:pt>
                <c:pt idx="2">
                  <c:v>25 Mbps</c:v>
                </c:pt>
                <c:pt idx="3">
                  <c:v>50 Mbps</c:v>
                </c:pt>
                <c:pt idx="4">
                  <c:v>100 Mbps</c:v>
                </c:pt>
              </c:strCache>
            </c:strRef>
          </c:cat>
          <c:val>
            <c:numRef>
              <c:f>'Chart 29'!$D$119:$H$119</c:f>
              <c:numCache>
                <c:formatCode>0.00%</c:formatCode>
                <c:ptCount val="5"/>
                <c:pt idx="0">
                  <c:v>0.15576499999999999</c:v>
                </c:pt>
                <c:pt idx="1">
                  <c:v>0.111111</c:v>
                </c:pt>
                <c:pt idx="2">
                  <c:v>0.37142900000000001</c:v>
                </c:pt>
                <c:pt idx="3">
                  <c:v>8.6485999999999993E-2</c:v>
                </c:pt>
                <c:pt idx="4">
                  <c:v>0.26666699999999999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AFA-4B34-BFAD-5D678A3F6F4B}"/>
            </c:ext>
          </c:extLst>
        </c:ser>
        <c:ser>
          <c:idx val="2"/>
          <c:order val="2"/>
          <c:tx>
            <c:strRef>
              <c:f>'Chart 29'!$C$120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29'!$D$117:$H$117</c:f>
              <c:strCache>
                <c:ptCount val="5"/>
                <c:pt idx="0">
                  <c:v>Total</c:v>
                </c:pt>
                <c:pt idx="1">
                  <c:v>15 Mbps</c:v>
                </c:pt>
                <c:pt idx="2">
                  <c:v>25 Mbps</c:v>
                </c:pt>
                <c:pt idx="3">
                  <c:v>50 Mbps</c:v>
                </c:pt>
                <c:pt idx="4">
                  <c:v>100 Mbps</c:v>
                </c:pt>
              </c:strCache>
            </c:strRef>
          </c:cat>
          <c:val>
            <c:numRef>
              <c:f>'Chart 29'!$D$120:$H$120</c:f>
              <c:numCache>
                <c:formatCode>0.00%</c:formatCode>
                <c:ptCount val="5"/>
                <c:pt idx="0">
                  <c:v>0.10592</c:v>
                </c:pt>
                <c:pt idx="1">
                  <c:v>0</c:v>
                </c:pt>
                <c:pt idx="2">
                  <c:v>8.5713999999999999E-2</c:v>
                </c:pt>
                <c:pt idx="3">
                  <c:v>0.108108</c:v>
                </c:pt>
                <c:pt idx="4">
                  <c:v>0.26666699999999999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AFA-4B34-BFAD-5D678A3F6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571728"/>
        <c:axId val="592569768"/>
      </c:barChart>
      <c:catAx>
        <c:axId val="5925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69768"/>
        <c:crosses val="autoZero"/>
        <c:auto val="1"/>
        <c:lblAlgn val="ctr"/>
        <c:lblOffset val="100"/>
        <c:noMultiLvlLbl val="0"/>
      </c:catAx>
      <c:valAx>
        <c:axId val="5925697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Mediacom - Cable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29'!$C$130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29'!$D$129:$G$129</c:f>
              <c:strCache>
                <c:ptCount val="4"/>
                <c:pt idx="0">
                  <c:v>Total</c:v>
                </c:pt>
                <c:pt idx="1">
                  <c:v>15 Mbps</c:v>
                </c:pt>
                <c:pt idx="2">
                  <c:v>50 Mbps</c:v>
                </c:pt>
                <c:pt idx="3">
                  <c:v>100 Mbps</c:v>
                </c:pt>
              </c:strCache>
            </c:strRef>
          </c:cat>
          <c:val>
            <c:numRef>
              <c:f>'Chart 29'!$D$130:$G$130</c:f>
              <c:numCache>
                <c:formatCode>0.00%</c:formatCode>
                <c:ptCount val="4"/>
                <c:pt idx="0">
                  <c:v>0.80888499999999997</c:v>
                </c:pt>
                <c:pt idx="1">
                  <c:v>0.94915300000000002</c:v>
                </c:pt>
                <c:pt idx="2">
                  <c:v>0.66</c:v>
                </c:pt>
                <c:pt idx="3">
                  <c:v>0.42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E4-4923-8112-851461E4B9EB}"/>
            </c:ext>
          </c:extLst>
        </c:ser>
        <c:ser>
          <c:idx val="1"/>
          <c:order val="1"/>
          <c:tx>
            <c:strRef>
              <c:f>'Chart 29'!$C$131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29'!$D$129:$G$129</c:f>
              <c:strCache>
                <c:ptCount val="4"/>
                <c:pt idx="0">
                  <c:v>Total</c:v>
                </c:pt>
                <c:pt idx="1">
                  <c:v>15 Mbps</c:v>
                </c:pt>
                <c:pt idx="2">
                  <c:v>50 Mbps</c:v>
                </c:pt>
                <c:pt idx="3">
                  <c:v>100 Mbps</c:v>
                </c:pt>
              </c:strCache>
            </c:strRef>
          </c:cat>
          <c:val>
            <c:numRef>
              <c:f>'Chart 29'!$D$131:$G$131</c:f>
              <c:numCache>
                <c:formatCode>0.00%</c:formatCode>
                <c:ptCount val="4"/>
                <c:pt idx="0">
                  <c:v>7.5309000000000001E-2</c:v>
                </c:pt>
                <c:pt idx="1">
                  <c:v>1.6948999999999999E-2</c:v>
                </c:pt>
                <c:pt idx="2">
                  <c:v>0.14000000000000001</c:v>
                </c:pt>
                <c:pt idx="3">
                  <c:v>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E4-4923-8112-851461E4B9EB}"/>
            </c:ext>
          </c:extLst>
        </c:ser>
        <c:ser>
          <c:idx val="2"/>
          <c:order val="2"/>
          <c:tx>
            <c:strRef>
              <c:f>'Chart 29'!$C$132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29'!$D$129:$G$129</c:f>
              <c:strCache>
                <c:ptCount val="4"/>
                <c:pt idx="0">
                  <c:v>Total</c:v>
                </c:pt>
                <c:pt idx="1">
                  <c:v>15 Mbps</c:v>
                </c:pt>
                <c:pt idx="2">
                  <c:v>50 Mbps</c:v>
                </c:pt>
                <c:pt idx="3">
                  <c:v>100 Mbps</c:v>
                </c:pt>
              </c:strCache>
            </c:strRef>
          </c:cat>
          <c:val>
            <c:numRef>
              <c:f>'Chart 29'!$D$132:$G$132</c:f>
              <c:numCache>
                <c:formatCode>0.00%</c:formatCode>
                <c:ptCount val="4"/>
                <c:pt idx="0">
                  <c:v>0.11580600000000001</c:v>
                </c:pt>
                <c:pt idx="1">
                  <c:v>3.3897999999999998E-2</c:v>
                </c:pt>
                <c:pt idx="2">
                  <c:v>0.2</c:v>
                </c:pt>
                <c:pt idx="3">
                  <c:v>0.36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DE4-4923-8112-851461E4B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550168"/>
        <c:axId val="592567808"/>
      </c:barChart>
      <c:catAx>
        <c:axId val="59255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67808"/>
        <c:crosses val="autoZero"/>
        <c:auto val="1"/>
        <c:lblAlgn val="ctr"/>
        <c:lblOffset val="100"/>
        <c:noMultiLvlLbl val="0"/>
      </c:catAx>
      <c:valAx>
        <c:axId val="5925678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5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TWC - Cable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29'!$C$142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29'!$D$141:$I$141</c:f>
              <c:strCache>
                <c:ptCount val="6"/>
                <c:pt idx="0">
                  <c:v>Total</c:v>
                </c:pt>
                <c:pt idx="1">
                  <c:v>15 Mbps</c:v>
                </c:pt>
                <c:pt idx="2">
                  <c:v>20 Mbps</c:v>
                </c:pt>
                <c:pt idx="3">
                  <c:v>30 Mbps</c:v>
                </c:pt>
                <c:pt idx="4">
                  <c:v>50 Mbps</c:v>
                </c:pt>
                <c:pt idx="5">
                  <c:v>300 Mbps</c:v>
                </c:pt>
              </c:strCache>
            </c:strRef>
          </c:cat>
          <c:val>
            <c:numRef>
              <c:f>'Chart 29'!$D$142:$I$142</c:f>
              <c:numCache>
                <c:formatCode>0.00%</c:formatCode>
                <c:ptCount val="6"/>
                <c:pt idx="0">
                  <c:v>0.894984</c:v>
                </c:pt>
                <c:pt idx="1">
                  <c:v>0.92934799999999995</c:v>
                </c:pt>
                <c:pt idx="2">
                  <c:v>0.96969700000000003</c:v>
                </c:pt>
                <c:pt idx="3">
                  <c:v>0.89361699999999999</c:v>
                </c:pt>
                <c:pt idx="4">
                  <c:v>0.855491</c:v>
                </c:pt>
                <c:pt idx="5">
                  <c:v>0.41935499999999998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9F-4347-9EF2-379F34C288E4}"/>
            </c:ext>
          </c:extLst>
        </c:ser>
        <c:ser>
          <c:idx val="1"/>
          <c:order val="1"/>
          <c:tx>
            <c:strRef>
              <c:f>'Chart 29'!$C$143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29'!$D$141:$I$141</c:f>
              <c:strCache>
                <c:ptCount val="6"/>
                <c:pt idx="0">
                  <c:v>Total</c:v>
                </c:pt>
                <c:pt idx="1">
                  <c:v>15 Mbps</c:v>
                </c:pt>
                <c:pt idx="2">
                  <c:v>20 Mbps</c:v>
                </c:pt>
                <c:pt idx="3">
                  <c:v>30 Mbps</c:v>
                </c:pt>
                <c:pt idx="4">
                  <c:v>50 Mbps</c:v>
                </c:pt>
                <c:pt idx="5">
                  <c:v>300 Mbps</c:v>
                </c:pt>
              </c:strCache>
            </c:strRef>
          </c:cat>
          <c:val>
            <c:numRef>
              <c:f>'Chart 29'!$D$143:$I$143</c:f>
              <c:numCache>
                <c:formatCode>0.00%</c:formatCode>
                <c:ptCount val="6"/>
                <c:pt idx="0">
                  <c:v>5.2089999999999997E-2</c:v>
                </c:pt>
                <c:pt idx="1">
                  <c:v>3.8043E-2</c:v>
                </c:pt>
                <c:pt idx="2">
                  <c:v>3.0303E-2</c:v>
                </c:pt>
                <c:pt idx="3">
                  <c:v>3.1914999999999999E-2</c:v>
                </c:pt>
                <c:pt idx="4">
                  <c:v>7.5145000000000003E-2</c:v>
                </c:pt>
                <c:pt idx="5">
                  <c:v>0.25806499999999999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9F-4347-9EF2-379F34C288E4}"/>
            </c:ext>
          </c:extLst>
        </c:ser>
        <c:ser>
          <c:idx val="2"/>
          <c:order val="2"/>
          <c:tx>
            <c:strRef>
              <c:f>'Chart 29'!$C$144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29'!$D$141:$I$141</c:f>
              <c:strCache>
                <c:ptCount val="6"/>
                <c:pt idx="0">
                  <c:v>Total</c:v>
                </c:pt>
                <c:pt idx="1">
                  <c:v>15 Mbps</c:v>
                </c:pt>
                <c:pt idx="2">
                  <c:v>20 Mbps</c:v>
                </c:pt>
                <c:pt idx="3">
                  <c:v>30 Mbps</c:v>
                </c:pt>
                <c:pt idx="4">
                  <c:v>50 Mbps</c:v>
                </c:pt>
                <c:pt idx="5">
                  <c:v>300 Mbps</c:v>
                </c:pt>
              </c:strCache>
            </c:strRef>
          </c:cat>
          <c:val>
            <c:numRef>
              <c:f>'Chart 29'!$D$144:$I$144</c:f>
              <c:numCache>
                <c:formatCode>0.00%</c:formatCode>
                <c:ptCount val="6"/>
                <c:pt idx="0">
                  <c:v>5.2926000000000001E-2</c:v>
                </c:pt>
                <c:pt idx="1">
                  <c:v>3.2608999999999999E-2</c:v>
                </c:pt>
                <c:pt idx="2">
                  <c:v>0</c:v>
                </c:pt>
                <c:pt idx="3">
                  <c:v>7.4468000000000006E-2</c:v>
                </c:pt>
                <c:pt idx="4">
                  <c:v>6.9363999999999995E-2</c:v>
                </c:pt>
                <c:pt idx="5">
                  <c:v>0.32258100000000001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19F-4347-9EF2-379F34C28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568984"/>
        <c:axId val="592569376"/>
      </c:barChart>
      <c:catAx>
        <c:axId val="59256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69376"/>
        <c:crosses val="autoZero"/>
        <c:auto val="1"/>
        <c:lblAlgn val="ctr"/>
        <c:lblOffset val="100"/>
        <c:noMultiLvlLbl val="0"/>
      </c:catAx>
      <c:valAx>
        <c:axId val="5925693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6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Frontier - Fiber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29'!$C$154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29'!$D$153:$E$153</c:f>
              <c:strCache>
                <c:ptCount val="2"/>
                <c:pt idx="0">
                  <c:v>Total</c:v>
                </c:pt>
                <c:pt idx="1">
                  <c:v>25 Mbps</c:v>
                </c:pt>
              </c:strCache>
            </c:strRef>
          </c:cat>
          <c:val>
            <c:numRef>
              <c:f>'Chart 29'!$D$154:$E$154</c:f>
              <c:numCache>
                <c:formatCode>0.00%</c:formatCode>
                <c:ptCount val="2"/>
                <c:pt idx="0">
                  <c:v>0.160714</c:v>
                </c:pt>
                <c:pt idx="1">
                  <c:v>0.160714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F4-4D61-90B9-66D7702859FE}"/>
            </c:ext>
          </c:extLst>
        </c:ser>
        <c:ser>
          <c:idx val="1"/>
          <c:order val="1"/>
          <c:tx>
            <c:strRef>
              <c:f>'Chart 29'!$C$155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29'!$D$153:$E$153</c:f>
              <c:strCache>
                <c:ptCount val="2"/>
                <c:pt idx="0">
                  <c:v>Total</c:v>
                </c:pt>
                <c:pt idx="1">
                  <c:v>25 Mbps</c:v>
                </c:pt>
              </c:strCache>
            </c:strRef>
          </c:cat>
          <c:val>
            <c:numRef>
              <c:f>'Chart 29'!$D$155:$E$155</c:f>
              <c:numCache>
                <c:formatCode>0.00%</c:formatCode>
                <c:ptCount val="2"/>
                <c:pt idx="0">
                  <c:v>0.73214299999999999</c:v>
                </c:pt>
                <c:pt idx="1">
                  <c:v>0.73214299999999999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F4-4D61-90B9-66D7702859FE}"/>
            </c:ext>
          </c:extLst>
        </c:ser>
        <c:ser>
          <c:idx val="2"/>
          <c:order val="2"/>
          <c:tx>
            <c:strRef>
              <c:f>'Chart 29'!$C$156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29'!$D$153:$E$153</c:f>
              <c:strCache>
                <c:ptCount val="2"/>
                <c:pt idx="0">
                  <c:v>Total</c:v>
                </c:pt>
                <c:pt idx="1">
                  <c:v>25 Mbps</c:v>
                </c:pt>
              </c:strCache>
            </c:strRef>
          </c:cat>
          <c:val>
            <c:numRef>
              <c:f>'Chart 29'!$D$156:$E$156</c:f>
              <c:numCache>
                <c:formatCode>0.00%</c:formatCode>
                <c:ptCount val="2"/>
                <c:pt idx="0">
                  <c:v>0.107143</c:v>
                </c:pt>
                <c:pt idx="1">
                  <c:v>0.107143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F4-4D61-90B9-66D770285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554088"/>
        <c:axId val="592546640"/>
      </c:barChart>
      <c:catAx>
        <c:axId val="59255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6640"/>
        <c:crosses val="autoZero"/>
        <c:auto val="1"/>
        <c:lblAlgn val="ctr"/>
        <c:lblOffset val="100"/>
        <c:noMultiLvlLbl val="0"/>
      </c:catAx>
      <c:valAx>
        <c:axId val="5925466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5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Verizon - Fiber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29'!$C$166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29'!$D$165:$G$165</c:f>
              <c:strCache>
                <c:ptCount val="4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75 Mbps</c:v>
                </c:pt>
              </c:strCache>
            </c:strRef>
          </c:cat>
          <c:val>
            <c:numRef>
              <c:f>'Chart 29'!$D$166:$G$166</c:f>
              <c:numCache>
                <c:formatCode>0.00%</c:formatCode>
                <c:ptCount val="4"/>
                <c:pt idx="0">
                  <c:v>0.87973599999999996</c:v>
                </c:pt>
                <c:pt idx="1">
                  <c:v>0.83333299999999999</c:v>
                </c:pt>
                <c:pt idx="2">
                  <c:v>0.92647100000000004</c:v>
                </c:pt>
                <c:pt idx="3">
                  <c:v>0.84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01-4610-A391-79C2E4A3B120}"/>
            </c:ext>
          </c:extLst>
        </c:ser>
        <c:ser>
          <c:idx val="1"/>
          <c:order val="1"/>
          <c:tx>
            <c:strRef>
              <c:f>'Chart 29'!$C$167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29'!$D$165:$G$165</c:f>
              <c:strCache>
                <c:ptCount val="4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75 Mbps</c:v>
                </c:pt>
              </c:strCache>
            </c:strRef>
          </c:cat>
          <c:val>
            <c:numRef>
              <c:f>'Chart 29'!$D$167:$G$167</c:f>
              <c:numCache>
                <c:formatCode>0.00%</c:formatCode>
                <c:ptCount val="4"/>
                <c:pt idx="0">
                  <c:v>7.4297000000000002E-2</c:v>
                </c:pt>
                <c:pt idx="1">
                  <c:v>0.111111</c:v>
                </c:pt>
                <c:pt idx="2">
                  <c:v>3.6764999999999999E-2</c:v>
                </c:pt>
                <c:pt idx="3">
                  <c:v>0.106667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E01-4610-A391-79C2E4A3B120}"/>
            </c:ext>
          </c:extLst>
        </c:ser>
        <c:ser>
          <c:idx val="2"/>
          <c:order val="2"/>
          <c:tx>
            <c:strRef>
              <c:f>'Chart 29'!$C$168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29'!$D$165:$G$165</c:f>
              <c:strCache>
                <c:ptCount val="4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75 Mbps</c:v>
                </c:pt>
              </c:strCache>
            </c:strRef>
          </c:cat>
          <c:val>
            <c:numRef>
              <c:f>'Chart 29'!$D$168:$G$168</c:f>
              <c:numCache>
                <c:formatCode>0.00%</c:formatCode>
                <c:ptCount val="4"/>
                <c:pt idx="0">
                  <c:v>4.5967000000000001E-2</c:v>
                </c:pt>
                <c:pt idx="1">
                  <c:v>5.5556000000000001E-2</c:v>
                </c:pt>
                <c:pt idx="2">
                  <c:v>3.6764999999999999E-2</c:v>
                </c:pt>
                <c:pt idx="3">
                  <c:v>5.3332999999999998E-2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E01-4610-A391-79C2E4A3B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550560"/>
        <c:axId val="592572904"/>
      </c:barChart>
      <c:catAx>
        <c:axId val="5925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72904"/>
        <c:crosses val="autoZero"/>
        <c:auto val="1"/>
        <c:lblAlgn val="ctr"/>
        <c:lblOffset val="100"/>
        <c:noMultiLvlLbl val="0"/>
      </c:catAx>
      <c:valAx>
        <c:axId val="592572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5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Hughes - Satellite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29'!$C$178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29'!$D$177:$F$177</c:f>
              <c:strCache>
                <c:ptCount val="3"/>
                <c:pt idx="0">
                  <c:v>Total</c:v>
                </c:pt>
                <c:pt idx="1">
                  <c:v>5 Mbps</c:v>
                </c:pt>
                <c:pt idx="2">
                  <c:v>10 Mbps</c:v>
                </c:pt>
              </c:strCache>
            </c:strRef>
          </c:cat>
          <c:val>
            <c:numRef>
              <c:f>'Chart 29'!$D$178:$F$178</c:f>
              <c:numCache>
                <c:formatCode>0.00%</c:formatCode>
                <c:ptCount val="3"/>
                <c:pt idx="0">
                  <c:v>0.85767899999999997</c:v>
                </c:pt>
                <c:pt idx="1">
                  <c:v>0.88095199999999996</c:v>
                </c:pt>
                <c:pt idx="2">
                  <c:v>0.84615399999999996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ED-46D2-B5BA-6511C2C5B719}"/>
            </c:ext>
          </c:extLst>
        </c:ser>
        <c:ser>
          <c:idx val="1"/>
          <c:order val="1"/>
          <c:tx>
            <c:strRef>
              <c:f>'Chart 29'!$C$179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29'!$D$177:$F$177</c:f>
              <c:strCache>
                <c:ptCount val="3"/>
                <c:pt idx="0">
                  <c:v>Total</c:v>
                </c:pt>
                <c:pt idx="1">
                  <c:v>5 Mbps</c:v>
                </c:pt>
                <c:pt idx="2">
                  <c:v>10 Mbps</c:v>
                </c:pt>
              </c:strCache>
            </c:strRef>
          </c:cat>
          <c:val>
            <c:numRef>
              <c:f>'Chart 29'!$D$179:$F$179</c:f>
              <c:numCache>
                <c:formatCode>0.00%</c:formatCode>
                <c:ptCount val="3"/>
                <c:pt idx="0">
                  <c:v>8.0078999999999997E-2</c:v>
                </c:pt>
                <c:pt idx="1">
                  <c:v>4.7619000000000002E-2</c:v>
                </c:pt>
                <c:pt idx="2">
                  <c:v>9.6154000000000003E-2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ED-46D2-B5BA-6511C2C5B719}"/>
            </c:ext>
          </c:extLst>
        </c:ser>
        <c:ser>
          <c:idx val="2"/>
          <c:order val="2"/>
          <c:tx>
            <c:strRef>
              <c:f>'Chart 29'!$C$180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29'!$D$177:$F$177</c:f>
              <c:strCache>
                <c:ptCount val="3"/>
                <c:pt idx="0">
                  <c:v>Total</c:v>
                </c:pt>
                <c:pt idx="1">
                  <c:v>5 Mbps</c:v>
                </c:pt>
                <c:pt idx="2">
                  <c:v>10 Mbps</c:v>
                </c:pt>
              </c:strCache>
            </c:strRef>
          </c:cat>
          <c:val>
            <c:numRef>
              <c:f>'Chart 29'!$D$180:$F$180</c:f>
              <c:numCache>
                <c:formatCode>0.00%</c:formatCode>
                <c:ptCount val="3"/>
                <c:pt idx="0">
                  <c:v>6.2241999999999999E-2</c:v>
                </c:pt>
                <c:pt idx="1">
                  <c:v>7.1429000000000006E-2</c:v>
                </c:pt>
                <c:pt idx="2">
                  <c:v>5.7692E-2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ED-46D2-B5BA-6511C2C5B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545464"/>
        <c:axId val="592553304"/>
      </c:barChart>
      <c:catAx>
        <c:axId val="592545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53304"/>
        <c:crosses val="autoZero"/>
        <c:auto val="1"/>
        <c:lblAlgn val="ctr"/>
        <c:lblOffset val="100"/>
        <c:noMultiLvlLbl val="0"/>
      </c:catAx>
      <c:valAx>
        <c:axId val="592553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ViasSat/Exede - Satellite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29'!$C$190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'Chart 29'!$D$189:$E$189</c:f>
              <c:strCache>
                <c:ptCount val="2"/>
                <c:pt idx="0">
                  <c:v>Total</c:v>
                </c:pt>
                <c:pt idx="1">
                  <c:v>12 Mbps</c:v>
                </c:pt>
              </c:strCache>
            </c:strRef>
          </c:cat>
          <c:val>
            <c:numRef>
              <c:f>'Chart 29'!$D$190:$E$190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2F-423D-9BA2-944B1272CA6E}"/>
            </c:ext>
          </c:extLst>
        </c:ser>
        <c:ser>
          <c:idx val="1"/>
          <c:order val="1"/>
          <c:tx>
            <c:strRef>
              <c:f>'Chart 29'!$C$191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29'!$D$189:$E$189</c:f>
              <c:strCache>
                <c:ptCount val="2"/>
                <c:pt idx="0">
                  <c:v>Total</c:v>
                </c:pt>
                <c:pt idx="1">
                  <c:v>12 Mbps</c:v>
                </c:pt>
              </c:strCache>
            </c:strRef>
          </c:cat>
          <c:val>
            <c:numRef>
              <c:f>'Chart 29'!$D$191:$E$191</c:f>
              <c:numCache>
                <c:formatCode>0.00%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2F-423D-9BA2-944B1272CA6E}"/>
            </c:ext>
          </c:extLst>
        </c:ser>
        <c:ser>
          <c:idx val="2"/>
          <c:order val="2"/>
          <c:tx>
            <c:strRef>
              <c:f>'Chart 29'!$C$192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29'!$D$189:$E$189</c:f>
              <c:strCache>
                <c:ptCount val="2"/>
                <c:pt idx="0">
                  <c:v>Total</c:v>
                </c:pt>
                <c:pt idx="1">
                  <c:v>12 Mbps</c:v>
                </c:pt>
              </c:strCache>
            </c:strRef>
          </c:cat>
          <c:val>
            <c:numRef>
              <c:f>'Chart 29'!$D$192:$E$192</c:f>
              <c:numCache>
                <c:formatCode>0.00%</c:formatCode>
                <c:ptCount val="2"/>
                <c:pt idx="0">
                  <c:v>0.75</c:v>
                </c:pt>
                <c:pt idx="1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62F-423D-9BA2-944B1272C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573688"/>
        <c:axId val="592546248"/>
      </c:barChart>
      <c:catAx>
        <c:axId val="59257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6248"/>
        <c:crosses val="autoZero"/>
        <c:auto val="1"/>
        <c:lblAlgn val="ctr"/>
        <c:lblOffset val="100"/>
        <c:noMultiLvlLbl val="0"/>
      </c:catAx>
      <c:valAx>
        <c:axId val="5925462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7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01351304886016"/>
          <c:y val="2.8673828651521769E-2"/>
          <c:w val="0.86963762717433246"/>
          <c:h val="0.701256410406928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'Chart 29'!$A$203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multiLvlStrRef>
              <c:f>'Chart 29'!$B$201:$Q$202</c:f>
              <c:multiLvlStrCache>
                <c:ptCount val="16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</c:v>
                  </c:pt>
                  <c:pt idx="4">
                    <c:v>Verizon</c:v>
                  </c:pt>
                  <c:pt idx="5">
                    <c:v>Windstream</c:v>
                  </c:pt>
                  <c:pt idx="6">
                    <c:v>Cablevision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</c:v>
                  </c:pt>
                  <c:pt idx="13">
                    <c:v>Verizon</c:v>
                  </c:pt>
                  <c:pt idx="14">
                    <c:v>Hughes</c:v>
                  </c:pt>
                  <c:pt idx="15">
                    <c:v>ViaSat/Exede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</c:lvl>
              </c:multiLvlStrCache>
            </c:multiLvlStrRef>
          </c:cat>
          <c:val>
            <c:numRef>
              <c:f>'Chart 29'!$B$203:$Q$203</c:f>
              <c:numCache>
                <c:formatCode>0%</c:formatCode>
                <c:ptCount val="16"/>
                <c:pt idx="0">
                  <c:v>0.25</c:v>
                </c:pt>
                <c:pt idx="1">
                  <c:v>0.74</c:v>
                </c:pt>
                <c:pt idx="2">
                  <c:v>0.36</c:v>
                </c:pt>
                <c:pt idx="3">
                  <c:v>0.23</c:v>
                </c:pt>
                <c:pt idx="4">
                  <c:v>0.69</c:v>
                </c:pt>
                <c:pt idx="5">
                  <c:v>0.49</c:v>
                </c:pt>
                <c:pt idx="6">
                  <c:v>0.95</c:v>
                </c:pt>
                <c:pt idx="7">
                  <c:v>0.9</c:v>
                </c:pt>
                <c:pt idx="8">
                  <c:v>0.92</c:v>
                </c:pt>
                <c:pt idx="9">
                  <c:v>0.74</c:v>
                </c:pt>
                <c:pt idx="10">
                  <c:v>0.81</c:v>
                </c:pt>
                <c:pt idx="11">
                  <c:v>0.89</c:v>
                </c:pt>
                <c:pt idx="12">
                  <c:v>0.16</c:v>
                </c:pt>
                <c:pt idx="13">
                  <c:v>0.88</c:v>
                </c:pt>
                <c:pt idx="14">
                  <c:v>0.86</c:v>
                </c:pt>
                <c:pt idx="1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6A7-4A54-B1EF-3F217210308E}"/>
            </c:ext>
          </c:extLst>
        </c:ser>
        <c:ser>
          <c:idx val="1"/>
          <c:order val="1"/>
          <c:tx>
            <c:strRef>
              <c:f>'Chart 29'!$A$204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multiLvlStrRef>
              <c:f>'Chart 29'!$B$201:$Q$202</c:f>
              <c:multiLvlStrCache>
                <c:ptCount val="16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</c:v>
                  </c:pt>
                  <c:pt idx="4">
                    <c:v>Verizon</c:v>
                  </c:pt>
                  <c:pt idx="5">
                    <c:v>Windstream</c:v>
                  </c:pt>
                  <c:pt idx="6">
                    <c:v>Cablevision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</c:v>
                  </c:pt>
                  <c:pt idx="13">
                    <c:v>Verizon</c:v>
                  </c:pt>
                  <c:pt idx="14">
                    <c:v>Hughes</c:v>
                  </c:pt>
                  <c:pt idx="15">
                    <c:v>ViaSat/Exede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</c:lvl>
              </c:multiLvlStrCache>
            </c:multiLvlStrRef>
          </c:cat>
          <c:val>
            <c:numRef>
              <c:f>'Chart 29'!$B$204:$Q$204</c:f>
              <c:numCache>
                <c:formatCode>0%</c:formatCode>
                <c:ptCount val="16"/>
                <c:pt idx="0">
                  <c:v>0.32</c:v>
                </c:pt>
                <c:pt idx="1">
                  <c:v>0.13</c:v>
                </c:pt>
                <c:pt idx="2">
                  <c:v>0.3</c:v>
                </c:pt>
                <c:pt idx="3">
                  <c:v>0.4</c:v>
                </c:pt>
                <c:pt idx="4">
                  <c:v>7.0000000000000007E-2</c:v>
                </c:pt>
                <c:pt idx="5">
                  <c:v>0.26</c:v>
                </c:pt>
                <c:pt idx="6">
                  <c:v>0.04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0.16</c:v>
                </c:pt>
                <c:pt idx="10">
                  <c:v>0.08</c:v>
                </c:pt>
                <c:pt idx="11">
                  <c:v>0.05</c:v>
                </c:pt>
                <c:pt idx="12">
                  <c:v>0.73</c:v>
                </c:pt>
                <c:pt idx="13">
                  <c:v>7.0000000000000007E-2</c:v>
                </c:pt>
                <c:pt idx="14">
                  <c:v>0.08</c:v>
                </c:pt>
                <c:pt idx="15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6A7-4A54-B1EF-3F217210308E}"/>
            </c:ext>
          </c:extLst>
        </c:ser>
        <c:ser>
          <c:idx val="2"/>
          <c:order val="2"/>
          <c:tx>
            <c:strRef>
              <c:f>'Chart 29'!$A$205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multiLvlStrRef>
              <c:f>'Chart 29'!$B$201:$Q$202</c:f>
              <c:multiLvlStrCache>
                <c:ptCount val="16"/>
                <c:lvl>
                  <c:pt idx="0">
                    <c:v>AT&amp;T - DSL</c:v>
                  </c:pt>
                  <c:pt idx="1">
                    <c:v>AT&amp;T - IPBB</c:v>
                  </c:pt>
                  <c:pt idx="2">
                    <c:v>CenturyLink</c:v>
                  </c:pt>
                  <c:pt idx="3">
                    <c:v>Frontier</c:v>
                  </c:pt>
                  <c:pt idx="4">
                    <c:v>Verizon</c:v>
                  </c:pt>
                  <c:pt idx="5">
                    <c:v>Windstream</c:v>
                  </c:pt>
                  <c:pt idx="6">
                    <c:v>Cablevision</c:v>
                  </c:pt>
                  <c:pt idx="7">
                    <c:v>Charter</c:v>
                  </c:pt>
                  <c:pt idx="8">
                    <c:v>Comcast</c:v>
                  </c:pt>
                  <c:pt idx="9">
                    <c:v>Cox</c:v>
                  </c:pt>
                  <c:pt idx="10">
                    <c:v>Mediacom</c:v>
                  </c:pt>
                  <c:pt idx="11">
                    <c:v>TWC</c:v>
                  </c:pt>
                  <c:pt idx="12">
                    <c:v>Frontier</c:v>
                  </c:pt>
                  <c:pt idx="13">
                    <c:v>Verizon</c:v>
                  </c:pt>
                  <c:pt idx="14">
                    <c:v>Hughes</c:v>
                  </c:pt>
                  <c:pt idx="15">
                    <c:v>ViaSat/Exede</c:v>
                  </c:pt>
                </c:lvl>
                <c:lvl>
                  <c:pt idx="0">
                    <c:v>DSL</c:v>
                  </c:pt>
                  <c:pt idx="6">
                    <c:v>Cable</c:v>
                  </c:pt>
                  <c:pt idx="12">
                    <c:v>Fiber</c:v>
                  </c:pt>
                  <c:pt idx="14">
                    <c:v>Satellite</c:v>
                  </c:pt>
                </c:lvl>
              </c:multiLvlStrCache>
            </c:multiLvlStrRef>
          </c:cat>
          <c:val>
            <c:numRef>
              <c:f>'Chart 29'!$B$205:$Q$205</c:f>
              <c:numCache>
                <c:formatCode>0%</c:formatCode>
                <c:ptCount val="16"/>
                <c:pt idx="0">
                  <c:v>0.44</c:v>
                </c:pt>
                <c:pt idx="1">
                  <c:v>0.13</c:v>
                </c:pt>
                <c:pt idx="2">
                  <c:v>0.34</c:v>
                </c:pt>
                <c:pt idx="3">
                  <c:v>0.37</c:v>
                </c:pt>
                <c:pt idx="4">
                  <c:v>0.24</c:v>
                </c:pt>
                <c:pt idx="5">
                  <c:v>0.25</c:v>
                </c:pt>
                <c:pt idx="6">
                  <c:v>0.01</c:v>
                </c:pt>
                <c:pt idx="7">
                  <c:v>0.03</c:v>
                </c:pt>
                <c:pt idx="8">
                  <c:v>0.02</c:v>
                </c:pt>
                <c:pt idx="9">
                  <c:v>0.11</c:v>
                </c:pt>
                <c:pt idx="10">
                  <c:v>0.12</c:v>
                </c:pt>
                <c:pt idx="11">
                  <c:v>0.05</c:v>
                </c:pt>
                <c:pt idx="12">
                  <c:v>0.11</c:v>
                </c:pt>
                <c:pt idx="13">
                  <c:v>0.05</c:v>
                </c:pt>
                <c:pt idx="14">
                  <c:v>0.06</c:v>
                </c:pt>
                <c:pt idx="15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6A7-4A54-B1EF-3F2172103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574864"/>
        <c:axId val="592575256"/>
      </c:barChart>
      <c:catAx>
        <c:axId val="59257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75256"/>
        <c:crosses val="autoZero"/>
        <c:auto val="1"/>
        <c:lblAlgn val="ctr"/>
        <c:lblOffset val="100"/>
        <c:noMultiLvlLbl val="0"/>
      </c:catAx>
      <c:valAx>
        <c:axId val="5925752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7040271712760789E-3"/>
              <c:y val="0.22483600602014936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7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40375629902157"/>
          <c:y val="0.95161257548328926"/>
          <c:w val="0.61119233458263134"/>
          <c:h val="4.838742451671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6550395212304"/>
          <c:y val="8.4570267874090568E-2"/>
          <c:w val="0.74674225217040979"/>
          <c:h val="0.78542389430139403"/>
        </c:manualLayout>
      </c:layout>
      <c:scatterChart>
        <c:scatterStyle val="smoothMarker"/>
        <c:varyColors val="0"/>
        <c:ser>
          <c:idx val="7"/>
          <c:order val="0"/>
          <c:tx>
            <c:strRef>
              <c:f>'Chart 20'!$A$4</c:f>
              <c:strCache>
                <c:ptCount val="1"/>
                <c:pt idx="0">
                  <c:v>Cable</c:v>
                </c:pt>
              </c:strCache>
            </c:strRef>
          </c:tx>
          <c:spPr>
            <a:ln w="1905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'Chart 20'!$D$4:$V$4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19.384599999999999</c:v>
                </c:pt>
                <c:pt idx="3">
                  <c:v>34.456099999999999</c:v>
                </c:pt>
                <c:pt idx="4">
                  <c:v>58.5777</c:v>
                </c:pt>
                <c:pt idx="5">
                  <c:v>77.347300000000004</c:v>
                </c:pt>
                <c:pt idx="6">
                  <c:v>94.779799999999994</c:v>
                </c:pt>
                <c:pt idx="7">
                  <c:v>126.8359</c:v>
                </c:pt>
                <c:pt idx="8">
                  <c:v>159.36420000000001</c:v>
                </c:pt>
                <c:pt idx="9">
                  <c:v>192.86760000000001</c:v>
                </c:pt>
                <c:pt idx="10">
                  <c:v>244.29339999999999</c:v>
                </c:pt>
                <c:pt idx="11">
                  <c:v>301.11799999999999</c:v>
                </c:pt>
                <c:pt idx="12">
                  <c:v>412.42970000000003</c:v>
                </c:pt>
                <c:pt idx="13">
                  <c:v>465.77120000000002</c:v>
                </c:pt>
                <c:pt idx="14">
                  <c:v>579.21090000000004</c:v>
                </c:pt>
                <c:pt idx="15">
                  <c:v>771.87549999999999</c:v>
                </c:pt>
                <c:pt idx="16">
                  <c:v>937.15269999999998</c:v>
                </c:pt>
                <c:pt idx="17">
                  <c:v>1297.6956</c:v>
                </c:pt>
                <c:pt idx="18">
                  <c:v>1785.2521999999999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7FE-4C7B-955E-E0E85D27B8C3}"/>
            </c:ext>
          </c:extLst>
        </c:ser>
        <c:ser>
          <c:idx val="5"/>
          <c:order val="1"/>
          <c:tx>
            <c:strRef>
              <c:f>'Chart 20'!$A$5</c:f>
              <c:strCache>
                <c:ptCount val="1"/>
                <c:pt idx="0">
                  <c:v>DSL</c:v>
                </c:pt>
              </c:strCache>
            </c:strRef>
          </c:tx>
          <c:spPr>
            <a:ln w="19050">
              <a:solidFill>
                <a:srgbClr val="0099FF"/>
              </a:solidFill>
              <a:prstDash val="solid"/>
            </a:ln>
          </c:spPr>
          <c:marker>
            <c:symbol val="none"/>
          </c:marker>
          <c:xVal>
            <c:numRef>
              <c:f>'Chart 20'!$D$5:$V$5</c:f>
              <c:numCache>
                <c:formatCode>0%</c:formatCode>
                <c:ptCount val="19"/>
                <c:pt idx="0">
                  <c:v>0</c:v>
                </c:pt>
                <c:pt idx="1">
                  <c:v>1.8601000000000001</c:v>
                </c:pt>
                <c:pt idx="2">
                  <c:v>7.7980999999999998</c:v>
                </c:pt>
                <c:pt idx="3">
                  <c:v>11.4392</c:v>
                </c:pt>
                <c:pt idx="4">
                  <c:v>15.0189</c:v>
                </c:pt>
                <c:pt idx="5">
                  <c:v>19.029</c:v>
                </c:pt>
                <c:pt idx="6">
                  <c:v>23.752099999999999</c:v>
                </c:pt>
                <c:pt idx="7">
                  <c:v>33.015799999999999</c:v>
                </c:pt>
                <c:pt idx="8">
                  <c:v>39.725499999999997</c:v>
                </c:pt>
                <c:pt idx="9">
                  <c:v>60.042200000000001</c:v>
                </c:pt>
                <c:pt idx="10">
                  <c:v>91.281300000000002</c:v>
                </c:pt>
                <c:pt idx="11">
                  <c:v>140.87280000000001</c:v>
                </c:pt>
                <c:pt idx="12">
                  <c:v>182.691</c:v>
                </c:pt>
                <c:pt idx="13">
                  <c:v>249.63919999999999</c:v>
                </c:pt>
                <c:pt idx="14">
                  <c:v>343.6105</c:v>
                </c:pt>
                <c:pt idx="15">
                  <c:v>447.08049999999997</c:v>
                </c:pt>
                <c:pt idx="16">
                  <c:v>520.39329999999995</c:v>
                </c:pt>
                <c:pt idx="17">
                  <c:v>1115.4449999999999</c:v>
                </c:pt>
                <c:pt idx="18">
                  <c:v>2529.1833999999999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7FE-4C7B-955E-E0E85D27B8C3}"/>
            </c:ext>
          </c:extLst>
        </c:ser>
        <c:ser>
          <c:idx val="0"/>
          <c:order val="2"/>
          <c:tx>
            <c:strRef>
              <c:f>'Chart 20'!$A$6</c:f>
              <c:strCache>
                <c:ptCount val="1"/>
                <c:pt idx="0">
                  <c:v>Fiber</c:v>
                </c:pt>
              </c:strCache>
            </c:strRef>
          </c:tx>
          <c:spPr>
            <a:ln w="19050">
              <a:solidFill>
                <a:srgbClr val="E46C0A"/>
              </a:solidFill>
              <a:prstDash val="solid"/>
            </a:ln>
          </c:spPr>
          <c:marker>
            <c:symbol val="none"/>
          </c:marker>
          <c:xVal>
            <c:numRef>
              <c:f>'Chart 20'!$D$6:$V$6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21.569199999999999</c:v>
                </c:pt>
                <c:pt idx="3">
                  <c:v>41.488199999999999</c:v>
                </c:pt>
                <c:pt idx="4">
                  <c:v>50.036000000000001</c:v>
                </c:pt>
                <c:pt idx="5">
                  <c:v>71.5625</c:v>
                </c:pt>
                <c:pt idx="6">
                  <c:v>75.627099999999999</c:v>
                </c:pt>
                <c:pt idx="7">
                  <c:v>90.872699999999995</c:v>
                </c:pt>
                <c:pt idx="8">
                  <c:v>108.23739999999999</c:v>
                </c:pt>
                <c:pt idx="9">
                  <c:v>127.58</c:v>
                </c:pt>
                <c:pt idx="10">
                  <c:v>154.51949999999999</c:v>
                </c:pt>
                <c:pt idx="11">
                  <c:v>195.80869999999999</c:v>
                </c:pt>
                <c:pt idx="12">
                  <c:v>250.3973</c:v>
                </c:pt>
                <c:pt idx="13">
                  <c:v>311.0822</c:v>
                </c:pt>
                <c:pt idx="14">
                  <c:v>412.1354</c:v>
                </c:pt>
                <c:pt idx="15">
                  <c:v>539.60739999999998</c:v>
                </c:pt>
                <c:pt idx="16">
                  <c:v>832.41430000000003</c:v>
                </c:pt>
                <c:pt idx="17">
                  <c:v>1140.2369000000001</c:v>
                </c:pt>
                <c:pt idx="18">
                  <c:v>1529.2502999999999</c:v>
                </c:pt>
              </c:numCache>
            </c:numRef>
          </c:xVal>
          <c:yVal>
            <c:numRef>
              <c:f>'Chart 20'!$D$3:$V$3</c:f>
              <c:numCache>
                <c:formatCode>0%</c:formatCode>
                <c:ptCount val="19"/>
                <c:pt idx="0">
                  <c:v>1</c:v>
                </c:pt>
                <c:pt idx="1">
                  <c:v>0.99</c:v>
                </c:pt>
                <c:pt idx="2">
                  <c:v>0.97</c:v>
                </c:pt>
                <c:pt idx="3">
                  <c:v>0.95</c:v>
                </c:pt>
                <c:pt idx="4">
                  <c:v>0.9</c:v>
                </c:pt>
                <c:pt idx="5">
                  <c:v>0.85</c:v>
                </c:pt>
                <c:pt idx="6">
                  <c:v>0.8</c:v>
                </c:pt>
                <c:pt idx="7">
                  <c:v>0.7</c:v>
                </c:pt>
                <c:pt idx="8">
                  <c:v>0.6</c:v>
                </c:pt>
                <c:pt idx="9">
                  <c:v>0.5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0.15</c:v>
                </c:pt>
                <c:pt idx="14">
                  <c:v>0.1</c:v>
                </c:pt>
                <c:pt idx="15">
                  <c:v>0.05</c:v>
                </c:pt>
                <c:pt idx="16">
                  <c:v>0.03</c:v>
                </c:pt>
                <c:pt idx="17">
                  <c:v>0.01</c:v>
                </c:pt>
                <c:pt idx="18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7FE-4C7B-955E-E0E85D27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246584"/>
        <c:axId val="700245800"/>
      </c:scatterChart>
      <c:valAx>
        <c:axId val="700246584"/>
        <c:scaling>
          <c:orientation val="minMax"/>
          <c:max val="1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</a:t>
                </a:r>
                <a:r>
                  <a:rPr lang="en-US" baseline="0"/>
                  <a:t> Used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00245800"/>
        <c:crosses val="autoZero"/>
        <c:crossBetween val="midCat"/>
        <c:majorUnit val="20"/>
      </c:valAx>
      <c:valAx>
        <c:axId val="700245800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crossAx val="7002465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/>
      </a:pPr>
      <a:endParaRPr lang="en-US"/>
    </a:p>
  </c:txPr>
  <c:printSettings>
    <c:headerFooter/>
    <c:pageMargins b="0" l="0" r="0" t="0" header="0" footer="0"/>
    <c:pageSetup paperSize="32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AT&amp;T - DSL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29'!$D$9:$G$9</c:f>
              <c:strCache>
                <c:ptCount val="3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</c:strCache>
            </c:strRef>
          </c:cat>
          <c:val>
            <c:numRef>
              <c:f>'Chart 29'!$D$10:$G$10</c:f>
              <c:numCache>
                <c:formatCode>0.00%</c:formatCode>
                <c:ptCount val="4"/>
                <c:pt idx="0">
                  <c:v>0.24856700000000001</c:v>
                </c:pt>
                <c:pt idx="1">
                  <c:v>0.235294</c:v>
                </c:pt>
                <c:pt idx="2">
                  <c:v>0.25925900000000002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BB-439D-BC0C-70D86A7D6C6F}"/>
            </c:ext>
          </c:extLst>
        </c:ser>
        <c:ser>
          <c:idx val="1"/>
          <c:order val="1"/>
          <c:tx>
            <c:strRef>
              <c:f>'Chart 29'!$C$11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29'!$D$9:$G$9</c:f>
              <c:strCache>
                <c:ptCount val="3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</c:strCache>
            </c:strRef>
          </c:cat>
          <c:val>
            <c:numRef>
              <c:f>'Chart 29'!$D$11:$G$11</c:f>
              <c:numCache>
                <c:formatCode>0.00%</c:formatCode>
                <c:ptCount val="4"/>
                <c:pt idx="0">
                  <c:v>0.31583699999999998</c:v>
                </c:pt>
                <c:pt idx="1">
                  <c:v>0.29411799999999999</c:v>
                </c:pt>
                <c:pt idx="2">
                  <c:v>0.33333299999999999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2BB-439D-BC0C-70D86A7D6C6F}"/>
            </c:ext>
          </c:extLst>
        </c:ser>
        <c:ser>
          <c:idx val="2"/>
          <c:order val="2"/>
          <c:tx>
            <c:strRef>
              <c:f>'Chart 29'!$C$12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29'!$D$9:$G$9</c:f>
              <c:strCache>
                <c:ptCount val="3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</c:strCache>
            </c:strRef>
          </c:cat>
          <c:val>
            <c:numRef>
              <c:f>'Chart 29'!$D$12:$G$12</c:f>
              <c:numCache>
                <c:formatCode>0.00%</c:formatCode>
                <c:ptCount val="4"/>
                <c:pt idx="0">
                  <c:v>0.43559500000000001</c:v>
                </c:pt>
                <c:pt idx="1">
                  <c:v>0.47058800000000001</c:v>
                </c:pt>
                <c:pt idx="2">
                  <c:v>0.40740700000000002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2BB-439D-BC0C-70D86A7D6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575648"/>
        <c:axId val="592576040"/>
      </c:barChart>
      <c:catAx>
        <c:axId val="59257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76040"/>
        <c:crosses val="autoZero"/>
        <c:auto val="1"/>
        <c:lblAlgn val="ctr"/>
        <c:lblOffset val="100"/>
        <c:noMultiLvlLbl val="0"/>
      </c:catAx>
      <c:valAx>
        <c:axId val="5925760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7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CenturyLink - DSL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29'!$C$34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29'!$D$33:$J$33</c:f>
              <c:strCache>
                <c:ptCount val="7"/>
                <c:pt idx="0">
                  <c:v>Total</c:v>
                </c:pt>
                <c:pt idx="1">
                  <c:v>1.5 Mbps</c:v>
                </c:pt>
                <c:pt idx="2">
                  <c:v>3 Mbps</c:v>
                </c:pt>
                <c:pt idx="3">
                  <c:v>10 Mbps</c:v>
                </c:pt>
                <c:pt idx="4">
                  <c:v>12 Mbps</c:v>
                </c:pt>
                <c:pt idx="5">
                  <c:v>20 Mbps</c:v>
                </c:pt>
                <c:pt idx="6">
                  <c:v>40 Mbps</c:v>
                </c:pt>
              </c:strCache>
            </c:strRef>
          </c:cat>
          <c:val>
            <c:numRef>
              <c:f>'Chart 29'!$D$34:$J$34</c:f>
              <c:numCache>
                <c:formatCode>0.00%</c:formatCode>
                <c:ptCount val="7"/>
                <c:pt idx="0">
                  <c:v>0.362236</c:v>
                </c:pt>
                <c:pt idx="1">
                  <c:v>0.26785700000000001</c:v>
                </c:pt>
                <c:pt idx="2">
                  <c:v>0.53571400000000002</c:v>
                </c:pt>
                <c:pt idx="3">
                  <c:v>0.362319</c:v>
                </c:pt>
                <c:pt idx="4">
                  <c:v>0.45333299999999999</c:v>
                </c:pt>
                <c:pt idx="5">
                  <c:v>0.27777800000000002</c:v>
                </c:pt>
                <c:pt idx="6">
                  <c:v>0.30769200000000002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0E-408A-8665-3B75BB87C074}"/>
            </c:ext>
          </c:extLst>
        </c:ser>
        <c:ser>
          <c:idx val="1"/>
          <c:order val="1"/>
          <c:tx>
            <c:strRef>
              <c:f>'Chart 29'!$C$35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29'!$D$33:$J$33</c:f>
              <c:strCache>
                <c:ptCount val="7"/>
                <c:pt idx="0">
                  <c:v>Total</c:v>
                </c:pt>
                <c:pt idx="1">
                  <c:v>1.5 Mbps</c:v>
                </c:pt>
                <c:pt idx="2">
                  <c:v>3 Mbps</c:v>
                </c:pt>
                <c:pt idx="3">
                  <c:v>10 Mbps</c:v>
                </c:pt>
                <c:pt idx="4">
                  <c:v>12 Mbps</c:v>
                </c:pt>
                <c:pt idx="5">
                  <c:v>20 Mbps</c:v>
                </c:pt>
                <c:pt idx="6">
                  <c:v>40 Mbps</c:v>
                </c:pt>
              </c:strCache>
            </c:strRef>
          </c:cat>
          <c:val>
            <c:numRef>
              <c:f>'Chart 29'!$D$35:$J$35</c:f>
              <c:numCache>
                <c:formatCode>0.00%</c:formatCode>
                <c:ptCount val="7"/>
                <c:pt idx="0">
                  <c:v>0.296487</c:v>
                </c:pt>
                <c:pt idx="1">
                  <c:v>0.25</c:v>
                </c:pt>
                <c:pt idx="2">
                  <c:v>0.25</c:v>
                </c:pt>
                <c:pt idx="3">
                  <c:v>0.362319</c:v>
                </c:pt>
                <c:pt idx="4">
                  <c:v>0.33333299999999999</c:v>
                </c:pt>
                <c:pt idx="5">
                  <c:v>0.203704</c:v>
                </c:pt>
                <c:pt idx="6">
                  <c:v>0.30769200000000002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0E-408A-8665-3B75BB87C074}"/>
            </c:ext>
          </c:extLst>
        </c:ser>
        <c:ser>
          <c:idx val="2"/>
          <c:order val="2"/>
          <c:tx>
            <c:strRef>
              <c:f>'Chart 29'!$C$36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29'!$D$33:$J$33</c:f>
              <c:strCache>
                <c:ptCount val="7"/>
                <c:pt idx="0">
                  <c:v>Total</c:v>
                </c:pt>
                <c:pt idx="1">
                  <c:v>1.5 Mbps</c:v>
                </c:pt>
                <c:pt idx="2">
                  <c:v>3 Mbps</c:v>
                </c:pt>
                <c:pt idx="3">
                  <c:v>10 Mbps</c:v>
                </c:pt>
                <c:pt idx="4">
                  <c:v>12 Mbps</c:v>
                </c:pt>
                <c:pt idx="5">
                  <c:v>20 Mbps</c:v>
                </c:pt>
                <c:pt idx="6">
                  <c:v>40 Mbps</c:v>
                </c:pt>
              </c:strCache>
            </c:strRef>
          </c:cat>
          <c:val>
            <c:numRef>
              <c:f>'Chart 29'!$D$36:$J$36</c:f>
              <c:numCache>
                <c:formatCode>0.00%</c:formatCode>
                <c:ptCount val="7"/>
                <c:pt idx="0">
                  <c:v>0.341277</c:v>
                </c:pt>
                <c:pt idx="1">
                  <c:v>0.48214299999999999</c:v>
                </c:pt>
                <c:pt idx="2">
                  <c:v>0.214286</c:v>
                </c:pt>
                <c:pt idx="3">
                  <c:v>0.275362</c:v>
                </c:pt>
                <c:pt idx="4">
                  <c:v>0.21333299999999999</c:v>
                </c:pt>
                <c:pt idx="5">
                  <c:v>0.51851899999999995</c:v>
                </c:pt>
                <c:pt idx="6">
                  <c:v>0.38461499999999998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D0E-408A-8665-3B75BB87C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577216"/>
        <c:axId val="592570944"/>
      </c:barChart>
      <c:catAx>
        <c:axId val="5925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70944"/>
        <c:crosses val="autoZero"/>
        <c:auto val="1"/>
        <c:lblAlgn val="ctr"/>
        <c:lblOffset val="100"/>
        <c:noMultiLvlLbl val="0"/>
      </c:catAx>
      <c:valAx>
        <c:axId val="5925709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Verizon - DSL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29'!$C$58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29'!$D$57:$E$57</c:f>
              <c:strCache>
                <c:ptCount val="2"/>
                <c:pt idx="0">
                  <c:v>Total</c:v>
                </c:pt>
                <c:pt idx="1">
                  <c:v>[1.1 - 3.0] Mbps</c:v>
                </c:pt>
              </c:strCache>
            </c:strRef>
          </c:cat>
          <c:val>
            <c:numRef>
              <c:f>'Chart 29'!$D$58:$E$58</c:f>
              <c:numCache>
                <c:formatCode>0.00%</c:formatCode>
                <c:ptCount val="2"/>
                <c:pt idx="0">
                  <c:v>0.69491499999999995</c:v>
                </c:pt>
                <c:pt idx="1">
                  <c:v>0.69491499999999995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A6-48DC-B460-EEC263C828BD}"/>
            </c:ext>
          </c:extLst>
        </c:ser>
        <c:ser>
          <c:idx val="1"/>
          <c:order val="1"/>
          <c:tx>
            <c:strRef>
              <c:f>'Chart 29'!$C$59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29'!$D$57:$E$57</c:f>
              <c:strCache>
                <c:ptCount val="2"/>
                <c:pt idx="0">
                  <c:v>Total</c:v>
                </c:pt>
                <c:pt idx="1">
                  <c:v>[1.1 - 3.0] Mbps</c:v>
                </c:pt>
              </c:strCache>
            </c:strRef>
          </c:cat>
          <c:val>
            <c:numRef>
              <c:f>'Chart 29'!$D$59:$E$59</c:f>
              <c:numCache>
                <c:formatCode>0.00%</c:formatCode>
                <c:ptCount val="2"/>
                <c:pt idx="0">
                  <c:v>6.7796999999999996E-2</c:v>
                </c:pt>
                <c:pt idx="1">
                  <c:v>6.7796999999999996E-2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A6-48DC-B460-EEC263C828BD}"/>
            </c:ext>
          </c:extLst>
        </c:ser>
        <c:ser>
          <c:idx val="2"/>
          <c:order val="2"/>
          <c:tx>
            <c:strRef>
              <c:f>'Chart 29'!$C$60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29'!$D$57:$E$57</c:f>
              <c:strCache>
                <c:ptCount val="2"/>
                <c:pt idx="0">
                  <c:v>Total</c:v>
                </c:pt>
                <c:pt idx="1">
                  <c:v>[1.1 - 3.0] Mbps</c:v>
                </c:pt>
              </c:strCache>
            </c:strRef>
          </c:cat>
          <c:val>
            <c:numRef>
              <c:f>'Chart 29'!$D$60:$E$60</c:f>
              <c:numCache>
                <c:formatCode>0.00%</c:formatCode>
                <c:ptCount val="2"/>
                <c:pt idx="0">
                  <c:v>0.237288</c:v>
                </c:pt>
                <c:pt idx="1">
                  <c:v>0.237288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1A6-48DC-B460-EEC263C82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570160"/>
        <c:axId val="592574080"/>
      </c:barChart>
      <c:catAx>
        <c:axId val="5925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74080"/>
        <c:crosses val="autoZero"/>
        <c:auto val="1"/>
        <c:lblAlgn val="ctr"/>
        <c:lblOffset val="100"/>
        <c:noMultiLvlLbl val="0"/>
      </c:catAx>
      <c:valAx>
        <c:axId val="5925740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7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AT&amp;T - IPBB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29'!$C$22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29'!$D$21:$I$21</c:f>
              <c:strCache>
                <c:ptCount val="6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  <c:pt idx="3">
                  <c:v>12 Mbps</c:v>
                </c:pt>
                <c:pt idx="4">
                  <c:v>18 Mbps</c:v>
                </c:pt>
                <c:pt idx="5">
                  <c:v>24 Mbps</c:v>
                </c:pt>
              </c:strCache>
            </c:strRef>
          </c:cat>
          <c:val>
            <c:numRef>
              <c:f>'Chart 29'!$D$22:$I$22</c:f>
              <c:numCache>
                <c:formatCode>0.00%</c:formatCode>
                <c:ptCount val="6"/>
                <c:pt idx="0">
                  <c:v>0.73998900000000001</c:v>
                </c:pt>
                <c:pt idx="1">
                  <c:v>0.66666700000000001</c:v>
                </c:pt>
                <c:pt idx="2">
                  <c:v>0.67073199999999999</c:v>
                </c:pt>
                <c:pt idx="3">
                  <c:v>0.85714299999999999</c:v>
                </c:pt>
                <c:pt idx="4">
                  <c:v>0.730769</c:v>
                </c:pt>
                <c:pt idx="5">
                  <c:v>0.87234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F0-4FB9-824E-8E3F502F907C}"/>
            </c:ext>
          </c:extLst>
        </c:ser>
        <c:ser>
          <c:idx val="1"/>
          <c:order val="1"/>
          <c:tx>
            <c:strRef>
              <c:f>'Chart 29'!$C$23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29'!$D$21:$I$21</c:f>
              <c:strCache>
                <c:ptCount val="6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  <c:pt idx="3">
                  <c:v>12 Mbps</c:v>
                </c:pt>
                <c:pt idx="4">
                  <c:v>18 Mbps</c:v>
                </c:pt>
                <c:pt idx="5">
                  <c:v>24 Mbps</c:v>
                </c:pt>
              </c:strCache>
            </c:strRef>
          </c:cat>
          <c:val>
            <c:numRef>
              <c:f>'Chart 29'!$D$23:$I$23</c:f>
              <c:numCache>
                <c:formatCode>0.00%</c:formatCode>
                <c:ptCount val="6"/>
                <c:pt idx="0">
                  <c:v>0.12864600000000001</c:v>
                </c:pt>
                <c:pt idx="1">
                  <c:v>0.140351</c:v>
                </c:pt>
                <c:pt idx="2">
                  <c:v>0.121951</c:v>
                </c:pt>
                <c:pt idx="3">
                  <c:v>8.7912000000000004E-2</c:v>
                </c:pt>
                <c:pt idx="4">
                  <c:v>0.12820500000000001</c:v>
                </c:pt>
                <c:pt idx="5">
                  <c:v>0.12766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6F0-4FB9-824E-8E3F502F907C}"/>
            </c:ext>
          </c:extLst>
        </c:ser>
        <c:ser>
          <c:idx val="2"/>
          <c:order val="2"/>
          <c:tx>
            <c:strRef>
              <c:f>'Chart 29'!$C$24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29'!$D$21:$I$21</c:f>
              <c:strCache>
                <c:ptCount val="6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  <c:pt idx="3">
                  <c:v>12 Mbps</c:v>
                </c:pt>
                <c:pt idx="4">
                  <c:v>18 Mbps</c:v>
                </c:pt>
                <c:pt idx="5">
                  <c:v>24 Mbps</c:v>
                </c:pt>
              </c:strCache>
            </c:strRef>
          </c:cat>
          <c:val>
            <c:numRef>
              <c:f>'Chart 29'!$D$24:$I$24</c:f>
              <c:numCache>
                <c:formatCode>0.00%</c:formatCode>
                <c:ptCount val="6"/>
                <c:pt idx="0">
                  <c:v>0.13136500000000001</c:v>
                </c:pt>
                <c:pt idx="1">
                  <c:v>0.19298199999999999</c:v>
                </c:pt>
                <c:pt idx="2">
                  <c:v>0.207317</c:v>
                </c:pt>
                <c:pt idx="3">
                  <c:v>5.4945000000000001E-2</c:v>
                </c:pt>
                <c:pt idx="4">
                  <c:v>0.14102600000000001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6F0-4FB9-824E-8E3F502F9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547032"/>
        <c:axId val="592572512"/>
      </c:barChart>
      <c:catAx>
        <c:axId val="59254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72512"/>
        <c:crosses val="autoZero"/>
        <c:auto val="1"/>
        <c:lblAlgn val="ctr"/>
        <c:lblOffset val="100"/>
        <c:noMultiLvlLbl val="0"/>
      </c:catAx>
      <c:valAx>
        <c:axId val="5925725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Frontier - DSL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29'!$C$46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29'!$D$45:$G$45</c:f>
              <c:strCache>
                <c:ptCount val="4"/>
                <c:pt idx="0">
                  <c:v>Total</c:v>
                </c:pt>
                <c:pt idx="1">
                  <c:v>1 Mbps</c:v>
                </c:pt>
                <c:pt idx="2">
                  <c:v>3 Mbps</c:v>
                </c:pt>
                <c:pt idx="3">
                  <c:v>6 Mbps</c:v>
                </c:pt>
              </c:strCache>
            </c:strRef>
          </c:cat>
          <c:val>
            <c:numRef>
              <c:f>'Chart 29'!$D$46:$G$46</c:f>
              <c:numCache>
                <c:formatCode>0.00%</c:formatCode>
                <c:ptCount val="4"/>
                <c:pt idx="0">
                  <c:v>0.231129</c:v>
                </c:pt>
                <c:pt idx="1">
                  <c:v>0.64</c:v>
                </c:pt>
                <c:pt idx="2">
                  <c:v>0.171875</c:v>
                </c:pt>
                <c:pt idx="3">
                  <c:v>0.211538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BF-4190-A49C-B5AE7DF36CE2}"/>
            </c:ext>
          </c:extLst>
        </c:ser>
        <c:ser>
          <c:idx val="1"/>
          <c:order val="1"/>
          <c:tx>
            <c:strRef>
              <c:f>'Chart 29'!$C$47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29'!$D$45:$G$45</c:f>
              <c:strCache>
                <c:ptCount val="4"/>
                <c:pt idx="0">
                  <c:v>Total</c:v>
                </c:pt>
                <c:pt idx="1">
                  <c:v>1 Mbps</c:v>
                </c:pt>
                <c:pt idx="2">
                  <c:v>3 Mbps</c:v>
                </c:pt>
                <c:pt idx="3">
                  <c:v>6 Mbps</c:v>
                </c:pt>
              </c:strCache>
            </c:strRef>
          </c:cat>
          <c:val>
            <c:numRef>
              <c:f>'Chart 29'!$D$47:$G$47</c:f>
              <c:numCache>
                <c:formatCode>0.00%</c:formatCode>
                <c:ptCount val="4"/>
                <c:pt idx="0">
                  <c:v>0.39832600000000001</c:v>
                </c:pt>
                <c:pt idx="1">
                  <c:v>0.08</c:v>
                </c:pt>
                <c:pt idx="2">
                  <c:v>0.4375</c:v>
                </c:pt>
                <c:pt idx="3">
                  <c:v>0.42307699999999998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8BF-4190-A49C-B5AE7DF36CE2}"/>
            </c:ext>
          </c:extLst>
        </c:ser>
        <c:ser>
          <c:idx val="2"/>
          <c:order val="2"/>
          <c:tx>
            <c:strRef>
              <c:f>'Chart 29'!$C$48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29'!$D$45:$G$45</c:f>
              <c:strCache>
                <c:ptCount val="4"/>
                <c:pt idx="0">
                  <c:v>Total</c:v>
                </c:pt>
                <c:pt idx="1">
                  <c:v>1 Mbps</c:v>
                </c:pt>
                <c:pt idx="2">
                  <c:v>3 Mbps</c:v>
                </c:pt>
                <c:pt idx="3">
                  <c:v>6 Mbps</c:v>
                </c:pt>
              </c:strCache>
            </c:strRef>
          </c:cat>
          <c:val>
            <c:numRef>
              <c:f>'Chart 29'!$D$48:$G$48</c:f>
              <c:numCache>
                <c:formatCode>0.00%</c:formatCode>
                <c:ptCount val="4"/>
                <c:pt idx="0">
                  <c:v>0.37054500000000001</c:v>
                </c:pt>
                <c:pt idx="1">
                  <c:v>0.28000000000000003</c:v>
                </c:pt>
                <c:pt idx="2">
                  <c:v>0.390625</c:v>
                </c:pt>
                <c:pt idx="3">
                  <c:v>0.36538500000000002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8BF-4190-A49C-B5AE7DF3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565848"/>
        <c:axId val="592564280"/>
      </c:barChart>
      <c:catAx>
        <c:axId val="592565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64280"/>
        <c:crosses val="autoZero"/>
        <c:auto val="1"/>
        <c:lblAlgn val="ctr"/>
        <c:lblOffset val="100"/>
        <c:noMultiLvlLbl val="0"/>
      </c:catAx>
      <c:valAx>
        <c:axId val="5925642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6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Windstream - DSL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29'!$C$70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29'!$D$69:$G$69</c:f>
              <c:strCache>
                <c:ptCount val="4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  <c:pt idx="3">
                  <c:v>12 Mbps</c:v>
                </c:pt>
              </c:strCache>
            </c:strRef>
          </c:cat>
          <c:val>
            <c:numRef>
              <c:f>'Chart 29'!$D$70:$G$70</c:f>
              <c:numCache>
                <c:formatCode>0.00%</c:formatCode>
                <c:ptCount val="4"/>
                <c:pt idx="0">
                  <c:v>0.49476199999999998</c:v>
                </c:pt>
                <c:pt idx="1">
                  <c:v>0.36734699999999998</c:v>
                </c:pt>
                <c:pt idx="2">
                  <c:v>0.65714300000000003</c:v>
                </c:pt>
                <c:pt idx="3">
                  <c:v>0.60869600000000001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15-4357-98C4-7B1D374FA0C5}"/>
            </c:ext>
          </c:extLst>
        </c:ser>
        <c:ser>
          <c:idx val="1"/>
          <c:order val="1"/>
          <c:tx>
            <c:strRef>
              <c:f>'Chart 29'!$C$71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29'!$D$69:$G$69</c:f>
              <c:strCache>
                <c:ptCount val="4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  <c:pt idx="3">
                  <c:v>12 Mbps</c:v>
                </c:pt>
              </c:strCache>
            </c:strRef>
          </c:cat>
          <c:val>
            <c:numRef>
              <c:f>'Chart 29'!$D$71:$G$71</c:f>
              <c:numCache>
                <c:formatCode>0.00%</c:formatCode>
                <c:ptCount val="4"/>
                <c:pt idx="0">
                  <c:v>0.25803799999999999</c:v>
                </c:pt>
                <c:pt idx="1">
                  <c:v>0.26530599999999999</c:v>
                </c:pt>
                <c:pt idx="2">
                  <c:v>0.25714300000000001</c:v>
                </c:pt>
                <c:pt idx="3">
                  <c:v>0.23913000000000001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15-4357-98C4-7B1D374FA0C5}"/>
            </c:ext>
          </c:extLst>
        </c:ser>
        <c:ser>
          <c:idx val="2"/>
          <c:order val="2"/>
          <c:tx>
            <c:strRef>
              <c:f>'Chart 29'!$C$72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29'!$D$69:$G$69</c:f>
              <c:strCache>
                <c:ptCount val="4"/>
                <c:pt idx="0">
                  <c:v>Total</c:v>
                </c:pt>
                <c:pt idx="1">
                  <c:v>3 Mbps</c:v>
                </c:pt>
                <c:pt idx="2">
                  <c:v>6 Mbps</c:v>
                </c:pt>
                <c:pt idx="3">
                  <c:v>12 Mbps</c:v>
                </c:pt>
              </c:strCache>
            </c:strRef>
          </c:cat>
          <c:val>
            <c:numRef>
              <c:f>'Chart 29'!$D$72:$G$72</c:f>
              <c:numCache>
                <c:formatCode>0.00%</c:formatCode>
                <c:ptCount val="4"/>
                <c:pt idx="0">
                  <c:v>0.247199</c:v>
                </c:pt>
                <c:pt idx="1">
                  <c:v>0.36734699999999998</c:v>
                </c:pt>
                <c:pt idx="2">
                  <c:v>8.5713999999999999E-2</c:v>
                </c:pt>
                <c:pt idx="3">
                  <c:v>0.152174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215-4357-98C4-7B1D374FA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558008"/>
        <c:axId val="592556832"/>
      </c:barChart>
      <c:catAx>
        <c:axId val="59255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56832"/>
        <c:crosses val="autoZero"/>
        <c:auto val="1"/>
        <c:lblAlgn val="ctr"/>
        <c:lblOffset val="100"/>
        <c:noMultiLvlLbl val="0"/>
      </c:catAx>
      <c:valAx>
        <c:axId val="5925568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58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Optimum - Cable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29'!$C$82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29'!$D$81:$G$81</c:f>
              <c:strCache>
                <c:ptCount val="4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101 Mbps</c:v>
                </c:pt>
              </c:strCache>
            </c:strRef>
          </c:cat>
          <c:val>
            <c:numRef>
              <c:f>'Chart 29'!$D$82:$G$82</c:f>
              <c:numCache>
                <c:formatCode>0.00%</c:formatCode>
                <c:ptCount val="4"/>
                <c:pt idx="0">
                  <c:v>0.94742199999999999</c:v>
                </c:pt>
                <c:pt idx="1">
                  <c:v>0.96610200000000002</c:v>
                </c:pt>
                <c:pt idx="2">
                  <c:v>0.93382399999999999</c:v>
                </c:pt>
                <c:pt idx="3">
                  <c:v>0.87654299999999996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32-4956-BDF5-65048B72054F}"/>
            </c:ext>
          </c:extLst>
        </c:ser>
        <c:ser>
          <c:idx val="1"/>
          <c:order val="1"/>
          <c:tx>
            <c:strRef>
              <c:f>'Chart 29'!$C$83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29'!$D$81:$G$81</c:f>
              <c:strCache>
                <c:ptCount val="4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101 Mbps</c:v>
                </c:pt>
              </c:strCache>
            </c:strRef>
          </c:cat>
          <c:val>
            <c:numRef>
              <c:f>'Chart 29'!$D$83:$G$83</c:f>
              <c:numCache>
                <c:formatCode>0.00%</c:formatCode>
                <c:ptCount val="4"/>
                <c:pt idx="0">
                  <c:v>3.9780999999999997E-2</c:v>
                </c:pt>
                <c:pt idx="1">
                  <c:v>3.3897999999999998E-2</c:v>
                </c:pt>
                <c:pt idx="2">
                  <c:v>4.4117999999999997E-2</c:v>
                </c:pt>
                <c:pt idx="3">
                  <c:v>6.1727999999999998E-2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B32-4956-BDF5-65048B72054F}"/>
            </c:ext>
          </c:extLst>
        </c:ser>
        <c:ser>
          <c:idx val="2"/>
          <c:order val="2"/>
          <c:tx>
            <c:strRef>
              <c:f>'Chart 29'!$C$84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29'!$D$81:$G$81</c:f>
              <c:strCache>
                <c:ptCount val="4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101 Mbps</c:v>
                </c:pt>
              </c:strCache>
            </c:strRef>
          </c:cat>
          <c:val>
            <c:numRef>
              <c:f>'Chart 29'!$D$84:$G$84</c:f>
              <c:numCache>
                <c:formatCode>0.00%</c:formatCode>
                <c:ptCount val="4"/>
                <c:pt idx="0">
                  <c:v>1.2796999999999999E-2</c:v>
                </c:pt>
                <c:pt idx="1">
                  <c:v>0</c:v>
                </c:pt>
                <c:pt idx="2">
                  <c:v>2.2058999999999999E-2</c:v>
                </c:pt>
                <c:pt idx="3">
                  <c:v>6.1727999999999998E-2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B32-4956-BDF5-65048B72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2547816"/>
        <c:axId val="592547424"/>
      </c:barChart>
      <c:catAx>
        <c:axId val="59254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7424"/>
        <c:crosses val="autoZero"/>
        <c:auto val="1"/>
        <c:lblAlgn val="ctr"/>
        <c:lblOffset val="100"/>
        <c:noMultiLvlLbl val="0"/>
      </c:catAx>
      <c:valAx>
        <c:axId val="59254742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Comcast - Cable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29'!$C$106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29'!$D$105:$I$105</c:f>
              <c:strCache>
                <c:ptCount val="6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75 Mbps</c:v>
                </c:pt>
                <c:pt idx="4">
                  <c:v>105 Mbps</c:v>
                </c:pt>
                <c:pt idx="5">
                  <c:v>150 Mbps</c:v>
                </c:pt>
              </c:strCache>
            </c:strRef>
          </c:cat>
          <c:val>
            <c:numRef>
              <c:f>'Chart 29'!$D$106:$I$106</c:f>
              <c:numCache>
                <c:formatCode>0.00%</c:formatCode>
                <c:ptCount val="6"/>
                <c:pt idx="0">
                  <c:v>0.91757299999999997</c:v>
                </c:pt>
                <c:pt idx="1">
                  <c:v>0.95597500000000002</c:v>
                </c:pt>
                <c:pt idx="2">
                  <c:v>0.92105300000000001</c:v>
                </c:pt>
                <c:pt idx="3">
                  <c:v>0.894737</c:v>
                </c:pt>
                <c:pt idx="4">
                  <c:v>0.81395300000000004</c:v>
                </c:pt>
                <c:pt idx="5">
                  <c:v>0.58333299999999999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F4-4C55-BE98-C2F6B59FB82C}"/>
            </c:ext>
          </c:extLst>
        </c:ser>
        <c:ser>
          <c:idx val="1"/>
          <c:order val="1"/>
          <c:tx>
            <c:strRef>
              <c:f>'Chart 29'!$C$107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29'!$D$105:$I$105</c:f>
              <c:strCache>
                <c:ptCount val="6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75 Mbps</c:v>
                </c:pt>
                <c:pt idx="4">
                  <c:v>105 Mbps</c:v>
                </c:pt>
                <c:pt idx="5">
                  <c:v>150 Mbps</c:v>
                </c:pt>
              </c:strCache>
            </c:strRef>
          </c:cat>
          <c:val>
            <c:numRef>
              <c:f>'Chart 29'!$D$107:$I$107</c:f>
              <c:numCache>
                <c:formatCode>0.00%</c:formatCode>
                <c:ptCount val="6"/>
                <c:pt idx="0">
                  <c:v>5.9526000000000003E-2</c:v>
                </c:pt>
                <c:pt idx="1">
                  <c:v>3.1447000000000003E-2</c:v>
                </c:pt>
                <c:pt idx="2">
                  <c:v>3.9474000000000002E-2</c:v>
                </c:pt>
                <c:pt idx="3">
                  <c:v>7.8947000000000003E-2</c:v>
                </c:pt>
                <c:pt idx="4">
                  <c:v>0.18604699999999999</c:v>
                </c:pt>
                <c:pt idx="5">
                  <c:v>0.19047600000000001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F4-4C55-BE98-C2F6B59FB82C}"/>
            </c:ext>
          </c:extLst>
        </c:ser>
        <c:ser>
          <c:idx val="2"/>
          <c:order val="2"/>
          <c:tx>
            <c:strRef>
              <c:f>'Chart 29'!$C$108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29'!$D$105:$I$105</c:f>
              <c:strCache>
                <c:ptCount val="6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75 Mbps</c:v>
                </c:pt>
                <c:pt idx="4">
                  <c:v>105 Mbps</c:v>
                </c:pt>
                <c:pt idx="5">
                  <c:v>150 Mbps</c:v>
                </c:pt>
              </c:strCache>
            </c:strRef>
          </c:cat>
          <c:val>
            <c:numRef>
              <c:f>'Chart 29'!$D$108:$I$108</c:f>
              <c:numCache>
                <c:formatCode>0.00%</c:formatCode>
                <c:ptCount val="6"/>
                <c:pt idx="0">
                  <c:v>2.2901000000000001E-2</c:v>
                </c:pt>
                <c:pt idx="1">
                  <c:v>1.2579E-2</c:v>
                </c:pt>
                <c:pt idx="2">
                  <c:v>3.9474000000000002E-2</c:v>
                </c:pt>
                <c:pt idx="3">
                  <c:v>2.6315999999999999E-2</c:v>
                </c:pt>
                <c:pt idx="4">
                  <c:v>0</c:v>
                </c:pt>
                <c:pt idx="5">
                  <c:v>0.22619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9F4-4C55-BE98-C2F6B59F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9047192"/>
        <c:axId val="309047584"/>
      </c:barChart>
      <c:catAx>
        <c:axId val="30904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47584"/>
        <c:crosses val="autoZero"/>
        <c:auto val="1"/>
        <c:lblAlgn val="ctr"/>
        <c:lblOffset val="100"/>
        <c:noMultiLvlLbl val="0"/>
      </c:catAx>
      <c:valAx>
        <c:axId val="30904758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4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Mediacom - Cable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29'!$C$130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29'!$D$129:$G$129</c:f>
              <c:strCache>
                <c:ptCount val="4"/>
                <c:pt idx="0">
                  <c:v>Total</c:v>
                </c:pt>
                <c:pt idx="1">
                  <c:v>15 Mbps</c:v>
                </c:pt>
                <c:pt idx="2">
                  <c:v>50 Mbps</c:v>
                </c:pt>
                <c:pt idx="3">
                  <c:v>100 Mbps</c:v>
                </c:pt>
              </c:strCache>
            </c:strRef>
          </c:cat>
          <c:val>
            <c:numRef>
              <c:f>'Chart 29'!$D$130:$G$130</c:f>
              <c:numCache>
                <c:formatCode>0.00%</c:formatCode>
                <c:ptCount val="4"/>
                <c:pt idx="0">
                  <c:v>0.80888499999999997</c:v>
                </c:pt>
                <c:pt idx="1">
                  <c:v>0.94915300000000002</c:v>
                </c:pt>
                <c:pt idx="2">
                  <c:v>0.66</c:v>
                </c:pt>
                <c:pt idx="3">
                  <c:v>0.42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E4-4923-8112-851461E4B9EB}"/>
            </c:ext>
          </c:extLst>
        </c:ser>
        <c:ser>
          <c:idx val="1"/>
          <c:order val="1"/>
          <c:tx>
            <c:strRef>
              <c:f>'Chart 29'!$C$131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29'!$D$129:$G$129</c:f>
              <c:strCache>
                <c:ptCount val="4"/>
                <c:pt idx="0">
                  <c:v>Total</c:v>
                </c:pt>
                <c:pt idx="1">
                  <c:v>15 Mbps</c:v>
                </c:pt>
                <c:pt idx="2">
                  <c:v>50 Mbps</c:v>
                </c:pt>
                <c:pt idx="3">
                  <c:v>100 Mbps</c:v>
                </c:pt>
              </c:strCache>
            </c:strRef>
          </c:cat>
          <c:val>
            <c:numRef>
              <c:f>'Chart 29'!$D$131:$G$131</c:f>
              <c:numCache>
                <c:formatCode>0.00%</c:formatCode>
                <c:ptCount val="4"/>
                <c:pt idx="0">
                  <c:v>7.5309000000000001E-2</c:v>
                </c:pt>
                <c:pt idx="1">
                  <c:v>1.6948999999999999E-2</c:v>
                </c:pt>
                <c:pt idx="2">
                  <c:v>0.14000000000000001</c:v>
                </c:pt>
                <c:pt idx="3">
                  <c:v>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E4-4923-8112-851461E4B9EB}"/>
            </c:ext>
          </c:extLst>
        </c:ser>
        <c:ser>
          <c:idx val="2"/>
          <c:order val="2"/>
          <c:tx>
            <c:strRef>
              <c:f>'Chart 29'!$C$132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29'!$D$129:$G$129</c:f>
              <c:strCache>
                <c:ptCount val="4"/>
                <c:pt idx="0">
                  <c:v>Total</c:v>
                </c:pt>
                <c:pt idx="1">
                  <c:v>15 Mbps</c:v>
                </c:pt>
                <c:pt idx="2">
                  <c:v>50 Mbps</c:v>
                </c:pt>
                <c:pt idx="3">
                  <c:v>100 Mbps</c:v>
                </c:pt>
              </c:strCache>
            </c:strRef>
          </c:cat>
          <c:val>
            <c:numRef>
              <c:f>'Chart 29'!$D$132:$G$132</c:f>
              <c:numCache>
                <c:formatCode>0.00%</c:formatCode>
                <c:ptCount val="4"/>
                <c:pt idx="0">
                  <c:v>0.11580600000000001</c:v>
                </c:pt>
                <c:pt idx="1">
                  <c:v>3.3897999999999998E-2</c:v>
                </c:pt>
                <c:pt idx="2">
                  <c:v>0.2</c:v>
                </c:pt>
                <c:pt idx="3">
                  <c:v>0.36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DE4-4923-8112-851461E4B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008920"/>
        <c:axId val="587981464"/>
      </c:barChart>
      <c:catAx>
        <c:axId val="28500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81464"/>
        <c:crosses val="autoZero"/>
        <c:auto val="1"/>
        <c:lblAlgn val="ctr"/>
        <c:lblOffset val="100"/>
        <c:noMultiLvlLbl val="0"/>
      </c:catAx>
      <c:valAx>
        <c:axId val="5879814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0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Charter - Cable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29'!$C$94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29'!$D$93:$F$93</c:f>
              <c:strCache>
                <c:ptCount val="3"/>
                <c:pt idx="0">
                  <c:v>Total</c:v>
                </c:pt>
                <c:pt idx="1">
                  <c:v>60 Mbps</c:v>
                </c:pt>
                <c:pt idx="2">
                  <c:v>100 Mbps</c:v>
                </c:pt>
              </c:strCache>
            </c:strRef>
          </c:cat>
          <c:val>
            <c:numRef>
              <c:f>'Chart 29'!$D$94:$F$94</c:f>
              <c:numCache>
                <c:formatCode>0.00%</c:formatCode>
                <c:ptCount val="3"/>
                <c:pt idx="0">
                  <c:v>0.90499700000000005</c:v>
                </c:pt>
                <c:pt idx="1">
                  <c:v>0.91208800000000001</c:v>
                </c:pt>
                <c:pt idx="2">
                  <c:v>0.83333299999999999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231-4D01-8158-85D64BAF7A43}"/>
            </c:ext>
          </c:extLst>
        </c:ser>
        <c:ser>
          <c:idx val="1"/>
          <c:order val="1"/>
          <c:tx>
            <c:strRef>
              <c:f>'Chart 29'!$C$95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29'!$D$93:$F$93</c:f>
              <c:strCache>
                <c:ptCount val="3"/>
                <c:pt idx="0">
                  <c:v>Total</c:v>
                </c:pt>
                <c:pt idx="1">
                  <c:v>60 Mbps</c:v>
                </c:pt>
                <c:pt idx="2">
                  <c:v>100 Mbps</c:v>
                </c:pt>
              </c:strCache>
            </c:strRef>
          </c:cat>
          <c:val>
            <c:numRef>
              <c:f>'Chart 29'!$D$95:$F$95</c:f>
              <c:numCache>
                <c:formatCode>0.00%</c:formatCode>
                <c:ptCount val="3"/>
                <c:pt idx="0">
                  <c:v>6.6501000000000005E-2</c:v>
                </c:pt>
                <c:pt idx="1">
                  <c:v>6.3186999999999993E-2</c:v>
                </c:pt>
                <c:pt idx="2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231-4D01-8158-85D64BAF7A43}"/>
            </c:ext>
          </c:extLst>
        </c:ser>
        <c:ser>
          <c:idx val="2"/>
          <c:order val="2"/>
          <c:tx>
            <c:strRef>
              <c:f>'Chart 29'!$C$96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29'!$D$93:$F$93</c:f>
              <c:strCache>
                <c:ptCount val="3"/>
                <c:pt idx="0">
                  <c:v>Total</c:v>
                </c:pt>
                <c:pt idx="1">
                  <c:v>60 Mbps</c:v>
                </c:pt>
                <c:pt idx="2">
                  <c:v>100 Mbps</c:v>
                </c:pt>
              </c:strCache>
            </c:strRef>
          </c:cat>
          <c:val>
            <c:numRef>
              <c:f>'Chart 29'!$D$96:$F$96</c:f>
              <c:numCache>
                <c:formatCode>0.00%</c:formatCode>
                <c:ptCount val="3"/>
                <c:pt idx="0">
                  <c:v>2.8500999999999999E-2</c:v>
                </c:pt>
                <c:pt idx="1">
                  <c:v>2.4725E-2</c:v>
                </c:pt>
                <c:pt idx="2">
                  <c:v>6.6667000000000004E-2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231-4D01-8158-85D64BAF7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7982248"/>
        <c:axId val="587982640"/>
      </c:barChart>
      <c:catAx>
        <c:axId val="58798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82640"/>
        <c:crosses val="autoZero"/>
        <c:auto val="1"/>
        <c:lblAlgn val="ctr"/>
        <c:lblOffset val="100"/>
        <c:noMultiLvlLbl val="0"/>
      </c:catAx>
      <c:valAx>
        <c:axId val="5879826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8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1 - 3 Mbit/s</a:t>
            </a:r>
            <a:r>
              <a:rPr lang="en-US" baseline="0"/>
              <a:t>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1568249698"/>
          <c:y val="0.11058670569751"/>
          <c:w val="0.87063041615666859"/>
          <c:h val="0.8499376798074740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7-2'!$A$18:$A$31</c:f>
              <c:strCache>
                <c:ptCount val="14"/>
                <c:pt idx="0">
                  <c:v>Frontier - 1 Mbit/s</c:v>
                </c:pt>
                <c:pt idx="1">
                  <c:v>Verion DSL - 1 Mbit/s</c:v>
                </c:pt>
                <c:pt idx="2">
                  <c:v>AT&amp;T - 1.5 Mbit/s</c:v>
                </c:pt>
                <c:pt idx="3">
                  <c:v>CenturyLink - 1.5 Mbit/s</c:v>
                </c:pt>
                <c:pt idx="4">
                  <c:v>Qwest - 1.5 Mbit/s</c:v>
                </c:pt>
                <c:pt idx="5">
                  <c:v>Verion DSL - 1.5 Mbit/s</c:v>
                </c:pt>
                <c:pt idx="6">
                  <c:v>Windstream - 1.5 Mbit/s</c:v>
                </c:pt>
                <c:pt idx="7">
                  <c:v>AT&amp;T - 3 Mbit/s</c:v>
                </c:pt>
                <c:pt idx="8">
                  <c:v>CenturyLink - 3 Mbit/s</c:v>
                </c:pt>
                <c:pt idx="9">
                  <c:v>Cox - 3 Mbit/s</c:v>
                </c:pt>
                <c:pt idx="10">
                  <c:v>Frontier - 3 Mbit/s</c:v>
                </c:pt>
                <c:pt idx="11">
                  <c:v>TimeWarner - 3 Mbit/s</c:v>
                </c:pt>
                <c:pt idx="12">
                  <c:v>Verion DSL - 3 Mbit/s</c:v>
                </c:pt>
                <c:pt idx="13">
                  <c:v>Windstream - 3 Mbit/s</c:v>
                </c:pt>
              </c:strCache>
            </c:strRef>
          </c:cat>
          <c:val>
            <c:numRef>
              <c:f>'Chart 7-2'!$B$18:$B$31</c:f>
              <c:numCache>
                <c:formatCode>General</c:formatCode>
                <c:ptCount val="14"/>
                <c:pt idx="0">
                  <c:v>1.0249999999999999</c:v>
                </c:pt>
                <c:pt idx="1">
                  <c:v>0.81740000000000002</c:v>
                </c:pt>
                <c:pt idx="2">
                  <c:v>0.83640000000000003</c:v>
                </c:pt>
                <c:pt idx="3">
                  <c:v>0.89229999999999998</c:v>
                </c:pt>
                <c:pt idx="4">
                  <c:v>0.80920000000000003</c:v>
                </c:pt>
                <c:pt idx="5">
                  <c:v>0.98719999999999997</c:v>
                </c:pt>
                <c:pt idx="6">
                  <c:v>0.75919999999999999</c:v>
                </c:pt>
                <c:pt idx="7">
                  <c:v>0.83499999999999996</c:v>
                </c:pt>
                <c:pt idx="8">
                  <c:v>0.88890000000000002</c:v>
                </c:pt>
                <c:pt idx="9">
                  <c:v>1.054</c:v>
                </c:pt>
                <c:pt idx="10">
                  <c:v>0.75429999999999997</c:v>
                </c:pt>
                <c:pt idx="11">
                  <c:v>0.8931</c:v>
                </c:pt>
                <c:pt idx="12">
                  <c:v>0.78180000000000005</c:v>
                </c:pt>
                <c:pt idx="13">
                  <c:v>0.89139999999999997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E8-47E8-8257-9E631C69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375936"/>
        <c:axId val="402375152"/>
      </c:barChart>
      <c:catAx>
        <c:axId val="40237593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02375152"/>
        <c:crosses val="autoZero"/>
        <c:auto val="1"/>
        <c:lblAlgn val="ctr"/>
        <c:lblOffset val="100"/>
        <c:noMultiLvlLbl val="0"/>
      </c:catAx>
      <c:valAx>
        <c:axId val="402375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02375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Cox - Cable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29'!$C$118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29'!$D$117:$H$117</c:f>
              <c:strCache>
                <c:ptCount val="5"/>
                <c:pt idx="0">
                  <c:v>Total</c:v>
                </c:pt>
                <c:pt idx="1">
                  <c:v>15 Mbps</c:v>
                </c:pt>
                <c:pt idx="2">
                  <c:v>25 Mbps</c:v>
                </c:pt>
                <c:pt idx="3">
                  <c:v>50 Mbps</c:v>
                </c:pt>
                <c:pt idx="4">
                  <c:v>100 Mbps</c:v>
                </c:pt>
              </c:strCache>
            </c:strRef>
          </c:cat>
          <c:val>
            <c:numRef>
              <c:f>'Chart 29'!$D$118:$H$118</c:f>
              <c:numCache>
                <c:formatCode>0.00%</c:formatCode>
                <c:ptCount val="5"/>
                <c:pt idx="0">
                  <c:v>0.73831500000000005</c:v>
                </c:pt>
                <c:pt idx="1">
                  <c:v>0.88888900000000004</c:v>
                </c:pt>
                <c:pt idx="2">
                  <c:v>0.54285700000000003</c:v>
                </c:pt>
                <c:pt idx="3">
                  <c:v>0.80540500000000004</c:v>
                </c:pt>
                <c:pt idx="4">
                  <c:v>0.466667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AFA-4B34-BFAD-5D678A3F6F4B}"/>
            </c:ext>
          </c:extLst>
        </c:ser>
        <c:ser>
          <c:idx val="1"/>
          <c:order val="1"/>
          <c:tx>
            <c:strRef>
              <c:f>'Chart 29'!$C$119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29'!$D$117:$H$117</c:f>
              <c:strCache>
                <c:ptCount val="5"/>
                <c:pt idx="0">
                  <c:v>Total</c:v>
                </c:pt>
                <c:pt idx="1">
                  <c:v>15 Mbps</c:v>
                </c:pt>
                <c:pt idx="2">
                  <c:v>25 Mbps</c:v>
                </c:pt>
                <c:pt idx="3">
                  <c:v>50 Mbps</c:v>
                </c:pt>
                <c:pt idx="4">
                  <c:v>100 Mbps</c:v>
                </c:pt>
              </c:strCache>
            </c:strRef>
          </c:cat>
          <c:val>
            <c:numRef>
              <c:f>'Chart 29'!$D$119:$H$119</c:f>
              <c:numCache>
                <c:formatCode>0.00%</c:formatCode>
                <c:ptCount val="5"/>
                <c:pt idx="0">
                  <c:v>0.15576499999999999</c:v>
                </c:pt>
                <c:pt idx="1">
                  <c:v>0.111111</c:v>
                </c:pt>
                <c:pt idx="2">
                  <c:v>0.37142900000000001</c:v>
                </c:pt>
                <c:pt idx="3">
                  <c:v>8.6485999999999993E-2</c:v>
                </c:pt>
                <c:pt idx="4">
                  <c:v>0.26666699999999999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AFA-4B34-BFAD-5D678A3F6F4B}"/>
            </c:ext>
          </c:extLst>
        </c:ser>
        <c:ser>
          <c:idx val="2"/>
          <c:order val="2"/>
          <c:tx>
            <c:strRef>
              <c:f>'Chart 29'!$C$120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29'!$D$117:$H$117</c:f>
              <c:strCache>
                <c:ptCount val="5"/>
                <c:pt idx="0">
                  <c:v>Total</c:v>
                </c:pt>
                <c:pt idx="1">
                  <c:v>15 Mbps</c:v>
                </c:pt>
                <c:pt idx="2">
                  <c:v>25 Mbps</c:v>
                </c:pt>
                <c:pt idx="3">
                  <c:v>50 Mbps</c:v>
                </c:pt>
                <c:pt idx="4">
                  <c:v>100 Mbps</c:v>
                </c:pt>
              </c:strCache>
            </c:strRef>
          </c:cat>
          <c:val>
            <c:numRef>
              <c:f>'Chart 29'!$D$120:$H$120</c:f>
              <c:numCache>
                <c:formatCode>0.00%</c:formatCode>
                <c:ptCount val="5"/>
                <c:pt idx="0">
                  <c:v>0.10592</c:v>
                </c:pt>
                <c:pt idx="1">
                  <c:v>0</c:v>
                </c:pt>
                <c:pt idx="2">
                  <c:v>8.5713999999999999E-2</c:v>
                </c:pt>
                <c:pt idx="3">
                  <c:v>0.108108</c:v>
                </c:pt>
                <c:pt idx="4">
                  <c:v>0.26666699999999999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AFA-4B34-BFAD-5D678A3F6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7983424"/>
        <c:axId val="587983816"/>
      </c:barChart>
      <c:catAx>
        <c:axId val="5879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83816"/>
        <c:crosses val="autoZero"/>
        <c:auto val="1"/>
        <c:lblAlgn val="ctr"/>
        <c:lblOffset val="100"/>
        <c:noMultiLvlLbl val="0"/>
      </c:catAx>
      <c:valAx>
        <c:axId val="5879838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8503562945368172E-2"/>
              <c:y val="0.30259881913050657"/>
            </c:manualLayout>
          </c:layout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TWC - Cable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29'!$C$142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29'!$D$141:$I$141</c:f>
              <c:strCache>
                <c:ptCount val="6"/>
                <c:pt idx="0">
                  <c:v>Total</c:v>
                </c:pt>
                <c:pt idx="1">
                  <c:v>15 Mbps</c:v>
                </c:pt>
                <c:pt idx="2">
                  <c:v>20 Mbps</c:v>
                </c:pt>
                <c:pt idx="3">
                  <c:v>30 Mbps</c:v>
                </c:pt>
                <c:pt idx="4">
                  <c:v>50 Mbps</c:v>
                </c:pt>
                <c:pt idx="5">
                  <c:v>300 Mbps</c:v>
                </c:pt>
              </c:strCache>
            </c:strRef>
          </c:cat>
          <c:val>
            <c:numRef>
              <c:f>'Chart 29'!$D$142:$I$142</c:f>
              <c:numCache>
                <c:formatCode>0.00%</c:formatCode>
                <c:ptCount val="6"/>
                <c:pt idx="0">
                  <c:v>0.894984</c:v>
                </c:pt>
                <c:pt idx="1">
                  <c:v>0.92934799999999995</c:v>
                </c:pt>
                <c:pt idx="2">
                  <c:v>0.96969700000000003</c:v>
                </c:pt>
                <c:pt idx="3">
                  <c:v>0.89361699999999999</c:v>
                </c:pt>
                <c:pt idx="4">
                  <c:v>0.855491</c:v>
                </c:pt>
                <c:pt idx="5">
                  <c:v>0.41935499999999998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9F-4347-9EF2-379F34C288E4}"/>
            </c:ext>
          </c:extLst>
        </c:ser>
        <c:ser>
          <c:idx val="1"/>
          <c:order val="1"/>
          <c:tx>
            <c:strRef>
              <c:f>'Chart 29'!$C$143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29'!$D$141:$I$141</c:f>
              <c:strCache>
                <c:ptCount val="6"/>
                <c:pt idx="0">
                  <c:v>Total</c:v>
                </c:pt>
                <c:pt idx="1">
                  <c:v>15 Mbps</c:v>
                </c:pt>
                <c:pt idx="2">
                  <c:v>20 Mbps</c:v>
                </c:pt>
                <c:pt idx="3">
                  <c:v>30 Mbps</c:v>
                </c:pt>
                <c:pt idx="4">
                  <c:v>50 Mbps</c:v>
                </c:pt>
                <c:pt idx="5">
                  <c:v>300 Mbps</c:v>
                </c:pt>
              </c:strCache>
            </c:strRef>
          </c:cat>
          <c:val>
            <c:numRef>
              <c:f>'Chart 29'!$D$143:$I$143</c:f>
              <c:numCache>
                <c:formatCode>0.00%</c:formatCode>
                <c:ptCount val="6"/>
                <c:pt idx="0">
                  <c:v>5.2089999999999997E-2</c:v>
                </c:pt>
                <c:pt idx="1">
                  <c:v>3.8043E-2</c:v>
                </c:pt>
                <c:pt idx="2">
                  <c:v>3.0303E-2</c:v>
                </c:pt>
                <c:pt idx="3">
                  <c:v>3.1914999999999999E-2</c:v>
                </c:pt>
                <c:pt idx="4">
                  <c:v>7.5145000000000003E-2</c:v>
                </c:pt>
                <c:pt idx="5">
                  <c:v>0.25806499999999999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9F-4347-9EF2-379F34C288E4}"/>
            </c:ext>
          </c:extLst>
        </c:ser>
        <c:ser>
          <c:idx val="2"/>
          <c:order val="2"/>
          <c:tx>
            <c:strRef>
              <c:f>'Chart 29'!$C$144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29'!$D$141:$I$141</c:f>
              <c:strCache>
                <c:ptCount val="6"/>
                <c:pt idx="0">
                  <c:v>Total</c:v>
                </c:pt>
                <c:pt idx="1">
                  <c:v>15 Mbps</c:v>
                </c:pt>
                <c:pt idx="2">
                  <c:v>20 Mbps</c:v>
                </c:pt>
                <c:pt idx="3">
                  <c:v>30 Mbps</c:v>
                </c:pt>
                <c:pt idx="4">
                  <c:v>50 Mbps</c:v>
                </c:pt>
                <c:pt idx="5">
                  <c:v>300 Mbps</c:v>
                </c:pt>
              </c:strCache>
            </c:strRef>
          </c:cat>
          <c:val>
            <c:numRef>
              <c:f>'Chart 29'!$D$144:$I$144</c:f>
              <c:numCache>
                <c:formatCode>0.00%</c:formatCode>
                <c:ptCount val="6"/>
                <c:pt idx="0">
                  <c:v>5.2926000000000001E-2</c:v>
                </c:pt>
                <c:pt idx="1">
                  <c:v>3.2608999999999999E-2</c:v>
                </c:pt>
                <c:pt idx="2">
                  <c:v>0</c:v>
                </c:pt>
                <c:pt idx="3">
                  <c:v>7.4468000000000006E-2</c:v>
                </c:pt>
                <c:pt idx="4">
                  <c:v>6.9363999999999995E-2</c:v>
                </c:pt>
                <c:pt idx="5">
                  <c:v>0.32258100000000001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19F-4347-9EF2-379F34C28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7984600"/>
        <c:axId val="587984992"/>
      </c:barChart>
      <c:catAx>
        <c:axId val="58798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84992"/>
        <c:crosses val="autoZero"/>
        <c:auto val="1"/>
        <c:lblAlgn val="ctr"/>
        <c:lblOffset val="100"/>
        <c:noMultiLvlLbl val="0"/>
      </c:catAx>
      <c:valAx>
        <c:axId val="5879849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8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Frontier - Fiber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29'!$C$154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29'!$D$153:$E$153</c:f>
              <c:strCache>
                <c:ptCount val="2"/>
                <c:pt idx="0">
                  <c:v>Total</c:v>
                </c:pt>
                <c:pt idx="1">
                  <c:v>25 Mbps</c:v>
                </c:pt>
              </c:strCache>
            </c:strRef>
          </c:cat>
          <c:val>
            <c:numRef>
              <c:f>'Chart 29'!$D$154:$E$154</c:f>
              <c:numCache>
                <c:formatCode>0.00%</c:formatCode>
                <c:ptCount val="2"/>
                <c:pt idx="0">
                  <c:v>0.160714</c:v>
                </c:pt>
                <c:pt idx="1">
                  <c:v>0.160714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F4-4D61-90B9-66D7702859FE}"/>
            </c:ext>
          </c:extLst>
        </c:ser>
        <c:ser>
          <c:idx val="1"/>
          <c:order val="1"/>
          <c:tx>
            <c:strRef>
              <c:f>'Chart 29'!$C$155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29'!$D$153:$E$153</c:f>
              <c:strCache>
                <c:ptCount val="2"/>
                <c:pt idx="0">
                  <c:v>Total</c:v>
                </c:pt>
                <c:pt idx="1">
                  <c:v>25 Mbps</c:v>
                </c:pt>
              </c:strCache>
            </c:strRef>
          </c:cat>
          <c:val>
            <c:numRef>
              <c:f>'Chart 29'!$D$155:$E$155</c:f>
              <c:numCache>
                <c:formatCode>0.00%</c:formatCode>
                <c:ptCount val="2"/>
                <c:pt idx="0">
                  <c:v>0.73214299999999999</c:v>
                </c:pt>
                <c:pt idx="1">
                  <c:v>0.73214299999999999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F4-4D61-90B9-66D7702859FE}"/>
            </c:ext>
          </c:extLst>
        </c:ser>
        <c:ser>
          <c:idx val="2"/>
          <c:order val="2"/>
          <c:tx>
            <c:strRef>
              <c:f>'Chart 29'!$C$156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29'!$D$153:$E$153</c:f>
              <c:strCache>
                <c:ptCount val="2"/>
                <c:pt idx="0">
                  <c:v>Total</c:v>
                </c:pt>
                <c:pt idx="1">
                  <c:v>25 Mbps</c:v>
                </c:pt>
              </c:strCache>
            </c:strRef>
          </c:cat>
          <c:val>
            <c:numRef>
              <c:f>'Chart 29'!$D$156:$E$156</c:f>
              <c:numCache>
                <c:formatCode>0.00%</c:formatCode>
                <c:ptCount val="2"/>
                <c:pt idx="0">
                  <c:v>0.107143</c:v>
                </c:pt>
                <c:pt idx="1">
                  <c:v>0.107143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AF4-4D61-90B9-66D770285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7985776"/>
        <c:axId val="587986168"/>
      </c:barChart>
      <c:catAx>
        <c:axId val="58798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86168"/>
        <c:crosses val="autoZero"/>
        <c:auto val="1"/>
        <c:lblAlgn val="ctr"/>
        <c:lblOffset val="100"/>
        <c:noMultiLvlLbl val="0"/>
      </c:catAx>
      <c:valAx>
        <c:axId val="587986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8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Hughes - Satellite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29'!$C$178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29'!$D$177:$F$177</c:f>
              <c:strCache>
                <c:ptCount val="3"/>
                <c:pt idx="0">
                  <c:v>Total</c:v>
                </c:pt>
                <c:pt idx="1">
                  <c:v>5 Mbps</c:v>
                </c:pt>
                <c:pt idx="2">
                  <c:v>10 Mbps</c:v>
                </c:pt>
              </c:strCache>
            </c:strRef>
          </c:cat>
          <c:val>
            <c:numRef>
              <c:f>'Chart 29'!$D$178:$F$178</c:f>
              <c:numCache>
                <c:formatCode>0.00%</c:formatCode>
                <c:ptCount val="3"/>
                <c:pt idx="0">
                  <c:v>0.85767899999999997</c:v>
                </c:pt>
                <c:pt idx="1">
                  <c:v>0.88095199999999996</c:v>
                </c:pt>
                <c:pt idx="2">
                  <c:v>0.84615399999999996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ED-46D2-B5BA-6511C2C5B719}"/>
            </c:ext>
          </c:extLst>
        </c:ser>
        <c:ser>
          <c:idx val="1"/>
          <c:order val="1"/>
          <c:tx>
            <c:strRef>
              <c:f>'Chart 29'!$C$179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29'!$D$177:$F$177</c:f>
              <c:strCache>
                <c:ptCount val="3"/>
                <c:pt idx="0">
                  <c:v>Total</c:v>
                </c:pt>
                <c:pt idx="1">
                  <c:v>5 Mbps</c:v>
                </c:pt>
                <c:pt idx="2">
                  <c:v>10 Mbps</c:v>
                </c:pt>
              </c:strCache>
            </c:strRef>
          </c:cat>
          <c:val>
            <c:numRef>
              <c:f>'Chart 29'!$D$179:$F$179</c:f>
              <c:numCache>
                <c:formatCode>0.00%</c:formatCode>
                <c:ptCount val="3"/>
                <c:pt idx="0">
                  <c:v>8.0078999999999997E-2</c:v>
                </c:pt>
                <c:pt idx="1">
                  <c:v>4.7619000000000002E-2</c:v>
                </c:pt>
                <c:pt idx="2">
                  <c:v>9.6154000000000003E-2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ED-46D2-B5BA-6511C2C5B719}"/>
            </c:ext>
          </c:extLst>
        </c:ser>
        <c:ser>
          <c:idx val="2"/>
          <c:order val="2"/>
          <c:tx>
            <c:strRef>
              <c:f>'Chart 29'!$C$180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29'!$D$177:$F$177</c:f>
              <c:strCache>
                <c:ptCount val="3"/>
                <c:pt idx="0">
                  <c:v>Total</c:v>
                </c:pt>
                <c:pt idx="1">
                  <c:v>5 Mbps</c:v>
                </c:pt>
                <c:pt idx="2">
                  <c:v>10 Mbps</c:v>
                </c:pt>
              </c:strCache>
            </c:strRef>
          </c:cat>
          <c:val>
            <c:numRef>
              <c:f>'Chart 29'!$D$180:$F$180</c:f>
              <c:numCache>
                <c:formatCode>0.00%</c:formatCode>
                <c:ptCount val="3"/>
                <c:pt idx="0">
                  <c:v>6.2241999999999999E-2</c:v>
                </c:pt>
                <c:pt idx="1">
                  <c:v>7.1429000000000006E-2</c:v>
                </c:pt>
                <c:pt idx="2">
                  <c:v>5.7692E-2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ED-46D2-B5BA-6511C2C5B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7986952"/>
        <c:axId val="587987344"/>
      </c:barChart>
      <c:catAx>
        <c:axId val="58798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87344"/>
        <c:crosses val="autoZero"/>
        <c:auto val="1"/>
        <c:lblAlgn val="ctr"/>
        <c:lblOffset val="100"/>
        <c:noMultiLvlLbl val="0"/>
      </c:catAx>
      <c:valAx>
        <c:axId val="587987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8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Verizon - Fiber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29'!$C$166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A8"/>
            </a:solidFill>
            <a:ln>
              <a:noFill/>
            </a:ln>
            <a:effectLst/>
          </c:spPr>
          <c:invertIfNegative val="0"/>
          <c:cat>
            <c:strRef>
              <c:f>'Chart 29'!$D$165:$G$165</c:f>
              <c:strCache>
                <c:ptCount val="4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75 Mbps</c:v>
                </c:pt>
              </c:strCache>
            </c:strRef>
          </c:cat>
          <c:val>
            <c:numRef>
              <c:f>'Chart 29'!$D$166:$G$166</c:f>
              <c:numCache>
                <c:formatCode>0.00%</c:formatCode>
                <c:ptCount val="4"/>
                <c:pt idx="0">
                  <c:v>0.87973599999999996</c:v>
                </c:pt>
                <c:pt idx="1">
                  <c:v>0.83333299999999999</c:v>
                </c:pt>
                <c:pt idx="2">
                  <c:v>0.92647100000000004</c:v>
                </c:pt>
                <c:pt idx="3">
                  <c:v>0.84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01-4610-A391-79C2E4A3B120}"/>
            </c:ext>
          </c:extLst>
        </c:ser>
        <c:ser>
          <c:idx val="1"/>
          <c:order val="1"/>
          <c:tx>
            <c:strRef>
              <c:f>'Chart 29'!$C$167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29'!$D$165:$G$165</c:f>
              <c:strCache>
                <c:ptCount val="4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75 Mbps</c:v>
                </c:pt>
              </c:strCache>
            </c:strRef>
          </c:cat>
          <c:val>
            <c:numRef>
              <c:f>'Chart 29'!$D$167:$G$167</c:f>
              <c:numCache>
                <c:formatCode>0.00%</c:formatCode>
                <c:ptCount val="4"/>
                <c:pt idx="0">
                  <c:v>7.4297000000000002E-2</c:v>
                </c:pt>
                <c:pt idx="1">
                  <c:v>0.111111</c:v>
                </c:pt>
                <c:pt idx="2">
                  <c:v>3.6764999999999999E-2</c:v>
                </c:pt>
                <c:pt idx="3">
                  <c:v>0.106667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E01-4610-A391-79C2E4A3B120}"/>
            </c:ext>
          </c:extLst>
        </c:ser>
        <c:ser>
          <c:idx val="2"/>
          <c:order val="2"/>
          <c:tx>
            <c:strRef>
              <c:f>'Chart 29'!$C$168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29'!$D$165:$G$165</c:f>
              <c:strCache>
                <c:ptCount val="4"/>
                <c:pt idx="0">
                  <c:v>Total</c:v>
                </c:pt>
                <c:pt idx="1">
                  <c:v>25 Mbps</c:v>
                </c:pt>
                <c:pt idx="2">
                  <c:v>50 Mbps</c:v>
                </c:pt>
                <c:pt idx="3">
                  <c:v>75 Mbps</c:v>
                </c:pt>
              </c:strCache>
            </c:strRef>
          </c:cat>
          <c:val>
            <c:numRef>
              <c:f>'Chart 29'!$D$168:$G$168</c:f>
              <c:numCache>
                <c:formatCode>0.00%</c:formatCode>
                <c:ptCount val="4"/>
                <c:pt idx="0">
                  <c:v>4.5967000000000001E-2</c:v>
                </c:pt>
                <c:pt idx="1">
                  <c:v>5.5556000000000001E-2</c:v>
                </c:pt>
                <c:pt idx="2">
                  <c:v>3.6764999999999999E-2</c:v>
                </c:pt>
                <c:pt idx="3">
                  <c:v>5.3332999999999998E-2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E01-4610-A391-79C2E4A3B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7988128"/>
        <c:axId val="587988520"/>
      </c:barChart>
      <c:catAx>
        <c:axId val="5879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88520"/>
        <c:crosses val="autoZero"/>
        <c:auto val="1"/>
        <c:lblAlgn val="ctr"/>
        <c:lblOffset val="100"/>
        <c:noMultiLvlLbl val="0"/>
      </c:catAx>
      <c:valAx>
        <c:axId val="587988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ViasSat/Exede - Satellite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29'!$C$190</c:f>
              <c:strCache>
                <c:ptCount val="1"/>
                <c:pt idx="0">
                  <c:v>&gt;95% of advertised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'Chart 29'!$D$189:$E$189</c:f>
              <c:strCache>
                <c:ptCount val="2"/>
                <c:pt idx="0">
                  <c:v>Total</c:v>
                </c:pt>
                <c:pt idx="1">
                  <c:v>12 Mbps</c:v>
                </c:pt>
              </c:strCache>
            </c:strRef>
          </c:cat>
          <c:val>
            <c:numRef>
              <c:f>'Chart 29'!$D$190:$E$190</c:f>
              <c:numCache>
                <c:formatCode>0.00%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2F-423D-9BA2-944B1272CA6E}"/>
            </c:ext>
          </c:extLst>
        </c:ser>
        <c:ser>
          <c:idx val="1"/>
          <c:order val="1"/>
          <c:tx>
            <c:strRef>
              <c:f>'Chart 29'!$C$191</c:f>
              <c:strCache>
                <c:ptCount val="1"/>
                <c:pt idx="0">
                  <c:v>80% - &lt;95% of advertised</c:v>
                </c:pt>
              </c:strCache>
            </c:strRef>
          </c:tx>
          <c:spPr>
            <a:solidFill>
              <a:srgbClr val="FAFA00"/>
            </a:solidFill>
            <a:ln>
              <a:noFill/>
            </a:ln>
            <a:effectLst/>
          </c:spPr>
          <c:invertIfNegative val="0"/>
          <c:cat>
            <c:strRef>
              <c:f>'Chart 29'!$D$189:$E$189</c:f>
              <c:strCache>
                <c:ptCount val="2"/>
                <c:pt idx="0">
                  <c:v>Total</c:v>
                </c:pt>
                <c:pt idx="1">
                  <c:v>12 Mbps</c:v>
                </c:pt>
              </c:strCache>
            </c:strRef>
          </c:cat>
          <c:val>
            <c:numRef>
              <c:f>'Chart 29'!$D$191:$E$191</c:f>
              <c:numCache>
                <c:formatCode>0.00%</c:formatCode>
                <c:ptCount val="2"/>
                <c:pt idx="0">
                  <c:v>0.25</c:v>
                </c:pt>
                <c:pt idx="1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62F-423D-9BA2-944B1272CA6E}"/>
            </c:ext>
          </c:extLst>
        </c:ser>
        <c:ser>
          <c:idx val="2"/>
          <c:order val="2"/>
          <c:tx>
            <c:strRef>
              <c:f>'Chart 29'!$C$192</c:f>
              <c:strCache>
                <c:ptCount val="1"/>
                <c:pt idx="0">
                  <c:v>&lt;80% of advertised</c:v>
                </c:pt>
              </c:strCache>
            </c:strRef>
          </c:tx>
          <c:spPr>
            <a:solidFill>
              <a:srgbClr val="C80000"/>
            </a:solidFill>
          </c:spPr>
          <c:invertIfNegative val="0"/>
          <c:cat>
            <c:strRef>
              <c:f>'Chart 29'!$D$189:$E$189</c:f>
              <c:strCache>
                <c:ptCount val="2"/>
                <c:pt idx="0">
                  <c:v>Total</c:v>
                </c:pt>
                <c:pt idx="1">
                  <c:v>12 Mbps</c:v>
                </c:pt>
              </c:strCache>
            </c:strRef>
          </c:cat>
          <c:val>
            <c:numRef>
              <c:f>'Chart 29'!$D$192:$E$192</c:f>
              <c:numCache>
                <c:formatCode>0.00%</c:formatCode>
                <c:ptCount val="2"/>
                <c:pt idx="0">
                  <c:v>0.75</c:v>
                </c:pt>
                <c:pt idx="1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62F-423D-9BA2-944B1272C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7989304"/>
        <c:axId val="587989696"/>
      </c:barChart>
      <c:catAx>
        <c:axId val="58798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89696"/>
        <c:crosses val="autoZero"/>
        <c:auto val="1"/>
        <c:lblAlgn val="ctr"/>
        <c:lblOffset val="100"/>
        <c:noMultiLvlLbl val="0"/>
      </c:catAx>
      <c:valAx>
        <c:axId val="5879896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Percentage of Panelists</a:t>
                </a:r>
                <a:endParaRPr lang="en-US"/>
              </a:p>
            </c:rich>
          </c:tx>
          <c:layout/>
          <c:overlay val="0"/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8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</a:t>
            </a:r>
            <a:r>
              <a:rPr lang="en-US" baseline="0"/>
              <a:t> 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50'!$B$6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50'!$B$7</c:f>
              <c:numCache>
                <c:formatCode>General</c:formatCode>
                <c:ptCount val="1"/>
                <c:pt idx="0">
                  <c:v>1.0302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FD-47D9-8DC2-6D0AA6748B7A}"/>
            </c:ext>
          </c:extLst>
        </c:ser>
        <c:ser>
          <c:idx val="1"/>
          <c:order val="1"/>
          <c:tx>
            <c:strRef>
              <c:f>'Chart 50'!$C$6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50'!$C$7</c:f>
              <c:numCache>
                <c:formatCode>General</c:formatCode>
                <c:ptCount val="1"/>
                <c:pt idx="0">
                  <c:v>1.0304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DFD-47D9-8DC2-6D0AA67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558984"/>
        <c:axId val="400559376"/>
      </c:barChart>
      <c:catAx>
        <c:axId val="40055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59376"/>
        <c:crosses val="autoZero"/>
        <c:auto val="1"/>
        <c:lblAlgn val="ctr"/>
        <c:lblOffset val="100"/>
        <c:noMultiLvlLbl val="0"/>
      </c:catAx>
      <c:valAx>
        <c:axId val="400559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5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</a:t>
            </a:r>
            <a:r>
              <a:rPr lang="en-US" baseline="0"/>
              <a:t>Legacy Modem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50'!$B$18</c:f>
              <c:strCache>
                <c:ptCount val="1"/>
                <c:pt idx="0">
                  <c:v>All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50'!$B$6:$C$6</c:f>
              <c:strCache>
                <c:ptCount val="2"/>
                <c:pt idx="0">
                  <c:v>All units</c:v>
                </c:pt>
                <c:pt idx="1">
                  <c:v>Without Legacy modems</c:v>
                </c:pt>
              </c:strCache>
            </c:strRef>
          </c:cat>
          <c:val>
            <c:numRef>
              <c:f>'Chart 50'!$B$19</c:f>
              <c:numCache>
                <c:formatCode>General</c:formatCode>
                <c:ptCount val="1"/>
                <c:pt idx="0">
                  <c:v>1.0996999999999999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CA-4BB4-8111-C5E39259363E}"/>
            </c:ext>
          </c:extLst>
        </c:ser>
        <c:ser>
          <c:idx val="1"/>
          <c:order val="1"/>
          <c:tx>
            <c:strRef>
              <c:f>'Chart 50'!$C$18</c:f>
              <c:strCache>
                <c:ptCount val="1"/>
                <c:pt idx="0">
                  <c:v>Without Legacy modems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'Chart 50'!$C$19</c:f>
              <c:numCache>
                <c:formatCode>General</c:formatCode>
                <c:ptCount val="1"/>
                <c:pt idx="0">
                  <c:v>1.1008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4CA-4BB4-8111-C5E39259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560160"/>
        <c:axId val="400560552"/>
      </c:barChart>
      <c:catAx>
        <c:axId val="40056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60552"/>
        <c:crosses val="autoZero"/>
        <c:auto val="1"/>
        <c:lblAlgn val="ctr"/>
        <c:lblOffset val="100"/>
        <c:noMultiLvlLbl val="0"/>
      </c:catAx>
      <c:valAx>
        <c:axId val="400560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6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6</a:t>
            </a:r>
            <a:r>
              <a:rPr lang="en-US" baseline="0"/>
              <a:t> - 10 Mbit/s Service</a:t>
            </a:r>
            <a:endParaRPr lang="en-US"/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98406342309"/>
          <c:y val="0.11965796380715595"/>
          <c:w val="0.87077791444827002"/>
          <c:h val="0.8413858267716529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7-2'!$A$32:$A$42</c:f>
              <c:strCache>
                <c:ptCount val="11"/>
                <c:pt idx="0">
                  <c:v>AT&amp;T - 6 Mbit/s</c:v>
                </c:pt>
                <c:pt idx="1">
                  <c:v>Frontier - 6 Mbit/s</c:v>
                </c:pt>
                <c:pt idx="2">
                  <c:v>Windstream - 6 Mbit/s</c:v>
                </c:pt>
                <c:pt idx="3">
                  <c:v>Frontier - 7 Mbit/s</c:v>
                </c:pt>
                <c:pt idx="4">
                  <c:v>Qwest - 7 Mbit/s</c:v>
                </c:pt>
                <c:pt idx="5">
                  <c:v>Verion DSL - 7 Mbit/s</c:v>
                </c:pt>
                <c:pt idx="6">
                  <c:v>Comcast - 8 Mbit/s</c:v>
                </c:pt>
                <c:pt idx="7">
                  <c:v>CenturyLink - 10 Mbit/s</c:v>
                </c:pt>
                <c:pt idx="8">
                  <c:v>Frontier - 10 Mbit/s</c:v>
                </c:pt>
                <c:pt idx="9">
                  <c:v>Insight - 10 Mbit/s</c:v>
                </c:pt>
                <c:pt idx="10">
                  <c:v>TimeWarner - 10 Mbit/s</c:v>
                </c:pt>
              </c:strCache>
            </c:strRef>
          </c:cat>
          <c:val>
            <c:numRef>
              <c:f>'Chart 7-2'!$B$32:$B$42</c:f>
              <c:numCache>
                <c:formatCode>General</c:formatCode>
                <c:ptCount val="11"/>
                <c:pt idx="0">
                  <c:v>0.86629999999999996</c:v>
                </c:pt>
                <c:pt idx="1">
                  <c:v>0.49509999999999998</c:v>
                </c:pt>
                <c:pt idx="2">
                  <c:v>0.87450000000000006</c:v>
                </c:pt>
                <c:pt idx="3">
                  <c:v>0.49080000000000001</c:v>
                </c:pt>
                <c:pt idx="4">
                  <c:v>0.81040000000000001</c:v>
                </c:pt>
                <c:pt idx="5">
                  <c:v>0.74690000000000001</c:v>
                </c:pt>
                <c:pt idx="6">
                  <c:v>2.1501999999999999</c:v>
                </c:pt>
                <c:pt idx="7">
                  <c:v>0.92789999999999995</c:v>
                </c:pt>
                <c:pt idx="8">
                  <c:v>0.33750000000000002</c:v>
                </c:pt>
                <c:pt idx="9">
                  <c:v>0.95760000000000001</c:v>
                </c:pt>
                <c:pt idx="10">
                  <c:v>1.7988999999999999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3B-4DFB-85BB-DC1A4596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387696"/>
        <c:axId val="402391224"/>
      </c:barChart>
      <c:catAx>
        <c:axId val="40238769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02391224"/>
        <c:crosses val="autoZero"/>
        <c:auto val="1"/>
        <c:lblAlgn val="ctr"/>
        <c:lblOffset val="100"/>
        <c:noMultiLvlLbl val="0"/>
      </c:catAx>
      <c:valAx>
        <c:axId val="402391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02387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12 - 15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2682918059959"/>
          <c:y val="0.141163322326645"/>
          <c:w val="0.87063040065197894"/>
          <c:h val="0.8154250660016469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7-2'!$A$43:$A$56</c:f>
              <c:strCache>
                <c:ptCount val="14"/>
                <c:pt idx="0">
                  <c:v>AT&amp;T - 12 Mbit/s</c:v>
                </c:pt>
                <c:pt idx="1">
                  <c:v>Comcast - 12 Mbit/s</c:v>
                </c:pt>
                <c:pt idx="2">
                  <c:v>Cox - 12 Mbit/s</c:v>
                </c:pt>
                <c:pt idx="3">
                  <c:v>Mediacom - 12 Mbit/s</c:v>
                </c:pt>
                <c:pt idx="4">
                  <c:v>Qwest - 12 Mbit/s</c:v>
                </c:pt>
                <c:pt idx="5">
                  <c:v>Windstream - 12 Mbit/s</c:v>
                </c:pt>
                <c:pt idx="6">
                  <c:v>Cablevision - 15 Mbit/s</c:v>
                </c:pt>
                <c:pt idx="7">
                  <c:v>Charter - 15 Mbit/s</c:v>
                </c:pt>
                <c:pt idx="8">
                  <c:v>Comcast - 15 Mbit/s</c:v>
                </c:pt>
                <c:pt idx="9">
                  <c:v>Cox - 15 Mbit/s</c:v>
                </c:pt>
                <c:pt idx="10">
                  <c:v>Frontier - 15 Mbit/s</c:v>
                </c:pt>
                <c:pt idx="11">
                  <c:v>Mediacom - 15 Mbit/s</c:v>
                </c:pt>
                <c:pt idx="12">
                  <c:v>TimeWarner - 15 Mbit/s</c:v>
                </c:pt>
                <c:pt idx="13">
                  <c:v>Verion Fiber - 15 Mbit/s</c:v>
                </c:pt>
              </c:strCache>
            </c:strRef>
          </c:cat>
          <c:val>
            <c:numRef>
              <c:f>'Chart 7-2'!$B$43:$B$56</c:f>
              <c:numCache>
                <c:formatCode>General</c:formatCode>
                <c:ptCount val="14"/>
                <c:pt idx="0">
                  <c:v>0.91490000000000005</c:v>
                </c:pt>
                <c:pt idx="1">
                  <c:v>1.9931000000000001</c:v>
                </c:pt>
                <c:pt idx="2">
                  <c:v>1.1822999999999999</c:v>
                </c:pt>
                <c:pt idx="3">
                  <c:v>1.6569</c:v>
                </c:pt>
                <c:pt idx="4">
                  <c:v>0.85089999999999999</c:v>
                </c:pt>
                <c:pt idx="5">
                  <c:v>0.78839999999999999</c:v>
                </c:pt>
                <c:pt idx="6">
                  <c:v>1.2896000000000001</c:v>
                </c:pt>
                <c:pt idx="7">
                  <c:v>1.3046</c:v>
                </c:pt>
                <c:pt idx="8">
                  <c:v>1.5077</c:v>
                </c:pt>
                <c:pt idx="9">
                  <c:v>1.1967000000000001</c:v>
                </c:pt>
                <c:pt idx="10">
                  <c:v>1.0003</c:v>
                </c:pt>
                <c:pt idx="11">
                  <c:v>1.4291</c:v>
                </c:pt>
                <c:pt idx="12">
                  <c:v>1.3406</c:v>
                </c:pt>
                <c:pt idx="13">
                  <c:v>1.2972999999999999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DB-4B78-8CEC-C3DF85AB3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390440"/>
        <c:axId val="402390048"/>
      </c:barChart>
      <c:catAx>
        <c:axId val="40239044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02390048"/>
        <c:crosses val="autoZero"/>
        <c:auto val="1"/>
        <c:lblAlgn val="ctr"/>
        <c:lblOffset val="100"/>
        <c:noMultiLvlLbl val="0"/>
      </c:catAx>
      <c:valAx>
        <c:axId val="402390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0239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18 - 25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37027603895802"/>
          <c:y val="0.11951016209429198"/>
          <c:w val="0.87092509222224601"/>
          <c:h val="0.8378288592888494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7-2'!$A$57:$A$71</c:f>
              <c:strCache>
                <c:ptCount val="15"/>
                <c:pt idx="0">
                  <c:v>AT&amp;T - 18 Mbit/s</c:v>
                </c:pt>
                <c:pt idx="1">
                  <c:v>Cox - 18 Mbit/s</c:v>
                </c:pt>
                <c:pt idx="2">
                  <c:v>Frontier - 20 Mbit/s</c:v>
                </c:pt>
                <c:pt idx="3">
                  <c:v>Insight - 20 Mbit/s</c:v>
                </c:pt>
                <c:pt idx="4">
                  <c:v>Mediacom - 20 Mbit/s</c:v>
                </c:pt>
                <c:pt idx="5">
                  <c:v>Qwest - 20 Mbit/s</c:v>
                </c:pt>
                <c:pt idx="6">
                  <c:v>TimeWarner - 20 Mbit/s</c:v>
                </c:pt>
                <c:pt idx="7">
                  <c:v>Verion Fiber - 20 Mbit/s</c:v>
                </c:pt>
                <c:pt idx="8">
                  <c:v>Cox - 22 Mbit/s</c:v>
                </c:pt>
                <c:pt idx="9">
                  <c:v>AT&amp;T - 24 Mbit/s</c:v>
                </c:pt>
                <c:pt idx="10">
                  <c:v>Charter - 25 Mbit/s</c:v>
                </c:pt>
                <c:pt idx="11">
                  <c:v>Comcast - 25 Mbit/s</c:v>
                </c:pt>
                <c:pt idx="12">
                  <c:v>Cox - 25 Mbit/s</c:v>
                </c:pt>
                <c:pt idx="13">
                  <c:v>Frontier - 25 Mbit/s</c:v>
                </c:pt>
                <c:pt idx="14">
                  <c:v>Verion Fiber - 25 Mbit/s</c:v>
                </c:pt>
              </c:strCache>
            </c:strRef>
          </c:cat>
          <c:val>
            <c:numRef>
              <c:f>'Chart 7-2'!$B$57:$B$71</c:f>
              <c:numCache>
                <c:formatCode>General</c:formatCode>
                <c:ptCount val="15"/>
                <c:pt idx="0">
                  <c:v>0.92569999999999997</c:v>
                </c:pt>
                <c:pt idx="1">
                  <c:v>1.0860000000000001</c:v>
                </c:pt>
                <c:pt idx="2">
                  <c:v>0.94540000000000002</c:v>
                </c:pt>
                <c:pt idx="3">
                  <c:v>0.92090000000000005</c:v>
                </c:pt>
                <c:pt idx="4">
                  <c:v>1.2710999999999999</c:v>
                </c:pt>
                <c:pt idx="5">
                  <c:v>0.86429999999999996</c:v>
                </c:pt>
                <c:pt idx="6">
                  <c:v>1.1597999999999999</c:v>
                </c:pt>
                <c:pt idx="7">
                  <c:v>1.1964999999999999</c:v>
                </c:pt>
                <c:pt idx="8">
                  <c:v>0.99660000000000004</c:v>
                </c:pt>
                <c:pt idx="9">
                  <c:v>0.90490000000000004</c:v>
                </c:pt>
                <c:pt idx="10">
                  <c:v>1.1047</c:v>
                </c:pt>
                <c:pt idx="11">
                  <c:v>1.2567999999999999</c:v>
                </c:pt>
                <c:pt idx="12">
                  <c:v>1.0868</c:v>
                </c:pt>
                <c:pt idx="13">
                  <c:v>0.96660000000000001</c:v>
                </c:pt>
                <c:pt idx="14">
                  <c:v>1.1791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1D-4BBC-8BF1-45268A01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389264"/>
        <c:axId val="402388872"/>
      </c:barChart>
      <c:catAx>
        <c:axId val="40238926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02388872"/>
        <c:crosses val="autoZero"/>
        <c:auto val="1"/>
        <c:lblAlgn val="ctr"/>
        <c:lblOffset val="100"/>
        <c:noMultiLvlLbl val="0"/>
      </c:catAx>
      <c:valAx>
        <c:axId val="402388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02389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30</a:t>
            </a:r>
            <a:r>
              <a:rPr lang="en-US" baseline="0"/>
              <a:t> - 50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1606627630626"/>
          <c:y val="0.13508151871895388"/>
          <c:w val="0.84139834398025659"/>
          <c:h val="0.816699068968178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7-2'!$A$72:$A$76</c:f>
              <c:strCache>
                <c:ptCount val="5"/>
                <c:pt idx="0">
                  <c:v>Cablevision - 30 Mbit/s</c:v>
                </c:pt>
                <c:pt idx="1">
                  <c:v>Charter - 30 Mbit/s</c:v>
                </c:pt>
                <c:pt idx="2">
                  <c:v>TimeWarner - 30 Mbit/s</c:v>
                </c:pt>
                <c:pt idx="3">
                  <c:v>Verion Fiber - 35 Mbit/s</c:v>
                </c:pt>
                <c:pt idx="4">
                  <c:v>Cablevision - 50 Mbit/s</c:v>
                </c:pt>
              </c:strCache>
            </c:strRef>
          </c:cat>
          <c:val>
            <c:numRef>
              <c:f>'Chart 7-2'!$B$72:$B$76</c:f>
              <c:numCache>
                <c:formatCode>General</c:formatCode>
                <c:ptCount val="5"/>
                <c:pt idx="0">
                  <c:v>0.9768</c:v>
                </c:pt>
                <c:pt idx="1">
                  <c:v>1.0478000000000001</c:v>
                </c:pt>
                <c:pt idx="2">
                  <c:v>1.0013000000000001</c:v>
                </c:pt>
                <c:pt idx="3">
                  <c:v>1.1963999999999999</c:v>
                </c:pt>
                <c:pt idx="4">
                  <c:v>1.1253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2B-4EA3-8971-6F768A2C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388088"/>
        <c:axId val="402384168"/>
      </c:barChart>
      <c:catAx>
        <c:axId val="40238808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02384168"/>
        <c:crosses val="autoZero"/>
        <c:auto val="1"/>
        <c:lblAlgn val="ctr"/>
        <c:lblOffset val="100"/>
        <c:noMultiLvlLbl val="0"/>
      </c:catAx>
      <c:valAx>
        <c:axId val="402384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Actual/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  <a:endParaRPr lang="en-US" sz="1100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023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0.256 - 0.64 Mbit/s Service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4563957807202"/>
          <c:y val="0.107435301157304"/>
          <c:w val="0.86635876293765157"/>
          <c:h val="0.8542140263555181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1100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'Chart 8-2'!$A$18:$A$27</c:f>
              <c:strCache>
                <c:ptCount val="10"/>
                <c:pt idx="0">
                  <c:v>CenturyLink - 0.256 Mbit/s</c:v>
                </c:pt>
                <c:pt idx="1">
                  <c:v>AT&amp;T - 0.384 Mbit/s</c:v>
                </c:pt>
                <c:pt idx="2">
                  <c:v>Frontier - 0.384 Mbit/s</c:v>
                </c:pt>
                <c:pt idx="3">
                  <c:v>Verion DSL - 0.384 Mbit/s</c:v>
                </c:pt>
                <c:pt idx="4">
                  <c:v>AT&amp;T - 0.512 Mbit/s</c:v>
                </c:pt>
                <c:pt idx="5">
                  <c:v>CenturyLink - 0.512 Mbit/s</c:v>
                </c:pt>
                <c:pt idx="6">
                  <c:v>Cox - 0.512 Mbit/s</c:v>
                </c:pt>
                <c:pt idx="7">
                  <c:v>TimeWarner - 0.512 Mbit/s</c:v>
                </c:pt>
                <c:pt idx="8">
                  <c:v>CenturyLink - 0.64 Mbit/s</c:v>
                </c:pt>
                <c:pt idx="9">
                  <c:v>Qwest - 0.64 Mbit/s</c:v>
                </c:pt>
              </c:strCache>
            </c:strRef>
          </c:cat>
          <c:val>
            <c:numRef>
              <c:f>'Chart 8-2'!$B$18:$B$27</c:f>
              <c:numCache>
                <c:formatCode>General</c:formatCode>
                <c:ptCount val="10"/>
                <c:pt idx="0">
                  <c:v>1.2793000000000001</c:v>
                </c:pt>
                <c:pt idx="1">
                  <c:v>0.91469999999999996</c:v>
                </c:pt>
                <c:pt idx="2">
                  <c:v>1.2730999999999999</c:v>
                </c:pt>
                <c:pt idx="3">
                  <c:v>1.2337</c:v>
                </c:pt>
                <c:pt idx="4">
                  <c:v>0.88390000000000002</c:v>
                </c:pt>
                <c:pt idx="5">
                  <c:v>0.97040000000000004</c:v>
                </c:pt>
                <c:pt idx="6">
                  <c:v>1.5121</c:v>
                </c:pt>
                <c:pt idx="7">
                  <c:v>1.8759999999999999</c:v>
                </c:pt>
                <c:pt idx="8">
                  <c:v>0.98670000000000002</c:v>
                </c:pt>
                <c:pt idx="9">
                  <c:v>1.0591999999999999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AD-40A7-82B0-5C625F9AD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2386520"/>
        <c:axId val="402386128"/>
      </c:barChart>
      <c:catAx>
        <c:axId val="40238652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one"/>
        <c:crossAx val="402386128"/>
        <c:crosses val="autoZero"/>
        <c:auto val="1"/>
        <c:lblAlgn val="ctr"/>
        <c:lblOffset val="100"/>
        <c:noMultiLvlLbl val="0"/>
      </c:catAx>
      <c:valAx>
        <c:axId val="40238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Acutal/</a:t>
                </a:r>
              </a:p>
              <a:p>
                <a:pPr>
                  <a:defRPr/>
                </a:pPr>
                <a:r>
                  <a:rPr lang="en-US" sz="1100"/>
                  <a:t>Advertised</a:t>
                </a:r>
                <a:r>
                  <a:rPr lang="en-US" sz="1100" baseline="0"/>
                  <a:t> speed (%)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crossAx val="402386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2"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3"/>
  <sheetViews>
    <sheetView zoomScale="1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26" Type="http://schemas.openxmlformats.org/officeDocument/2006/relationships/chart" Target="../charts/chart38.xml"/><Relationship Id="rId3" Type="http://schemas.openxmlformats.org/officeDocument/2006/relationships/chart" Target="../charts/chart15.xml"/><Relationship Id="rId21" Type="http://schemas.openxmlformats.org/officeDocument/2006/relationships/chart" Target="../charts/chart33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5" Type="http://schemas.openxmlformats.org/officeDocument/2006/relationships/chart" Target="../charts/chart37.xml"/><Relationship Id="rId33" Type="http://schemas.openxmlformats.org/officeDocument/2006/relationships/chart" Target="../charts/chart45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20" Type="http://schemas.openxmlformats.org/officeDocument/2006/relationships/chart" Target="../charts/chart32.xml"/><Relationship Id="rId29" Type="http://schemas.openxmlformats.org/officeDocument/2006/relationships/chart" Target="../charts/chart41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24" Type="http://schemas.openxmlformats.org/officeDocument/2006/relationships/chart" Target="../charts/chart36.xml"/><Relationship Id="rId32" Type="http://schemas.openxmlformats.org/officeDocument/2006/relationships/chart" Target="../charts/chart44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23" Type="http://schemas.openxmlformats.org/officeDocument/2006/relationships/chart" Target="../charts/chart35.xml"/><Relationship Id="rId28" Type="http://schemas.openxmlformats.org/officeDocument/2006/relationships/chart" Target="../charts/chart40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31" Type="http://schemas.openxmlformats.org/officeDocument/2006/relationships/chart" Target="../charts/chart43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Relationship Id="rId22" Type="http://schemas.openxmlformats.org/officeDocument/2006/relationships/chart" Target="../charts/chart34.xml"/><Relationship Id="rId27" Type="http://schemas.openxmlformats.org/officeDocument/2006/relationships/chart" Target="../charts/chart39.xml"/><Relationship Id="rId30" Type="http://schemas.openxmlformats.org/officeDocument/2006/relationships/chart" Target="../charts/chart4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9</xdr:row>
      <xdr:rowOff>142875</xdr:rowOff>
    </xdr:from>
    <xdr:to>
      <xdr:col>17</xdr:col>
      <xdr:colOff>495300</xdr:colOff>
      <xdr:row>33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17</xdr:row>
      <xdr:rowOff>19050</xdr:rowOff>
    </xdr:from>
    <xdr:to>
      <xdr:col>16</xdr:col>
      <xdr:colOff>104775</xdr:colOff>
      <xdr:row>35</xdr:row>
      <xdr:rowOff>161925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xmlns="" id="{00000000-0008-0000-19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36</xdr:row>
      <xdr:rowOff>38100</xdr:rowOff>
    </xdr:from>
    <xdr:to>
      <xdr:col>16</xdr:col>
      <xdr:colOff>114300</xdr:colOff>
      <xdr:row>55</xdr:row>
      <xdr:rowOff>38100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xmlns="" id="{00000000-0008-0000-19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285750</xdr:colOff>
      <xdr:row>55</xdr:row>
      <xdr:rowOff>85725</xdr:rowOff>
    </xdr:from>
    <xdr:to>
      <xdr:col>16</xdr:col>
      <xdr:colOff>95250</xdr:colOff>
      <xdr:row>73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xmlns="" id="{00000000-0008-0000-19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276225</xdr:colOff>
      <xdr:row>73</xdr:row>
      <xdr:rowOff>47625</xdr:rowOff>
    </xdr:from>
    <xdr:to>
      <xdr:col>16</xdr:col>
      <xdr:colOff>104775</xdr:colOff>
      <xdr:row>90</xdr:row>
      <xdr:rowOff>114300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xmlns="" id="{00000000-0008-0000-19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276225</xdr:colOff>
      <xdr:row>90</xdr:row>
      <xdr:rowOff>190500</xdr:rowOff>
    </xdr:from>
    <xdr:to>
      <xdr:col>12</xdr:col>
      <xdr:colOff>600075</xdr:colOff>
      <xdr:row>110</xdr:row>
      <xdr:rowOff>142875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xmlns="" id="{00000000-0008-0000-19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16</xdr:row>
      <xdr:rowOff>171450</xdr:rowOff>
    </xdr:from>
    <xdr:to>
      <xdr:col>15</xdr:col>
      <xdr:colOff>266700</xdr:colOff>
      <xdr:row>36</xdr:row>
      <xdr:rowOff>38100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xmlns="" id="{00000000-0008-0000-1A00-000001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36</xdr:row>
      <xdr:rowOff>85725</xdr:rowOff>
    </xdr:from>
    <xdr:to>
      <xdr:col>15</xdr:col>
      <xdr:colOff>266700</xdr:colOff>
      <xdr:row>54</xdr:row>
      <xdr:rowOff>171450</xdr:rowOff>
    </xdr:to>
    <xdr:graphicFrame macro="">
      <xdr:nvGraphicFramePr>
        <xdr:cNvPr id="41986" name="Chart 2">
          <a:extLst>
            <a:ext uri="{FF2B5EF4-FFF2-40B4-BE49-F238E27FC236}">
              <a16:creationId xmlns:a16="http://schemas.microsoft.com/office/drawing/2014/main" xmlns="" id="{00000000-0008-0000-1A00-000002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55</xdr:row>
      <xdr:rowOff>19050</xdr:rowOff>
    </xdr:from>
    <xdr:to>
      <xdr:col>15</xdr:col>
      <xdr:colOff>295275</xdr:colOff>
      <xdr:row>73</xdr:row>
      <xdr:rowOff>152400</xdr:rowOff>
    </xdr:to>
    <xdr:graphicFrame macro="">
      <xdr:nvGraphicFramePr>
        <xdr:cNvPr id="41987" name="Chart 3">
          <a:extLst>
            <a:ext uri="{FF2B5EF4-FFF2-40B4-BE49-F238E27FC236}">
              <a16:creationId xmlns:a16="http://schemas.microsoft.com/office/drawing/2014/main" xmlns="" id="{00000000-0008-0000-1A00-000003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104775</xdr:colOff>
      <xdr:row>74</xdr:row>
      <xdr:rowOff>38100</xdr:rowOff>
    </xdr:from>
    <xdr:to>
      <xdr:col>9</xdr:col>
      <xdr:colOff>409575</xdr:colOff>
      <xdr:row>88</xdr:row>
      <xdr:rowOff>114300</xdr:rowOff>
    </xdr:to>
    <xdr:graphicFrame macro="">
      <xdr:nvGraphicFramePr>
        <xdr:cNvPr id="41988" name="Chart 4">
          <a:extLst>
            <a:ext uri="{FF2B5EF4-FFF2-40B4-BE49-F238E27FC236}">
              <a16:creationId xmlns:a16="http://schemas.microsoft.com/office/drawing/2014/main" xmlns="" id="{00000000-0008-0000-1A00-000004A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3</xdr:row>
      <xdr:rowOff>23812</xdr:rowOff>
    </xdr:from>
    <xdr:to>
      <xdr:col>25</xdr:col>
      <xdr:colOff>371475</xdr:colOff>
      <xdr:row>11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25</xdr:col>
      <xdr:colOff>361950</xdr:colOff>
      <xdr:row>23</xdr:row>
      <xdr:rowOff>109538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2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27</xdr:row>
      <xdr:rowOff>0</xdr:rowOff>
    </xdr:from>
    <xdr:to>
      <xdr:col>25</xdr:col>
      <xdr:colOff>361950</xdr:colOff>
      <xdr:row>35</xdr:row>
      <xdr:rowOff>109538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2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25</xdr:col>
      <xdr:colOff>361950</xdr:colOff>
      <xdr:row>47</xdr:row>
      <xdr:rowOff>109538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21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51</xdr:row>
      <xdr:rowOff>0</xdr:rowOff>
    </xdr:from>
    <xdr:to>
      <xdr:col>25</xdr:col>
      <xdr:colOff>361950</xdr:colOff>
      <xdr:row>59</xdr:row>
      <xdr:rowOff>109538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00000000-0008-0000-2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63</xdr:row>
      <xdr:rowOff>0</xdr:rowOff>
    </xdr:from>
    <xdr:to>
      <xdr:col>25</xdr:col>
      <xdr:colOff>361950</xdr:colOff>
      <xdr:row>71</xdr:row>
      <xdr:rowOff>109538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00000000-0008-0000-2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75</xdr:row>
      <xdr:rowOff>0</xdr:rowOff>
    </xdr:from>
    <xdr:to>
      <xdr:col>25</xdr:col>
      <xdr:colOff>361950</xdr:colOff>
      <xdr:row>83</xdr:row>
      <xdr:rowOff>109538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xmlns="" id="{00000000-0008-0000-2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87</xdr:row>
      <xdr:rowOff>0</xdr:rowOff>
    </xdr:from>
    <xdr:to>
      <xdr:col>25</xdr:col>
      <xdr:colOff>361950</xdr:colOff>
      <xdr:row>95</xdr:row>
      <xdr:rowOff>109538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xmlns="" id="{00000000-0008-0000-2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99</xdr:row>
      <xdr:rowOff>0</xdr:rowOff>
    </xdr:from>
    <xdr:to>
      <xdr:col>25</xdr:col>
      <xdr:colOff>361950</xdr:colOff>
      <xdr:row>107</xdr:row>
      <xdr:rowOff>109538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xmlns="" id="{00000000-0008-0000-2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111</xdr:row>
      <xdr:rowOff>0</xdr:rowOff>
    </xdr:from>
    <xdr:to>
      <xdr:col>25</xdr:col>
      <xdr:colOff>361950</xdr:colOff>
      <xdr:row>119</xdr:row>
      <xdr:rowOff>109538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xmlns="" id="{00000000-0008-0000-2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123</xdr:row>
      <xdr:rowOff>0</xdr:rowOff>
    </xdr:from>
    <xdr:to>
      <xdr:col>25</xdr:col>
      <xdr:colOff>361950</xdr:colOff>
      <xdr:row>131</xdr:row>
      <xdr:rowOff>109538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xmlns="" id="{00000000-0008-0000-2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135</xdr:row>
      <xdr:rowOff>0</xdr:rowOff>
    </xdr:from>
    <xdr:to>
      <xdr:col>25</xdr:col>
      <xdr:colOff>361950</xdr:colOff>
      <xdr:row>143</xdr:row>
      <xdr:rowOff>109538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xmlns="" id="{00000000-0008-0000-2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147</xdr:row>
      <xdr:rowOff>0</xdr:rowOff>
    </xdr:from>
    <xdr:to>
      <xdr:col>25</xdr:col>
      <xdr:colOff>361950</xdr:colOff>
      <xdr:row>155</xdr:row>
      <xdr:rowOff>109538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xmlns="" id="{00000000-0008-0000-21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159</xdr:row>
      <xdr:rowOff>0</xdr:rowOff>
    </xdr:from>
    <xdr:to>
      <xdr:col>25</xdr:col>
      <xdr:colOff>361950</xdr:colOff>
      <xdr:row>167</xdr:row>
      <xdr:rowOff>109538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xmlns="" id="{00000000-0008-0000-2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171</xdr:row>
      <xdr:rowOff>0</xdr:rowOff>
    </xdr:from>
    <xdr:to>
      <xdr:col>25</xdr:col>
      <xdr:colOff>361950</xdr:colOff>
      <xdr:row>179</xdr:row>
      <xdr:rowOff>109538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xmlns="" id="{00000000-0008-0000-2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183</xdr:row>
      <xdr:rowOff>0</xdr:rowOff>
    </xdr:from>
    <xdr:to>
      <xdr:col>25</xdr:col>
      <xdr:colOff>361950</xdr:colOff>
      <xdr:row>191</xdr:row>
      <xdr:rowOff>109538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xmlns="" id="{00000000-0008-0000-21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38099</xdr:colOff>
      <xdr:row>195</xdr:row>
      <xdr:rowOff>47624</xdr:rowOff>
    </xdr:from>
    <xdr:to>
      <xdr:col>29</xdr:col>
      <xdr:colOff>571499</xdr:colOff>
      <xdr:row>213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xmlns="" id="{00000000-0008-0000-21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581025</xdr:colOff>
      <xdr:row>3</xdr:row>
      <xdr:rowOff>28575</xdr:rowOff>
    </xdr:from>
    <xdr:to>
      <xdr:col>42</xdr:col>
      <xdr:colOff>200025</xdr:colOff>
      <xdr:row>29</xdr:row>
      <xdr:rowOff>14288</xdr:rowOff>
    </xdr:to>
    <xdr:grpSp>
      <xdr:nvGrpSpPr>
        <xdr:cNvPr id="5" name="Group 4"/>
        <xdr:cNvGrpSpPr/>
      </xdr:nvGrpSpPr>
      <xdr:grpSpPr>
        <a:xfrm>
          <a:off x="10353675" y="885825"/>
          <a:ext cx="7962900" cy="7577138"/>
          <a:chOff x="10353675" y="885825"/>
          <a:chExt cx="7962900" cy="7577138"/>
        </a:xfrm>
      </xdr:grpSpPr>
      <xdr:grpSp>
        <xdr:nvGrpSpPr>
          <xdr:cNvPr id="4" name="Group 3"/>
          <xdr:cNvGrpSpPr/>
        </xdr:nvGrpSpPr>
        <xdr:grpSpPr>
          <a:xfrm>
            <a:off x="10353675" y="885825"/>
            <a:ext cx="4010025" cy="7491413"/>
            <a:chOff x="10353675" y="885825"/>
            <a:chExt cx="4010025" cy="7491413"/>
          </a:xfrm>
        </xdr:grpSpPr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xmlns="" id="{00000000-0008-0000-21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10353675" y="88582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8"/>
            </a:graphicData>
          </a:graphic>
        </xdr:graphicFrame>
        <xdr:graphicFrame macro="">
          <xdr:nvGraphicFramePr>
            <xdr:cNvPr id="24" name="Chart 23">
              <a:extLst>
                <a:ext uri="{FF2B5EF4-FFF2-40B4-BE49-F238E27FC236}">
                  <a16:creationId xmlns:a16="http://schemas.microsoft.com/office/drawing/2014/main" xmlns="" id="{00000000-0008-0000-2100-000016000000}"/>
                </a:ext>
              </a:extLst>
            </xdr:cNvPr>
            <xdr:cNvGraphicFramePr>
              <a:graphicFrameLocks/>
            </xdr:cNvGraphicFramePr>
          </xdr:nvGraphicFramePr>
          <xdr:xfrm>
            <a:off x="10353675" y="343852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9"/>
            </a:graphicData>
          </a:graphic>
        </xdr:graphicFrame>
        <xdr:graphicFrame macro="">
          <xdr:nvGraphicFramePr>
            <xdr:cNvPr id="33" name="Chart 32">
              <a:extLst>
                <a:ext uri="{FF2B5EF4-FFF2-40B4-BE49-F238E27FC236}">
                  <a16:creationId xmlns:a16="http://schemas.microsoft.com/office/drawing/2014/main" xmlns="" id="{00000000-0008-0000-2100-000019000000}"/>
                </a:ext>
              </a:extLst>
            </xdr:cNvPr>
            <xdr:cNvGraphicFramePr>
              <a:graphicFrameLocks/>
            </xdr:cNvGraphicFramePr>
          </xdr:nvGraphicFramePr>
          <xdr:xfrm>
            <a:off x="10353675" y="5905500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0"/>
            </a:graphicData>
          </a:graphic>
        </xdr:graphicFrame>
      </xdr:grpSp>
      <xdr:grpSp>
        <xdr:nvGrpSpPr>
          <xdr:cNvPr id="3" name="Group 2"/>
          <xdr:cNvGrpSpPr/>
        </xdr:nvGrpSpPr>
        <xdr:grpSpPr>
          <a:xfrm>
            <a:off x="14306550" y="942975"/>
            <a:ext cx="4010025" cy="7519988"/>
            <a:chOff x="14306550" y="942975"/>
            <a:chExt cx="4010025" cy="7519988"/>
          </a:xfrm>
        </xdr:grpSpPr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xmlns="" id="{00000000-0008-0000-2100-000014000000}"/>
                </a:ext>
              </a:extLst>
            </xdr:cNvPr>
            <xdr:cNvGraphicFramePr>
              <a:graphicFrameLocks/>
            </xdr:cNvGraphicFramePr>
          </xdr:nvGraphicFramePr>
          <xdr:xfrm>
            <a:off x="14306550" y="94297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1"/>
            </a:graphicData>
          </a:graphic>
        </xdr:graphicFrame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xmlns="" id="{00000000-0008-0000-2100-000017000000}"/>
                </a:ext>
              </a:extLst>
            </xdr:cNvPr>
            <xdr:cNvGraphicFramePr>
              <a:graphicFrameLocks/>
            </xdr:cNvGraphicFramePr>
          </xdr:nvGraphicFramePr>
          <xdr:xfrm>
            <a:off x="14306550" y="345757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2"/>
            </a:graphicData>
          </a:graphic>
        </xdr:graphicFrame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xmlns="" id="{00000000-0008-0000-2100-00001A000000}"/>
                </a:ext>
              </a:extLst>
            </xdr:cNvPr>
            <xdr:cNvGraphicFramePr>
              <a:graphicFrameLocks/>
            </xdr:cNvGraphicFramePr>
          </xdr:nvGraphicFramePr>
          <xdr:xfrm>
            <a:off x="14306550" y="599122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3"/>
            </a:graphicData>
          </a:graphic>
        </xdr:graphicFrame>
      </xdr:grpSp>
    </xdr:grpSp>
    <xdr:clientData/>
  </xdr:twoCellAnchor>
  <xdr:twoCellAnchor>
    <xdr:from>
      <xdr:col>29</xdr:col>
      <xdr:colOff>57150</xdr:colOff>
      <xdr:row>29</xdr:row>
      <xdr:rowOff>257175</xdr:rowOff>
    </xdr:from>
    <xdr:to>
      <xdr:col>42</xdr:col>
      <xdr:colOff>390525</xdr:colOff>
      <xdr:row>55</xdr:row>
      <xdr:rowOff>109538</xdr:rowOff>
    </xdr:to>
    <xdr:grpSp>
      <xdr:nvGrpSpPr>
        <xdr:cNvPr id="8" name="Group 7"/>
        <xdr:cNvGrpSpPr/>
      </xdr:nvGrpSpPr>
      <xdr:grpSpPr>
        <a:xfrm>
          <a:off x="10420350" y="8705850"/>
          <a:ext cx="8086725" cy="7529513"/>
          <a:chOff x="12153900" y="21726525"/>
          <a:chExt cx="8086725" cy="7529513"/>
        </a:xfrm>
      </xdr:grpSpPr>
      <xdr:grpSp>
        <xdr:nvGrpSpPr>
          <xdr:cNvPr id="7" name="Group 6"/>
          <xdr:cNvGrpSpPr/>
        </xdr:nvGrpSpPr>
        <xdr:grpSpPr>
          <a:xfrm>
            <a:off x="12153900" y="21736050"/>
            <a:ext cx="4010025" cy="7519988"/>
            <a:chOff x="12153900" y="21736050"/>
            <a:chExt cx="4010025" cy="7519988"/>
          </a:xfrm>
        </xdr:grpSpPr>
        <xdr:graphicFrame macro="">
          <xdr:nvGraphicFramePr>
            <xdr:cNvPr id="40" name="Chart 39">
              <a:extLst>
                <a:ext uri="{FF2B5EF4-FFF2-40B4-BE49-F238E27FC236}">
                  <a16:creationId xmlns:a16="http://schemas.microsoft.com/office/drawing/2014/main" xmlns="" id="{00000000-0008-0000-2100-00001B000000}"/>
                </a:ext>
              </a:extLst>
            </xdr:cNvPr>
            <xdr:cNvGraphicFramePr>
              <a:graphicFrameLocks/>
            </xdr:cNvGraphicFramePr>
          </xdr:nvGraphicFramePr>
          <xdr:xfrm>
            <a:off x="12153900" y="21736050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4"/>
            </a:graphicData>
          </a:graphic>
        </xdr:graphicFrame>
        <xdr:graphicFrame macro="">
          <xdr:nvGraphicFramePr>
            <xdr:cNvPr id="43" name="Chart 42">
              <a:extLst>
                <a:ext uri="{FF2B5EF4-FFF2-40B4-BE49-F238E27FC236}">
                  <a16:creationId xmlns:a16="http://schemas.microsoft.com/office/drawing/2014/main" xmlns="" id="{00000000-0008-0000-2100-00001D000000}"/>
                </a:ext>
              </a:extLst>
            </xdr:cNvPr>
            <xdr:cNvGraphicFramePr>
              <a:graphicFrameLocks/>
            </xdr:cNvGraphicFramePr>
          </xdr:nvGraphicFramePr>
          <xdr:xfrm>
            <a:off x="12153900" y="2429827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5"/>
            </a:graphicData>
          </a:graphic>
        </xdr:graphicFrame>
        <xdr:graphicFrame macro="">
          <xdr:nvGraphicFramePr>
            <xdr:cNvPr id="45" name="Chart 44">
              <a:extLst>
                <a:ext uri="{FF2B5EF4-FFF2-40B4-BE49-F238E27FC236}">
                  <a16:creationId xmlns:a16="http://schemas.microsoft.com/office/drawing/2014/main" xmlns="" id="{00000000-0008-0000-2100-000020000000}"/>
                </a:ext>
              </a:extLst>
            </xdr:cNvPr>
            <xdr:cNvGraphicFramePr>
              <a:graphicFrameLocks/>
            </xdr:cNvGraphicFramePr>
          </xdr:nvGraphicFramePr>
          <xdr:xfrm>
            <a:off x="12153900" y="26784300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6"/>
            </a:graphicData>
          </a:graphic>
        </xdr:graphicFrame>
      </xdr:grpSp>
      <xdr:grpSp>
        <xdr:nvGrpSpPr>
          <xdr:cNvPr id="6" name="Group 5"/>
          <xdr:cNvGrpSpPr/>
        </xdr:nvGrpSpPr>
        <xdr:grpSpPr>
          <a:xfrm>
            <a:off x="16230600" y="21726525"/>
            <a:ext cx="4010025" cy="7500938"/>
            <a:chOff x="16230600" y="21726525"/>
            <a:chExt cx="4010025" cy="7500938"/>
          </a:xfrm>
        </xdr:grpSpPr>
        <xdr:graphicFrame macro="">
          <xdr:nvGraphicFramePr>
            <xdr:cNvPr id="42" name="Chart 41">
              <a:extLst>
                <a:ext uri="{FF2B5EF4-FFF2-40B4-BE49-F238E27FC236}">
                  <a16:creationId xmlns:a16="http://schemas.microsoft.com/office/drawing/2014/main" xmlns="" id="{00000000-0008-0000-2100-00001C000000}"/>
                </a:ext>
              </a:extLst>
            </xdr:cNvPr>
            <xdr:cNvGraphicFramePr>
              <a:graphicFrameLocks/>
            </xdr:cNvGraphicFramePr>
          </xdr:nvGraphicFramePr>
          <xdr:xfrm>
            <a:off x="16230600" y="2172652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7"/>
            </a:graphicData>
          </a:graphic>
        </xdr:graphicFrame>
        <xdr:graphicFrame macro="">
          <xdr:nvGraphicFramePr>
            <xdr:cNvPr id="44" name="Chart 43">
              <a:extLst>
                <a:ext uri="{FF2B5EF4-FFF2-40B4-BE49-F238E27FC236}">
                  <a16:creationId xmlns:a16="http://schemas.microsoft.com/office/drawing/2014/main" xmlns="" id="{00000000-0008-0000-2100-00001F000000}"/>
                </a:ext>
              </a:extLst>
            </xdr:cNvPr>
            <xdr:cNvGraphicFramePr>
              <a:graphicFrameLocks/>
            </xdr:cNvGraphicFramePr>
          </xdr:nvGraphicFramePr>
          <xdr:xfrm>
            <a:off x="16230600" y="2424112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8"/>
            </a:graphicData>
          </a:graphic>
        </xdr:graphicFrame>
        <xdr:graphicFrame macro="">
          <xdr:nvGraphicFramePr>
            <xdr:cNvPr id="46" name="Chart 45">
              <a:extLst>
                <a:ext uri="{FF2B5EF4-FFF2-40B4-BE49-F238E27FC236}">
                  <a16:creationId xmlns:a16="http://schemas.microsoft.com/office/drawing/2014/main" xmlns="" id="{00000000-0008-0000-2100-000022000000}"/>
                </a:ext>
              </a:extLst>
            </xdr:cNvPr>
            <xdr:cNvGraphicFramePr>
              <a:graphicFrameLocks/>
            </xdr:cNvGraphicFramePr>
          </xdr:nvGraphicFramePr>
          <xdr:xfrm>
            <a:off x="16230600" y="2675572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9"/>
            </a:graphicData>
          </a:graphic>
        </xdr:graphicFrame>
      </xdr:grpSp>
    </xdr:grpSp>
    <xdr:clientData/>
  </xdr:twoCellAnchor>
  <xdr:twoCellAnchor>
    <xdr:from>
      <xdr:col>28</xdr:col>
      <xdr:colOff>457200</xdr:colOff>
      <xdr:row>56</xdr:row>
      <xdr:rowOff>285750</xdr:rowOff>
    </xdr:from>
    <xdr:to>
      <xdr:col>42</xdr:col>
      <xdr:colOff>266700</xdr:colOff>
      <xdr:row>73</xdr:row>
      <xdr:rowOff>233363</xdr:rowOff>
    </xdr:to>
    <xdr:grpSp>
      <xdr:nvGrpSpPr>
        <xdr:cNvPr id="11" name="Group 10"/>
        <xdr:cNvGrpSpPr/>
      </xdr:nvGrpSpPr>
      <xdr:grpSpPr>
        <a:xfrm>
          <a:off x="10229850" y="16706850"/>
          <a:ext cx="8153400" cy="4967288"/>
          <a:chOff x="13344525" y="43595925"/>
          <a:chExt cx="8153400" cy="4967288"/>
        </a:xfrm>
      </xdr:grpSpPr>
      <xdr:grpSp>
        <xdr:nvGrpSpPr>
          <xdr:cNvPr id="10" name="Group 9"/>
          <xdr:cNvGrpSpPr/>
        </xdr:nvGrpSpPr>
        <xdr:grpSpPr>
          <a:xfrm>
            <a:off x="13344525" y="43595925"/>
            <a:ext cx="4010025" cy="4967288"/>
            <a:chOff x="13344525" y="43595925"/>
            <a:chExt cx="4010025" cy="4967288"/>
          </a:xfrm>
        </xdr:grpSpPr>
        <xdr:graphicFrame macro="">
          <xdr:nvGraphicFramePr>
            <xdr:cNvPr id="47" name="Chart 46">
              <a:extLst>
                <a:ext uri="{FF2B5EF4-FFF2-40B4-BE49-F238E27FC236}">
                  <a16:creationId xmlns:a16="http://schemas.microsoft.com/office/drawing/2014/main" xmlns="" id="{00000000-0008-0000-2100-000023000000}"/>
                </a:ext>
              </a:extLst>
            </xdr:cNvPr>
            <xdr:cNvGraphicFramePr>
              <a:graphicFrameLocks/>
            </xdr:cNvGraphicFramePr>
          </xdr:nvGraphicFramePr>
          <xdr:xfrm>
            <a:off x="13344525" y="4359592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0"/>
            </a:graphicData>
          </a:graphic>
        </xdr:graphicFrame>
        <xdr:graphicFrame macro="">
          <xdr:nvGraphicFramePr>
            <xdr:cNvPr id="49" name="Chart 48">
              <a:extLst>
                <a:ext uri="{FF2B5EF4-FFF2-40B4-BE49-F238E27FC236}">
                  <a16:creationId xmlns:a16="http://schemas.microsoft.com/office/drawing/2014/main" xmlns="" id="{00000000-0008-0000-2100-000025000000}"/>
                </a:ext>
              </a:extLst>
            </xdr:cNvPr>
            <xdr:cNvGraphicFramePr>
              <a:graphicFrameLocks/>
            </xdr:cNvGraphicFramePr>
          </xdr:nvGraphicFramePr>
          <xdr:xfrm>
            <a:off x="13344525" y="4609147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1"/>
            </a:graphicData>
          </a:graphic>
        </xdr:graphicFrame>
      </xdr:grpSp>
      <xdr:grpSp>
        <xdr:nvGrpSpPr>
          <xdr:cNvPr id="9" name="Group 8"/>
          <xdr:cNvGrpSpPr/>
        </xdr:nvGrpSpPr>
        <xdr:grpSpPr>
          <a:xfrm>
            <a:off x="17487900" y="43595925"/>
            <a:ext cx="4010025" cy="4929188"/>
            <a:chOff x="17345025" y="43595925"/>
            <a:chExt cx="4010025" cy="4929188"/>
          </a:xfrm>
        </xdr:grpSpPr>
        <xdr:graphicFrame macro="">
          <xdr:nvGraphicFramePr>
            <xdr:cNvPr id="48" name="Chart 47">
              <a:extLst>
                <a:ext uri="{FF2B5EF4-FFF2-40B4-BE49-F238E27FC236}">
                  <a16:creationId xmlns:a16="http://schemas.microsoft.com/office/drawing/2014/main" xmlns="" id="{00000000-0008-0000-2100-000024000000}"/>
                </a:ext>
              </a:extLst>
            </xdr:cNvPr>
            <xdr:cNvGraphicFramePr>
              <a:graphicFrameLocks/>
            </xdr:cNvGraphicFramePr>
          </xdr:nvGraphicFramePr>
          <xdr:xfrm>
            <a:off x="17345025" y="4359592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2"/>
            </a:graphicData>
          </a:graphic>
        </xdr:graphicFrame>
        <xdr:graphicFrame macro="">
          <xdr:nvGraphicFramePr>
            <xdr:cNvPr id="50" name="Chart 49">
              <a:extLst>
                <a:ext uri="{FF2B5EF4-FFF2-40B4-BE49-F238E27FC236}">
                  <a16:creationId xmlns:a16="http://schemas.microsoft.com/office/drawing/2014/main" xmlns="" id="{00000000-0008-0000-2100-000027000000}"/>
                </a:ext>
              </a:extLst>
            </xdr:cNvPr>
            <xdr:cNvGraphicFramePr>
              <a:graphicFrameLocks/>
            </xdr:cNvGraphicFramePr>
          </xdr:nvGraphicFramePr>
          <xdr:xfrm>
            <a:off x="17345025" y="46053375"/>
            <a:ext cx="4010025" cy="24717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3"/>
            </a:graphicData>
          </a:graphic>
        </xdr:graphicFrame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10</xdr:row>
      <xdr:rowOff>90487</xdr:rowOff>
    </xdr:from>
    <xdr:to>
      <xdr:col>13</xdr:col>
      <xdr:colOff>381000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3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13</xdr:col>
      <xdr:colOff>304800</xdr:colOff>
      <xdr:row>40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3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209-18" growShrinkType="overwriteClear" preserveFormatting="0" adjustColumnWidth="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209-19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eekday_1" growShrinkType="overwriteClear" preserveFormatting="0" adjustColumnWidth="0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LEGACY" growShrinkType="overwriteClear" preserveFormatting="0" adjustColumnWidth="0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69"/>
  <sheetViews>
    <sheetView workbookViewId="0">
      <selection activeCell="C48" sqref="C48"/>
    </sheetView>
  </sheetViews>
  <sheetFormatPr defaultRowHeight="15" x14ac:dyDescent="0.25"/>
  <cols>
    <col min="1" max="1" width="22.85546875" customWidth="1"/>
    <col min="2" max="2" width="7.85546875" customWidth="1"/>
    <col min="3" max="3" width="17.85546875" customWidth="1"/>
    <col min="4" max="4" width="11.7109375" bestFit="1" customWidth="1"/>
    <col min="5" max="5" width="12.42578125" customWidth="1"/>
  </cols>
  <sheetData>
    <row r="1" spans="1:14" ht="15.75" x14ac:dyDescent="0.25">
      <c r="A1" s="3" t="s">
        <v>219</v>
      </c>
      <c r="E1" s="4"/>
      <c r="F1" t="s">
        <v>159</v>
      </c>
      <c r="I1" s="4"/>
      <c r="N1" s="4"/>
    </row>
    <row r="2" spans="1:14" x14ac:dyDescent="0.25">
      <c r="F2" t="s">
        <v>160</v>
      </c>
    </row>
    <row r="4" spans="1:14" x14ac:dyDescent="0.25">
      <c r="A4" s="5" t="s">
        <v>161</v>
      </c>
      <c r="B4" s="5" t="s">
        <v>162</v>
      </c>
      <c r="D4" s="5" t="s">
        <v>163</v>
      </c>
      <c r="E4" s="6"/>
    </row>
    <row r="5" spans="1:14" x14ac:dyDescent="0.25">
      <c r="A5" s="7" t="str">
        <f t="shared" ref="A5:A18" si="0">A26</f>
        <v>1.5 Mbps</v>
      </c>
      <c r="B5" s="8">
        <f>B47</f>
        <v>1.5</v>
      </c>
      <c r="C5" s="12">
        <f t="shared" ref="C5:C18" si="1">C26</f>
        <v>2.6412104500000001E-3</v>
      </c>
      <c r="D5">
        <f>C5/SUM($C$5:$C$22)</f>
        <v>3.8022260811238062E-3</v>
      </c>
      <c r="J5" t="s">
        <v>173</v>
      </c>
      <c r="K5">
        <v>1.5</v>
      </c>
      <c r="L5">
        <v>6.3547277299999998E-3</v>
      </c>
      <c r="M5">
        <v>6.3547277300635471E-3</v>
      </c>
      <c r="N5">
        <f>D5-M5</f>
        <v>-2.5525016489397409E-3</v>
      </c>
    </row>
    <row r="6" spans="1:14" x14ac:dyDescent="0.25">
      <c r="A6" s="7" t="str">
        <f t="shared" si="0"/>
        <v>2.05 Mbps</v>
      </c>
      <c r="B6" s="8">
        <f t="shared" ref="B6:B18" si="2">B48</f>
        <v>2.0499999999999998</v>
      </c>
      <c r="C6" s="12">
        <f t="shared" si="1"/>
        <v>6.1568242299999999E-3</v>
      </c>
      <c r="D6">
        <f t="shared" ref="D6:D16" si="3">C6/SUM($C$5:$C$22)</f>
        <v>8.8632231726180673E-3</v>
      </c>
      <c r="J6" t="s">
        <v>216</v>
      </c>
      <c r="K6">
        <v>2.0499999999999998</v>
      </c>
      <c r="L6">
        <v>6.4625063700000001E-3</v>
      </c>
      <c r="M6">
        <v>6.4625063700646255E-3</v>
      </c>
      <c r="N6">
        <f>D6-M6</f>
        <v>2.4007168025534419E-3</v>
      </c>
    </row>
    <row r="7" spans="1:14" x14ac:dyDescent="0.25">
      <c r="A7" s="7" t="str">
        <f t="shared" si="0"/>
        <v>3 Mbps</v>
      </c>
      <c r="B7" s="8">
        <f t="shared" si="2"/>
        <v>3</v>
      </c>
      <c r="C7" s="12">
        <f t="shared" si="1"/>
        <v>1.8838405039999999E-2</v>
      </c>
      <c r="D7">
        <f t="shared" si="3"/>
        <v>2.7119336503405912E-2</v>
      </c>
      <c r="J7" t="s">
        <v>174</v>
      </c>
      <c r="K7">
        <v>3</v>
      </c>
      <c r="L7">
        <v>2.7359456479999999E-2</v>
      </c>
      <c r="M7">
        <v>2.7359456480273592E-2</v>
      </c>
      <c r="N7">
        <f>D7-M7</f>
        <v>-2.4011997686768094E-4</v>
      </c>
    </row>
    <row r="8" spans="1:14" x14ac:dyDescent="0.25">
      <c r="A8" s="7" t="str">
        <f t="shared" si="0"/>
        <v>5 Mbps</v>
      </c>
      <c r="B8" s="8">
        <f t="shared" si="2"/>
        <v>5</v>
      </c>
      <c r="C8" s="12">
        <f t="shared" si="1"/>
        <v>1.3454235000000001E-4</v>
      </c>
      <c r="D8">
        <f t="shared" si="3"/>
        <v>1.9368408609230195E-4</v>
      </c>
      <c r="J8" t="s">
        <v>175</v>
      </c>
      <c r="K8">
        <v>5</v>
      </c>
      <c r="L8">
        <v>1.883149122E-2</v>
      </c>
      <c r="M8">
        <v>1.8831491220188314E-2</v>
      </c>
    </row>
    <row r="9" spans="1:14" x14ac:dyDescent="0.25">
      <c r="A9" s="7" t="str">
        <f t="shared" si="0"/>
        <v>6 Mbps</v>
      </c>
      <c r="B9" s="8">
        <f t="shared" si="2"/>
        <v>6</v>
      </c>
      <c r="C9" s="12">
        <f t="shared" si="1"/>
        <v>1.8157744430000001E-2</v>
      </c>
      <c r="D9">
        <f t="shared" si="3"/>
        <v>2.6139473076114219E-2</v>
      </c>
      <c r="J9" t="s">
        <v>176</v>
      </c>
      <c r="K9">
        <v>6</v>
      </c>
      <c r="L9">
        <v>3.2589211030000002E-2</v>
      </c>
      <c r="M9">
        <v>3.2589211030325894E-2</v>
      </c>
      <c r="N9">
        <f>D8-M9</f>
        <v>-3.2395526944233595E-2</v>
      </c>
    </row>
    <row r="10" spans="1:14" x14ac:dyDescent="0.25">
      <c r="A10" s="7" t="str">
        <f t="shared" si="0"/>
        <v>7 Mbps</v>
      </c>
      <c r="B10" s="8">
        <f t="shared" si="2"/>
        <v>7</v>
      </c>
      <c r="C10" s="12">
        <f t="shared" si="1"/>
        <v>0</v>
      </c>
      <c r="D10">
        <f t="shared" si="3"/>
        <v>0</v>
      </c>
      <c r="G10" t="s">
        <v>18</v>
      </c>
      <c r="H10">
        <v>0.76800000000000002</v>
      </c>
      <c r="I10">
        <v>1.4957542673945069E-2</v>
      </c>
      <c r="J10" t="s">
        <v>217</v>
      </c>
      <c r="K10">
        <v>7</v>
      </c>
      <c r="L10">
        <v>6.35288196E-3</v>
      </c>
      <c r="M10">
        <v>6.352881960063529E-3</v>
      </c>
    </row>
    <row r="11" spans="1:14" x14ac:dyDescent="0.25">
      <c r="A11" s="7" t="str">
        <f t="shared" si="0"/>
        <v>10 Mbps</v>
      </c>
      <c r="B11" s="8">
        <f t="shared" si="2"/>
        <v>10</v>
      </c>
      <c r="C11" s="12">
        <f t="shared" si="1"/>
        <v>1.243187133E-2</v>
      </c>
      <c r="D11">
        <f t="shared" si="3"/>
        <v>1.7896637281630209E-2</v>
      </c>
      <c r="G11" t="s">
        <v>19</v>
      </c>
      <c r="H11">
        <v>1</v>
      </c>
      <c r="I11">
        <v>1.8141842128065161E-2</v>
      </c>
      <c r="J11" t="s">
        <v>177</v>
      </c>
      <c r="K11">
        <v>10</v>
      </c>
      <c r="L11">
        <v>2.136300683E-2</v>
      </c>
      <c r="M11">
        <v>2.1363006830213631E-2</v>
      </c>
      <c r="N11">
        <f t="shared" ref="N11:N17" si="4">D9-M11</f>
        <v>4.7764662459005881E-3</v>
      </c>
    </row>
    <row r="12" spans="1:14" x14ac:dyDescent="0.25">
      <c r="A12" s="7" t="str">
        <f t="shared" si="0"/>
        <v>12 Mbps</v>
      </c>
      <c r="B12" s="8">
        <f t="shared" si="2"/>
        <v>12</v>
      </c>
      <c r="C12" s="12">
        <f t="shared" si="1"/>
        <v>2.6733816149999999E-2</v>
      </c>
      <c r="D12">
        <f t="shared" si="3"/>
        <v>3.8485389535505891E-2</v>
      </c>
      <c r="G12" t="s">
        <v>20</v>
      </c>
      <c r="H12">
        <v>1.5</v>
      </c>
      <c r="I12">
        <v>2.5192790919331087E-2</v>
      </c>
      <c r="J12" t="s">
        <v>178</v>
      </c>
      <c r="K12">
        <v>12</v>
      </c>
      <c r="L12">
        <v>2.8406237389999998E-2</v>
      </c>
      <c r="M12">
        <v>2.8406237390284059E-2</v>
      </c>
      <c r="N12">
        <f t="shared" si="4"/>
        <v>-2.8406237390284059E-2</v>
      </c>
    </row>
    <row r="13" spans="1:14" x14ac:dyDescent="0.25">
      <c r="A13" s="7" t="str">
        <f t="shared" si="0"/>
        <v>15 Mbps</v>
      </c>
      <c r="B13" s="8">
        <f t="shared" si="2"/>
        <v>15</v>
      </c>
      <c r="C13" s="12">
        <f t="shared" si="1"/>
        <v>0.10905981735</v>
      </c>
      <c r="D13">
        <f t="shared" si="3"/>
        <v>0.15700001562948859</v>
      </c>
      <c r="G13" t="s">
        <v>22</v>
      </c>
      <c r="H13">
        <v>3</v>
      </c>
      <c r="I13">
        <v>3.8514860064119236E-2</v>
      </c>
      <c r="J13" t="s">
        <v>179</v>
      </c>
      <c r="K13">
        <v>15</v>
      </c>
      <c r="L13">
        <v>0.1624311712</v>
      </c>
      <c r="M13">
        <v>0.16243117120162431</v>
      </c>
      <c r="N13">
        <f t="shared" si="4"/>
        <v>-0.1445345339199941</v>
      </c>
    </row>
    <row r="14" spans="1:14" x14ac:dyDescent="0.25">
      <c r="A14" s="7" t="str">
        <f t="shared" si="0"/>
        <v>18 Mbps</v>
      </c>
      <c r="B14" s="8">
        <f t="shared" si="2"/>
        <v>18</v>
      </c>
      <c r="C14" s="12">
        <f t="shared" si="1"/>
        <v>2.4055914519999999E-2</v>
      </c>
      <c r="D14">
        <f t="shared" si="3"/>
        <v>3.4630343671867896E-2</v>
      </c>
      <c r="G14" t="s">
        <v>24</v>
      </c>
      <c r="H14">
        <v>5</v>
      </c>
      <c r="I14">
        <v>4.2533142708604116E-2</v>
      </c>
      <c r="J14" t="s">
        <v>180</v>
      </c>
      <c r="K14">
        <v>18</v>
      </c>
      <c r="L14">
        <v>1.9221470309999999E-2</v>
      </c>
      <c r="M14">
        <v>1.9221470310192213E-2</v>
      </c>
      <c r="N14">
        <f t="shared" si="4"/>
        <v>1.9263919225313678E-2</v>
      </c>
    </row>
    <row r="15" spans="1:14" x14ac:dyDescent="0.25">
      <c r="A15" s="7" t="str">
        <f t="shared" si="0"/>
        <v>20 Mbps</v>
      </c>
      <c r="B15" s="8">
        <f t="shared" si="2"/>
        <v>20</v>
      </c>
      <c r="C15" s="12">
        <f t="shared" si="1"/>
        <v>2.473593478E-2</v>
      </c>
      <c r="D15">
        <f t="shared" si="3"/>
        <v>3.560928526596336E-2</v>
      </c>
      <c r="G15" t="s">
        <v>25</v>
      </c>
      <c r="H15">
        <v>6</v>
      </c>
      <c r="I15">
        <v>5.2605926696126862E-2</v>
      </c>
      <c r="J15" t="s">
        <v>181</v>
      </c>
      <c r="K15">
        <v>20</v>
      </c>
      <c r="L15">
        <v>7.5128508950000006E-2</v>
      </c>
      <c r="M15">
        <v>7.5128508950751294E-2</v>
      </c>
      <c r="N15">
        <f t="shared" si="4"/>
        <v>8.1871506678737299E-2</v>
      </c>
    </row>
    <row r="16" spans="1:14" x14ac:dyDescent="0.25">
      <c r="A16" s="7" t="str">
        <f t="shared" si="0"/>
        <v>25 Mbps</v>
      </c>
      <c r="B16" s="8">
        <f t="shared" si="2"/>
        <v>25</v>
      </c>
      <c r="C16" s="12">
        <f t="shared" si="1"/>
        <v>0.2150689452</v>
      </c>
      <c r="D16">
        <f t="shared" si="3"/>
        <v>0.30960832851438497</v>
      </c>
      <c r="G16" t="s">
        <v>29</v>
      </c>
      <c r="H16">
        <v>10</v>
      </c>
      <c r="I16">
        <v>7.3130577939519978E-2</v>
      </c>
      <c r="J16" t="s">
        <v>183</v>
      </c>
      <c r="K16">
        <v>25</v>
      </c>
      <c r="L16">
        <v>0.18785038894</v>
      </c>
      <c r="M16">
        <v>0.1878503889418785</v>
      </c>
      <c r="N16">
        <f t="shared" si="4"/>
        <v>-0.1532200452700106</v>
      </c>
    </row>
    <row r="17" spans="1:14" x14ac:dyDescent="0.25">
      <c r="A17" s="7" t="str">
        <f t="shared" si="0"/>
        <v>30 Mbps</v>
      </c>
      <c r="B17" s="8">
        <f t="shared" si="2"/>
        <v>30</v>
      </c>
      <c r="C17" s="12">
        <f t="shared" si="1"/>
        <v>2.029151907E-2</v>
      </c>
      <c r="D17">
        <f>C17/SUM($C$5:$C$22)</f>
        <v>2.921120618524551E-2</v>
      </c>
      <c r="G17" t="s">
        <v>30</v>
      </c>
      <c r="H17">
        <v>12</v>
      </c>
      <c r="I17">
        <v>6.0978251451347373E-2</v>
      </c>
      <c r="J17" t="s">
        <v>184</v>
      </c>
      <c r="K17">
        <v>30</v>
      </c>
      <c r="L17">
        <v>5.8921041469999998E-2</v>
      </c>
      <c r="M17">
        <v>5.8921041470589207E-2</v>
      </c>
      <c r="N17">
        <f t="shared" si="4"/>
        <v>-2.3311756204625847E-2</v>
      </c>
    </row>
    <row r="18" spans="1:14" x14ac:dyDescent="0.25">
      <c r="A18" s="7" t="str">
        <f t="shared" si="0"/>
        <v>50 Mbps</v>
      </c>
      <c r="B18" s="8">
        <f t="shared" si="2"/>
        <v>50</v>
      </c>
      <c r="C18" s="12">
        <f t="shared" si="1"/>
        <v>0.21634190410000001</v>
      </c>
      <c r="D18">
        <f>C18/SUM($C$5:$C$22)</f>
        <v>0.31144085099655927</v>
      </c>
      <c r="G18" t="s">
        <v>31</v>
      </c>
      <c r="H18">
        <v>15</v>
      </c>
      <c r="I18">
        <v>7.1505935360887285E-2</v>
      </c>
      <c r="J18" t="s">
        <v>185</v>
      </c>
      <c r="K18">
        <v>35</v>
      </c>
      <c r="L18">
        <v>1.4725375509999999E-2</v>
      </c>
      <c r="M18">
        <v>1.4725375510147253E-2</v>
      </c>
    </row>
    <row r="19" spans="1:14" x14ac:dyDescent="0.25">
      <c r="A19" s="7"/>
      <c r="B19" s="8"/>
      <c r="C19" s="12"/>
      <c r="G19" t="s">
        <v>33</v>
      </c>
      <c r="H19">
        <v>18</v>
      </c>
      <c r="I19">
        <v>5.4739623949397805E-2</v>
      </c>
      <c r="J19" t="s">
        <v>187</v>
      </c>
      <c r="K19">
        <v>50</v>
      </c>
      <c r="L19">
        <v>0.17938100704000001</v>
      </c>
      <c r="M19">
        <v>0.17938100704179383</v>
      </c>
      <c r="N19">
        <f>D16-M19</f>
        <v>0.13022732147259114</v>
      </c>
    </row>
    <row r="20" spans="1:14" x14ac:dyDescent="0.25">
      <c r="A20" s="7"/>
      <c r="B20" s="8"/>
      <c r="C20" s="12"/>
      <c r="G20" t="s">
        <v>34</v>
      </c>
      <c r="H20">
        <v>20</v>
      </c>
      <c r="I20">
        <v>8.9680270340525101E-2</v>
      </c>
      <c r="J20" t="s">
        <v>195</v>
      </c>
      <c r="K20">
        <v>60</v>
      </c>
      <c r="L20">
        <v>8.1717409889999995E-2</v>
      </c>
      <c r="M20">
        <v>8.1717409890817175E-2</v>
      </c>
      <c r="N20">
        <f>D17-M20</f>
        <v>-5.2506203705571665E-2</v>
      </c>
    </row>
    <row r="21" spans="1:14" x14ac:dyDescent="0.25">
      <c r="A21" s="7"/>
      <c r="B21" s="8"/>
      <c r="C21" s="12"/>
      <c r="G21" t="s">
        <v>35</v>
      </c>
      <c r="H21">
        <v>22</v>
      </c>
      <c r="I21">
        <v>6.6902781388094634E-2</v>
      </c>
      <c r="J21" t="s">
        <v>188</v>
      </c>
      <c r="K21">
        <v>75</v>
      </c>
      <c r="L21">
        <v>1.1776525140000001E-2</v>
      </c>
      <c r="M21">
        <v>1.1776525140117766E-2</v>
      </c>
      <c r="N21">
        <f>D18-M21</f>
        <v>0.29966432585644148</v>
      </c>
    </row>
    <row r="22" spans="1:14" x14ac:dyDescent="0.25">
      <c r="A22" s="7"/>
      <c r="B22" s="8"/>
      <c r="C22" s="12"/>
      <c r="G22" t="s">
        <v>36</v>
      </c>
      <c r="H22">
        <v>24</v>
      </c>
      <c r="I22">
        <v>2.1997660514686771E-2</v>
      </c>
      <c r="J22" t="s">
        <v>196</v>
      </c>
      <c r="K22">
        <v>100</v>
      </c>
      <c r="L22">
        <v>6.1127582530000002E-2</v>
      </c>
      <c r="M22">
        <v>6.1127582530611277E-2</v>
      </c>
    </row>
    <row r="23" spans="1:14" x14ac:dyDescent="0.25">
      <c r="A23" s="7"/>
      <c r="B23" s="8"/>
      <c r="C23" s="12"/>
      <c r="D23">
        <f>SUM(D5:D22)</f>
        <v>1</v>
      </c>
      <c r="G23" t="s">
        <v>37</v>
      </c>
      <c r="H23">
        <v>25</v>
      </c>
      <c r="I23">
        <v>8.6398492331687032E-2</v>
      </c>
      <c r="J23" t="s">
        <v>218</v>
      </c>
      <c r="K23">
        <v>0</v>
      </c>
      <c r="L23">
        <v>0</v>
      </c>
      <c r="M23">
        <v>0</v>
      </c>
    </row>
    <row r="24" spans="1:14" ht="15.75" x14ac:dyDescent="0.25">
      <c r="A24" s="3"/>
      <c r="G24" t="s">
        <v>39</v>
      </c>
      <c r="H24">
        <v>30</v>
      </c>
      <c r="I24">
        <v>7.0942725933627951E-2</v>
      </c>
    </row>
    <row r="25" spans="1:14" x14ac:dyDescent="0.25">
      <c r="B25" s="9"/>
      <c r="G25" t="s">
        <v>40</v>
      </c>
      <c r="H25">
        <v>45</v>
      </c>
      <c r="I25">
        <v>7.2567368512260644E-2</v>
      </c>
    </row>
    <row r="26" spans="1:14" x14ac:dyDescent="0.25">
      <c r="A26" s="13" t="str">
        <f>B47&amp;" Mbps"</f>
        <v>1.5 Mbps</v>
      </c>
      <c r="C26" s="14">
        <f>D47</f>
        <v>2.6412104500000001E-3</v>
      </c>
    </row>
    <row r="27" spans="1:14" x14ac:dyDescent="0.25">
      <c r="A27" s="13" t="str">
        <f t="shared" ref="A27:A44" si="5">B48&amp;" Mbps"</f>
        <v>2.05 Mbps</v>
      </c>
      <c r="C27" s="14">
        <f t="shared" ref="C27:C43" si="6">D48</f>
        <v>6.1568242299999999E-3</v>
      </c>
    </row>
    <row r="28" spans="1:14" x14ac:dyDescent="0.25">
      <c r="A28" s="13" t="str">
        <f t="shared" si="5"/>
        <v>3 Mbps</v>
      </c>
      <c r="C28" s="14">
        <f t="shared" si="6"/>
        <v>1.8838405039999999E-2</v>
      </c>
    </row>
    <row r="29" spans="1:14" x14ac:dyDescent="0.25">
      <c r="A29" s="13" t="str">
        <f t="shared" si="5"/>
        <v>5 Mbps</v>
      </c>
      <c r="C29" s="14">
        <f t="shared" si="6"/>
        <v>1.3454235000000001E-4</v>
      </c>
    </row>
    <row r="30" spans="1:14" x14ac:dyDescent="0.25">
      <c r="A30" s="13" t="str">
        <f t="shared" si="5"/>
        <v>6 Mbps</v>
      </c>
      <c r="C30" s="14">
        <f t="shared" si="6"/>
        <v>1.8157744430000001E-2</v>
      </c>
    </row>
    <row r="31" spans="1:14" x14ac:dyDescent="0.25">
      <c r="A31" s="13" t="str">
        <f t="shared" si="5"/>
        <v>7 Mbps</v>
      </c>
      <c r="C31" s="14">
        <f t="shared" si="6"/>
        <v>0</v>
      </c>
    </row>
    <row r="32" spans="1:14" x14ac:dyDescent="0.25">
      <c r="A32" s="13" t="str">
        <f t="shared" si="5"/>
        <v>10 Mbps</v>
      </c>
      <c r="C32" s="14">
        <f t="shared" si="6"/>
        <v>1.243187133E-2</v>
      </c>
    </row>
    <row r="33" spans="1:8" x14ac:dyDescent="0.25">
      <c r="A33" s="13" t="str">
        <f t="shared" si="5"/>
        <v>12 Mbps</v>
      </c>
      <c r="C33" s="14">
        <f t="shared" si="6"/>
        <v>2.6733816149999999E-2</v>
      </c>
    </row>
    <row r="34" spans="1:8" x14ac:dyDescent="0.25">
      <c r="A34" s="13" t="str">
        <f t="shared" si="5"/>
        <v>15 Mbps</v>
      </c>
      <c r="C34" s="14">
        <f t="shared" si="6"/>
        <v>0.10905981735</v>
      </c>
    </row>
    <row r="35" spans="1:8" x14ac:dyDescent="0.25">
      <c r="A35" s="13" t="str">
        <f t="shared" si="5"/>
        <v>18 Mbps</v>
      </c>
      <c r="C35" s="14">
        <f t="shared" si="6"/>
        <v>2.4055914519999999E-2</v>
      </c>
    </row>
    <row r="36" spans="1:8" x14ac:dyDescent="0.25">
      <c r="A36" s="13" t="str">
        <f t="shared" si="5"/>
        <v>20 Mbps</v>
      </c>
      <c r="C36" s="14">
        <f t="shared" si="6"/>
        <v>2.473593478E-2</v>
      </c>
    </row>
    <row r="37" spans="1:8" x14ac:dyDescent="0.25">
      <c r="A37" s="13" t="str">
        <f t="shared" si="5"/>
        <v>25 Mbps</v>
      </c>
      <c r="C37" s="14">
        <f t="shared" si="6"/>
        <v>0.2150689452</v>
      </c>
    </row>
    <row r="38" spans="1:8" x14ac:dyDescent="0.25">
      <c r="A38" s="13" t="str">
        <f t="shared" si="5"/>
        <v>30 Mbps</v>
      </c>
      <c r="C38" s="14">
        <f t="shared" si="6"/>
        <v>2.029151907E-2</v>
      </c>
    </row>
    <row r="39" spans="1:8" x14ac:dyDescent="0.25">
      <c r="A39" s="13" t="str">
        <f t="shared" si="5"/>
        <v>50 Mbps</v>
      </c>
      <c r="C39" s="14">
        <f t="shared" si="6"/>
        <v>0.21634190410000001</v>
      </c>
    </row>
    <row r="40" spans="1:8" x14ac:dyDescent="0.25">
      <c r="A40" s="13" t="str">
        <f t="shared" si="5"/>
        <v>60 Mbps</v>
      </c>
      <c r="C40" s="14">
        <f t="shared" si="6"/>
        <v>0.10127808250000001</v>
      </c>
    </row>
    <row r="41" spans="1:8" x14ac:dyDescent="0.25">
      <c r="A41" s="13" t="str">
        <f t="shared" si="5"/>
        <v>75 Mbps</v>
      </c>
      <c r="C41" s="14">
        <f t="shared" si="6"/>
        <v>0.20407346849999999</v>
      </c>
    </row>
    <row r="42" spans="1:8" x14ac:dyDescent="0.25">
      <c r="A42" s="13" t="str">
        <f t="shared" si="5"/>
        <v xml:space="preserve"> Mbps</v>
      </c>
      <c r="C42" s="14">
        <f t="shared" si="6"/>
        <v>0</v>
      </c>
    </row>
    <row r="43" spans="1:8" x14ac:dyDescent="0.25">
      <c r="A43" s="13" t="str">
        <f t="shared" si="5"/>
        <v xml:space="preserve"> Mbps</v>
      </c>
      <c r="C43" s="14">
        <f t="shared" si="6"/>
        <v>0</v>
      </c>
    </row>
    <row r="44" spans="1:8" x14ac:dyDescent="0.25">
      <c r="A44" s="13" t="str">
        <f t="shared" si="5"/>
        <v xml:space="preserve"> Mbps</v>
      </c>
      <c r="C44" s="14"/>
    </row>
    <row r="45" spans="1:8" x14ac:dyDescent="0.25">
      <c r="A45" s="16" t="s">
        <v>167</v>
      </c>
      <c r="B45" s="16"/>
      <c r="C45" s="16"/>
      <c r="D45" s="16"/>
    </row>
    <row r="46" spans="1:8" x14ac:dyDescent="0.25">
      <c r="A46" s="16"/>
      <c r="B46" s="16"/>
      <c r="C46" s="16" t="s">
        <v>168</v>
      </c>
      <c r="D46" s="16" t="s">
        <v>169</v>
      </c>
    </row>
    <row r="47" spans="1:8" x14ac:dyDescent="0.25">
      <c r="A47" s="16" t="s">
        <v>170</v>
      </c>
      <c r="B47" s="16">
        <v>1.5</v>
      </c>
      <c r="C47" s="16">
        <v>37</v>
      </c>
      <c r="D47" s="18">
        <v>2.6412104500000001E-3</v>
      </c>
      <c r="E47">
        <f>C47*B47</f>
        <v>55.5</v>
      </c>
      <c r="H47">
        <f>100*E47/E$69</f>
        <v>9.383400679662536E-2</v>
      </c>
    </row>
    <row r="48" spans="1:8" x14ac:dyDescent="0.25">
      <c r="A48" s="16"/>
      <c r="B48" s="16">
        <v>2.0499999999999998</v>
      </c>
      <c r="C48" s="16">
        <v>32</v>
      </c>
      <c r="D48" s="18">
        <v>6.1568242299999999E-3</v>
      </c>
      <c r="E48">
        <f>C48*B48</f>
        <v>65.599999999999994</v>
      </c>
      <c r="H48">
        <f>100*E48/E$69</f>
        <v>0.11091010533078599</v>
      </c>
    </row>
    <row r="49" spans="1:8" x14ac:dyDescent="0.25">
      <c r="A49" s="16"/>
      <c r="B49" s="16">
        <v>3</v>
      </c>
      <c r="C49" s="16">
        <v>130</v>
      </c>
      <c r="D49" s="18">
        <v>1.8838405039999999E-2</v>
      </c>
      <c r="E49">
        <f>C49*B49</f>
        <v>390</v>
      </c>
      <c r="H49">
        <f>100*E49/E$69</f>
        <v>0.65937410181412415</v>
      </c>
    </row>
    <row r="50" spans="1:8" x14ac:dyDescent="0.25">
      <c r="A50" s="16"/>
      <c r="B50" s="16">
        <v>5</v>
      </c>
      <c r="C50" s="16">
        <v>25</v>
      </c>
      <c r="D50" s="18">
        <v>1.3454235000000001E-4</v>
      </c>
      <c r="E50">
        <f t="shared" ref="E50:E67" si="7">C50*B50</f>
        <v>125</v>
      </c>
      <c r="H50">
        <f t="shared" ref="H50:H67" si="8">100*C50/C$69</f>
        <v>1.4013452914798206</v>
      </c>
    </row>
    <row r="51" spans="1:8" x14ac:dyDescent="0.25">
      <c r="A51" s="16"/>
      <c r="B51" s="16">
        <v>6</v>
      </c>
      <c r="C51" s="16">
        <v>70</v>
      </c>
      <c r="D51" s="18">
        <v>1.8157744430000001E-2</v>
      </c>
      <c r="E51">
        <f t="shared" si="7"/>
        <v>420</v>
      </c>
      <c r="H51">
        <f t="shared" si="8"/>
        <v>3.9237668161434978</v>
      </c>
    </row>
    <row r="52" spans="1:8" x14ac:dyDescent="0.25">
      <c r="A52" s="16"/>
      <c r="B52" s="16">
        <v>7</v>
      </c>
      <c r="C52" s="16">
        <v>38</v>
      </c>
      <c r="D52" s="18">
        <v>0</v>
      </c>
      <c r="E52">
        <f t="shared" si="7"/>
        <v>266</v>
      </c>
      <c r="H52">
        <f t="shared" si="8"/>
        <v>2.1300448430493275</v>
      </c>
    </row>
    <row r="53" spans="1:8" x14ac:dyDescent="0.25">
      <c r="A53" s="16"/>
      <c r="B53" s="16">
        <v>10</v>
      </c>
      <c r="C53" s="16">
        <v>45</v>
      </c>
      <c r="D53" s="18">
        <v>1.243187133E-2</v>
      </c>
      <c r="E53">
        <f t="shared" si="7"/>
        <v>450</v>
      </c>
      <c r="H53">
        <f t="shared" si="8"/>
        <v>2.522421524663677</v>
      </c>
    </row>
    <row r="54" spans="1:8" x14ac:dyDescent="0.25">
      <c r="A54" s="16"/>
      <c r="B54" s="16">
        <v>12</v>
      </c>
      <c r="C54" s="16">
        <v>88</v>
      </c>
      <c r="D54" s="18">
        <v>2.6733816149999999E-2</v>
      </c>
      <c r="E54">
        <f t="shared" si="7"/>
        <v>1056</v>
      </c>
      <c r="H54">
        <f t="shared" si="8"/>
        <v>4.9327354260089686</v>
      </c>
    </row>
    <row r="55" spans="1:8" x14ac:dyDescent="0.25">
      <c r="A55" s="16"/>
      <c r="B55" s="16">
        <v>15</v>
      </c>
      <c r="C55" s="16">
        <v>245</v>
      </c>
      <c r="D55" s="18">
        <v>0.10905981735</v>
      </c>
      <c r="E55">
        <f t="shared" si="7"/>
        <v>3675</v>
      </c>
      <c r="H55">
        <f t="shared" si="8"/>
        <v>13.733183856502242</v>
      </c>
    </row>
    <row r="56" spans="1:8" x14ac:dyDescent="0.25">
      <c r="A56" s="16"/>
      <c r="B56" s="16">
        <v>18</v>
      </c>
      <c r="C56" s="16">
        <v>55</v>
      </c>
      <c r="D56" s="18">
        <v>2.4055914519999999E-2</v>
      </c>
      <c r="E56">
        <f t="shared" si="7"/>
        <v>990</v>
      </c>
      <c r="H56">
        <f t="shared" si="8"/>
        <v>3.0829596412556053</v>
      </c>
    </row>
    <row r="57" spans="1:8" x14ac:dyDescent="0.25">
      <c r="A57" s="16"/>
      <c r="B57" s="16">
        <v>20</v>
      </c>
      <c r="C57" s="16">
        <v>67</v>
      </c>
      <c r="D57" s="18">
        <v>2.473593478E-2</v>
      </c>
      <c r="E57">
        <f t="shared" si="7"/>
        <v>1340</v>
      </c>
      <c r="H57">
        <f t="shared" si="8"/>
        <v>3.7556053811659194</v>
      </c>
    </row>
    <row r="58" spans="1:8" x14ac:dyDescent="0.25">
      <c r="A58" s="16"/>
      <c r="B58" s="16">
        <v>25</v>
      </c>
      <c r="C58" s="16">
        <v>213</v>
      </c>
      <c r="D58" s="18">
        <v>0.2150689452</v>
      </c>
      <c r="E58">
        <f t="shared" si="7"/>
        <v>5325</v>
      </c>
      <c r="H58">
        <f t="shared" si="8"/>
        <v>11.939461883408072</v>
      </c>
    </row>
    <row r="59" spans="1:8" x14ac:dyDescent="0.25">
      <c r="A59" s="16"/>
      <c r="B59" s="16">
        <v>30</v>
      </c>
      <c r="C59" s="16">
        <v>65</v>
      </c>
      <c r="D59" s="18">
        <v>2.029151907E-2</v>
      </c>
      <c r="E59">
        <f t="shared" si="7"/>
        <v>1950</v>
      </c>
      <c r="H59">
        <f t="shared" si="8"/>
        <v>3.6434977578475336</v>
      </c>
    </row>
    <row r="60" spans="1:8" x14ac:dyDescent="0.25">
      <c r="A60" s="16"/>
      <c r="B60" s="16">
        <v>50</v>
      </c>
      <c r="C60" s="16">
        <v>337</v>
      </c>
      <c r="D60" s="18">
        <v>0.21634190410000001</v>
      </c>
      <c r="E60">
        <f t="shared" si="7"/>
        <v>16850</v>
      </c>
      <c r="H60">
        <f t="shared" si="8"/>
        <v>18.890134529147982</v>
      </c>
    </row>
    <row r="61" spans="1:8" x14ac:dyDescent="0.25">
      <c r="A61" s="16"/>
      <c r="B61" s="16">
        <v>60</v>
      </c>
      <c r="C61" s="16">
        <v>276</v>
      </c>
      <c r="D61" s="18">
        <v>0.10127808250000001</v>
      </c>
      <c r="E61">
        <f t="shared" si="7"/>
        <v>16560</v>
      </c>
      <c r="H61">
        <f t="shared" si="8"/>
        <v>15.47085201793722</v>
      </c>
    </row>
    <row r="62" spans="1:8" x14ac:dyDescent="0.25">
      <c r="A62" s="16"/>
      <c r="B62" s="16">
        <v>75</v>
      </c>
      <c r="C62" s="16">
        <v>130</v>
      </c>
      <c r="D62" s="18">
        <v>0.20407346849999999</v>
      </c>
      <c r="E62">
        <f t="shared" si="7"/>
        <v>9750</v>
      </c>
      <c r="H62">
        <f t="shared" si="8"/>
        <v>7.2869955156950672</v>
      </c>
    </row>
    <row r="63" spans="1:8" x14ac:dyDescent="0.25">
      <c r="A63" s="16"/>
      <c r="B63" s="16"/>
      <c r="C63" s="16"/>
      <c r="D63" s="19"/>
      <c r="E63">
        <f t="shared" si="7"/>
        <v>0</v>
      </c>
      <c r="H63">
        <f t="shared" si="8"/>
        <v>0</v>
      </c>
    </row>
    <row r="64" spans="1:8" x14ac:dyDescent="0.25">
      <c r="A64" s="16"/>
      <c r="B64" s="16"/>
      <c r="C64" s="16"/>
      <c r="D64" s="19"/>
      <c r="E64">
        <f t="shared" si="7"/>
        <v>0</v>
      </c>
      <c r="H64">
        <f t="shared" si="8"/>
        <v>0</v>
      </c>
    </row>
    <row r="65" spans="1:8" x14ac:dyDescent="0.25">
      <c r="A65" s="16"/>
      <c r="B65" s="16"/>
      <c r="C65" s="16"/>
      <c r="D65" s="19"/>
      <c r="E65">
        <f t="shared" si="7"/>
        <v>0</v>
      </c>
      <c r="H65">
        <f t="shared" si="8"/>
        <v>0</v>
      </c>
    </row>
    <row r="66" spans="1:8" x14ac:dyDescent="0.25">
      <c r="A66" s="16"/>
      <c r="B66" s="16"/>
      <c r="C66" s="16"/>
      <c r="D66" s="19"/>
      <c r="E66">
        <f t="shared" si="7"/>
        <v>0</v>
      </c>
      <c r="H66">
        <f t="shared" si="8"/>
        <v>0</v>
      </c>
    </row>
    <row r="67" spans="1:8" x14ac:dyDescent="0.25">
      <c r="A67" s="16"/>
      <c r="B67" s="16"/>
      <c r="C67" s="16"/>
      <c r="D67" s="19"/>
      <c r="E67">
        <f t="shared" si="7"/>
        <v>0</v>
      </c>
      <c r="H67">
        <f t="shared" si="8"/>
        <v>0</v>
      </c>
    </row>
    <row r="68" spans="1:8" x14ac:dyDescent="0.25">
      <c r="A68" s="16"/>
      <c r="B68" s="16"/>
      <c r="C68" s="16"/>
      <c r="D68" s="19"/>
    </row>
    <row r="69" spans="1:8" x14ac:dyDescent="0.25">
      <c r="A69" s="16"/>
      <c r="B69" s="16"/>
      <c r="C69" s="16">
        <f>SUM(C49:C67)</f>
        <v>1784</v>
      </c>
      <c r="D69" s="16"/>
      <c r="E69" s="16">
        <f>SUM(E49:E67)</f>
        <v>59147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N35"/>
  <sheetViews>
    <sheetView topLeftCell="A22" workbookViewId="0">
      <selection activeCell="A17" sqref="A17"/>
    </sheetView>
  </sheetViews>
  <sheetFormatPr defaultRowHeight="15" x14ac:dyDescent="0.25"/>
  <cols>
    <col min="1" max="1" width="13.140625" customWidth="1"/>
    <col min="2" max="2" width="11" customWidth="1"/>
    <col min="3" max="3" width="17.28515625" customWidth="1"/>
    <col min="5" max="5" width="12.42578125" customWidth="1"/>
  </cols>
  <sheetData>
    <row r="1" spans="1:14" x14ac:dyDescent="0.25">
      <c r="B1" t="s">
        <v>198</v>
      </c>
    </row>
    <row r="2" spans="1:14" x14ac:dyDescent="0.25">
      <c r="E2" s="4">
        <v>1</v>
      </c>
      <c r="F2" t="s">
        <v>159</v>
      </c>
      <c r="I2" s="4"/>
      <c r="N2" s="4"/>
    </row>
    <row r="3" spans="1:14" x14ac:dyDescent="0.25">
      <c r="E3">
        <v>2.5999999999999999E-2</v>
      </c>
      <c r="F3" t="s">
        <v>160</v>
      </c>
    </row>
    <row r="5" spans="1:14" x14ac:dyDescent="0.25">
      <c r="A5" s="5" t="s">
        <v>161</v>
      </c>
      <c r="B5" s="5" t="s">
        <v>162</v>
      </c>
      <c r="C5" s="5" t="s">
        <v>163</v>
      </c>
      <c r="E5" s="6" t="s">
        <v>191</v>
      </c>
    </row>
    <row r="6" spans="1:14" x14ac:dyDescent="0.25">
      <c r="A6" s="15" t="str">
        <f>'Chart 18 Data'!A5</f>
        <v>1.5 Mbps</v>
      </c>
      <c r="B6">
        <f>'Chart 18 Data'!B5</f>
        <v>1.5</v>
      </c>
      <c r="C6">
        <f>'Chart 18 Data'!D5</f>
        <v>3.8022260811238062E-3</v>
      </c>
      <c r="E6">
        <f t="shared" ref="E6:E23" si="0">10^(LOG10(B6)*LOG10(1+$E$2))*$E$3</f>
        <v>2.9375285681866793E-2</v>
      </c>
    </row>
    <row r="7" spans="1:14" x14ac:dyDescent="0.25">
      <c r="A7" s="15" t="str">
        <f>'Chart 18 Data'!A6</f>
        <v>2.05 Mbps</v>
      </c>
      <c r="B7">
        <f>'Chart 18 Data'!B6</f>
        <v>2.0499999999999998</v>
      </c>
      <c r="C7">
        <f>'Chart 18 Data'!D6</f>
        <v>8.8632231726180673E-3</v>
      </c>
      <c r="E7">
        <f t="shared" si="0"/>
        <v>3.2271608434229798E-2</v>
      </c>
    </row>
    <row r="8" spans="1:14" x14ac:dyDescent="0.25">
      <c r="A8" s="15" t="str">
        <f>'Chart 18 Data'!A7</f>
        <v>3 Mbps</v>
      </c>
      <c r="B8">
        <f>'Chart 18 Data'!B7</f>
        <v>3</v>
      </c>
      <c r="C8">
        <f>'Chart 18 Data'!D7</f>
        <v>2.7119336503405912E-2</v>
      </c>
      <c r="E8">
        <f t="shared" si="0"/>
        <v>3.6191047822066877E-2</v>
      </c>
    </row>
    <row r="9" spans="1:14" x14ac:dyDescent="0.25">
      <c r="A9" s="15" t="str">
        <f>'Chart 18 Data'!A8</f>
        <v>5 Mbps</v>
      </c>
      <c r="B9">
        <f>'Chart 18 Data'!B8</f>
        <v>5</v>
      </c>
      <c r="C9">
        <f>'Chart 18 Data'!D8</f>
        <v>1.9368408609230195E-4</v>
      </c>
      <c r="E9">
        <f t="shared" si="0"/>
        <v>4.2206980659059486E-2</v>
      </c>
    </row>
    <row r="10" spans="1:14" x14ac:dyDescent="0.25">
      <c r="A10" s="15" t="str">
        <f>'Chart 18 Data'!A9</f>
        <v>6 Mbps</v>
      </c>
      <c r="B10">
        <f>'Chart 18 Data'!B9</f>
        <v>6</v>
      </c>
      <c r="C10">
        <f>'Chart 18 Data'!D9</f>
        <v>2.6139473076114219E-2</v>
      </c>
      <c r="E10">
        <f t="shared" si="0"/>
        <v>4.4588228235263053E-2</v>
      </c>
    </row>
    <row r="11" spans="1:14" x14ac:dyDescent="0.25">
      <c r="A11" s="15" t="str">
        <f>'Chart 18 Data'!A10</f>
        <v>7 Mbps</v>
      </c>
      <c r="B11">
        <f>'Chart 18 Data'!B10</f>
        <v>7</v>
      </c>
      <c r="C11">
        <f>'Chart 18 Data'!D10</f>
        <v>0</v>
      </c>
      <c r="E11">
        <f t="shared" si="0"/>
        <v>4.6706057246395989E-2</v>
      </c>
    </row>
    <row r="12" spans="1:14" x14ac:dyDescent="0.25">
      <c r="A12" s="15" t="str">
        <f>'Chart 18 Data'!A11</f>
        <v>10 Mbps</v>
      </c>
      <c r="B12">
        <f>'Chart 18 Data'!B11</f>
        <v>10</v>
      </c>
      <c r="C12">
        <f>'Chart 18 Data'!D11</f>
        <v>1.7896637281630209E-2</v>
      </c>
      <c r="E12">
        <f t="shared" si="0"/>
        <v>5.1999999999999998E-2</v>
      </c>
    </row>
    <row r="13" spans="1:14" x14ac:dyDescent="0.25">
      <c r="A13" s="15" t="str">
        <f>'Chart 18 Data'!A12</f>
        <v>12 Mbps</v>
      </c>
      <c r="B13">
        <f>'Chart 18 Data'!B12</f>
        <v>12</v>
      </c>
      <c r="C13">
        <f>'Chart 18 Data'!D12</f>
        <v>3.8485389535505891E-2</v>
      </c>
      <c r="E13">
        <f t="shared" si="0"/>
        <v>5.493375342251608E-2</v>
      </c>
    </row>
    <row r="14" spans="1:14" x14ac:dyDescent="0.25">
      <c r="A14" s="15" t="str">
        <f>'Chart 18 Data'!A13</f>
        <v>15 Mbps</v>
      </c>
      <c r="B14">
        <f>'Chart 18 Data'!B13</f>
        <v>15</v>
      </c>
      <c r="C14">
        <f>'Chart 18 Data'!D13</f>
        <v>0.15700001562948859</v>
      </c>
      <c r="E14">
        <f t="shared" si="0"/>
        <v>5.8750571363733593E-2</v>
      </c>
    </row>
    <row r="15" spans="1:14" x14ac:dyDescent="0.25">
      <c r="A15" s="15" t="str">
        <f>'Chart 18 Data'!A14</f>
        <v>18 Mbps</v>
      </c>
      <c r="B15">
        <f>'Chart 18 Data'!B14</f>
        <v>18</v>
      </c>
      <c r="C15">
        <f>'Chart 18 Data'!D14</f>
        <v>3.4630343671867896E-2</v>
      </c>
      <c r="E15">
        <f t="shared" si="0"/>
        <v>6.2065180783216836E-2</v>
      </c>
    </row>
    <row r="16" spans="1:14" x14ac:dyDescent="0.25">
      <c r="A16" s="15" t="str">
        <f>'Chart 18 Data'!A15</f>
        <v>20 Mbps</v>
      </c>
      <c r="B16">
        <f>'Chart 18 Data'!B15</f>
        <v>20</v>
      </c>
      <c r="C16">
        <f>'Chart 18 Data'!D15</f>
        <v>3.560928526596336E-2</v>
      </c>
      <c r="E16">
        <f t="shared" si="0"/>
        <v>6.4065231811828313E-2</v>
      </c>
    </row>
    <row r="17" spans="1:5" x14ac:dyDescent="0.25">
      <c r="A17" s="15" t="str">
        <f>'Chart 18 Data'!A16</f>
        <v>25 Mbps</v>
      </c>
      <c r="B17">
        <f>'Chart 18 Data'!B16</f>
        <v>25</v>
      </c>
      <c r="C17">
        <f>'Chart 18 Data'!D16</f>
        <v>0.30960832851438497</v>
      </c>
      <c r="E17">
        <f t="shared" si="0"/>
        <v>6.85165083213162E-2</v>
      </c>
    </row>
    <row r="18" spans="1:5" x14ac:dyDescent="0.25">
      <c r="A18" s="15" t="str">
        <f>'Chart 18 Data'!A17</f>
        <v>30 Mbps</v>
      </c>
      <c r="B18">
        <f>'Chart 18 Data'!B17</f>
        <v>30</v>
      </c>
      <c r="C18">
        <f>'Chart 18 Data'!D17</f>
        <v>2.921120618524551E-2</v>
      </c>
      <c r="E18">
        <f t="shared" si="0"/>
        <v>7.2382095644133754E-2</v>
      </c>
    </row>
    <row r="19" spans="1:5" x14ac:dyDescent="0.25">
      <c r="A19" s="15" t="str">
        <f>'Chart 18 Data'!A18</f>
        <v>50 Mbps</v>
      </c>
      <c r="B19">
        <f>'Chart 18 Data'!B18</f>
        <v>50</v>
      </c>
      <c r="C19">
        <f>'Chart 18 Data'!D18</f>
        <v>0.31144085099655927</v>
      </c>
      <c r="E19">
        <f t="shared" si="0"/>
        <v>8.4413961318118944E-2</v>
      </c>
    </row>
    <row r="20" spans="1:5" x14ac:dyDescent="0.25">
      <c r="A20" s="15">
        <f>'Chart 18 Data'!A19</f>
        <v>0</v>
      </c>
      <c r="B20">
        <f>'Chart 18 Data'!B19</f>
        <v>0</v>
      </c>
      <c r="C20">
        <f>'Chart 18 Data'!D19</f>
        <v>0</v>
      </c>
      <c r="E20" t="e">
        <f t="shared" si="0"/>
        <v>#NUM!</v>
      </c>
    </row>
    <row r="21" spans="1:5" x14ac:dyDescent="0.25">
      <c r="A21" s="15">
        <f>'Chart 18 Data'!A20</f>
        <v>0</v>
      </c>
      <c r="B21">
        <f>'Chart 18 Data'!B20</f>
        <v>0</v>
      </c>
      <c r="C21">
        <f>'Chart 18 Data'!D20</f>
        <v>0</v>
      </c>
      <c r="E21" t="e">
        <f t="shared" si="0"/>
        <v>#NUM!</v>
      </c>
    </row>
    <row r="22" spans="1:5" x14ac:dyDescent="0.25">
      <c r="A22" s="15">
        <f>'Chart 18 Data'!A21</f>
        <v>0</v>
      </c>
      <c r="B22">
        <f>'Chart 18 Data'!B21</f>
        <v>0</v>
      </c>
      <c r="C22">
        <f>'Chart 18 Data'!D21</f>
        <v>0</v>
      </c>
      <c r="E22" t="e">
        <f t="shared" si="0"/>
        <v>#NUM!</v>
      </c>
    </row>
    <row r="23" spans="1:5" x14ac:dyDescent="0.25">
      <c r="A23" s="15">
        <f>'Chart 18 Data'!A22</f>
        <v>0</v>
      </c>
      <c r="B23">
        <f>'Chart 18 Data'!B22</f>
        <v>0</v>
      </c>
      <c r="C23">
        <f>'Chart 18 Data'!D22</f>
        <v>0</v>
      </c>
      <c r="E23" t="e">
        <f t="shared" si="0"/>
        <v>#NUM!</v>
      </c>
    </row>
    <row r="24" spans="1:5" x14ac:dyDescent="0.25">
      <c r="A24" s="15"/>
    </row>
    <row r="28" spans="1:5" x14ac:dyDescent="0.25">
      <c r="B28" s="9"/>
    </row>
    <row r="29" spans="1:5" x14ac:dyDescent="0.25">
      <c r="B29" s="9"/>
    </row>
    <row r="30" spans="1:5" x14ac:dyDescent="0.25">
      <c r="B30" s="9"/>
    </row>
    <row r="31" spans="1:5" x14ac:dyDescent="0.25">
      <c r="B31" s="9"/>
    </row>
    <row r="32" spans="1:5" x14ac:dyDescent="0.25">
      <c r="B32" s="10"/>
    </row>
    <row r="34" spans="2:2" x14ac:dyDescent="0.25">
      <c r="B34" s="9"/>
    </row>
    <row r="35" spans="2:2" x14ac:dyDescent="0.25">
      <c r="B3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7"/>
  <sheetViews>
    <sheetView workbookViewId="0">
      <selection activeCell="E5" sqref="E5"/>
    </sheetView>
  </sheetViews>
  <sheetFormatPr defaultColWidth="8.85546875" defaultRowHeight="15" x14ac:dyDescent="0.25"/>
  <cols>
    <col min="1" max="1" width="15.7109375" customWidth="1"/>
    <col min="2" max="2" width="1.42578125" customWidth="1"/>
    <col min="3" max="3" width="6.28515625" customWidth="1"/>
    <col min="4" max="5" width="7" customWidth="1"/>
    <col min="6" max="10" width="8" customWidth="1"/>
    <col min="11" max="20" width="9" customWidth="1"/>
    <col min="21" max="22" width="10" customWidth="1"/>
  </cols>
  <sheetData>
    <row r="1" spans="1:22" ht="15.75" x14ac:dyDescent="0.25">
      <c r="C1" s="3" t="s">
        <v>215</v>
      </c>
    </row>
    <row r="2" spans="1:22" x14ac:dyDescent="0.25">
      <c r="A2" t="s">
        <v>165</v>
      </c>
    </row>
    <row r="3" spans="1:22" x14ac:dyDescent="0.25">
      <c r="C3" t="s">
        <v>164</v>
      </c>
      <c r="D3" s="4">
        <v>1</v>
      </c>
      <c r="E3" s="4">
        <v>0.99</v>
      </c>
      <c r="F3" s="4">
        <v>0.97</v>
      </c>
      <c r="G3" s="4">
        <v>0.95</v>
      </c>
      <c r="H3" s="4">
        <v>0.9</v>
      </c>
      <c r="I3" s="4">
        <v>0.85</v>
      </c>
      <c r="J3" s="4">
        <v>0.8</v>
      </c>
      <c r="K3" s="4">
        <v>0.7</v>
      </c>
      <c r="L3" s="4">
        <v>0.6</v>
      </c>
      <c r="M3" s="4">
        <v>0.5</v>
      </c>
      <c r="N3" s="4">
        <v>0.4</v>
      </c>
      <c r="O3" s="4">
        <v>0.3</v>
      </c>
      <c r="P3" s="4">
        <v>0.2</v>
      </c>
      <c r="Q3" s="4">
        <v>0.15</v>
      </c>
      <c r="R3" s="4">
        <v>0.1</v>
      </c>
      <c r="S3" s="4">
        <v>0.05</v>
      </c>
      <c r="T3" s="4">
        <v>0.03</v>
      </c>
      <c r="U3" s="4">
        <v>0.01</v>
      </c>
      <c r="V3" s="4">
        <v>0</v>
      </c>
    </row>
    <row r="4" spans="1:22" x14ac:dyDescent="0.25">
      <c r="A4" t="s">
        <v>14</v>
      </c>
      <c r="B4" t="s">
        <v>13</v>
      </c>
      <c r="C4">
        <v>1523</v>
      </c>
      <c r="D4">
        <v>0</v>
      </c>
      <c r="E4">
        <v>0</v>
      </c>
      <c r="F4">
        <v>19.384599999999999</v>
      </c>
      <c r="G4">
        <v>34.456099999999999</v>
      </c>
      <c r="H4">
        <v>58.5777</v>
      </c>
      <c r="I4">
        <v>77.347300000000004</v>
      </c>
      <c r="J4">
        <v>94.779799999999994</v>
      </c>
      <c r="K4">
        <v>126.8359</v>
      </c>
      <c r="L4">
        <v>159.36420000000001</v>
      </c>
      <c r="M4">
        <v>192.86760000000001</v>
      </c>
      <c r="N4">
        <v>244.29339999999999</v>
      </c>
      <c r="O4">
        <v>301.11799999999999</v>
      </c>
      <c r="P4">
        <v>412.42970000000003</v>
      </c>
      <c r="Q4">
        <v>465.77120000000002</v>
      </c>
      <c r="R4">
        <v>579.21090000000004</v>
      </c>
      <c r="S4">
        <v>771.87549999999999</v>
      </c>
      <c r="T4">
        <v>937.15269999999998</v>
      </c>
      <c r="U4">
        <v>1297.6956</v>
      </c>
      <c r="V4">
        <v>1785.2521999999999</v>
      </c>
    </row>
    <row r="5" spans="1:22" x14ac:dyDescent="0.25">
      <c r="A5" t="s">
        <v>15</v>
      </c>
      <c r="B5" t="s">
        <v>13</v>
      </c>
      <c r="C5">
        <v>436</v>
      </c>
      <c r="D5" s="4">
        <v>0</v>
      </c>
      <c r="E5" s="4">
        <v>1.8601000000000001</v>
      </c>
      <c r="F5" s="4">
        <v>7.7980999999999998</v>
      </c>
      <c r="G5" s="4">
        <v>11.4392</v>
      </c>
      <c r="H5" s="4">
        <v>15.0189</v>
      </c>
      <c r="I5" s="4">
        <v>19.029</v>
      </c>
      <c r="J5" s="4">
        <v>23.752099999999999</v>
      </c>
      <c r="K5" s="4">
        <v>33.015799999999999</v>
      </c>
      <c r="L5" s="4">
        <v>39.725499999999997</v>
      </c>
      <c r="M5" s="4">
        <v>60.042200000000001</v>
      </c>
      <c r="N5" s="4">
        <v>91.281300000000002</v>
      </c>
      <c r="O5" s="4">
        <v>140.87280000000001</v>
      </c>
      <c r="P5" s="4">
        <v>182.691</v>
      </c>
      <c r="Q5" s="4">
        <v>249.63919999999999</v>
      </c>
      <c r="R5" s="4">
        <v>343.6105</v>
      </c>
      <c r="S5" s="4">
        <v>447.08049999999997</v>
      </c>
      <c r="T5" s="4">
        <v>520.39329999999995</v>
      </c>
      <c r="U5" s="4">
        <v>1115.4449999999999</v>
      </c>
      <c r="V5" s="4">
        <v>2529.1833999999999</v>
      </c>
    </row>
    <row r="6" spans="1:22" x14ac:dyDescent="0.25">
      <c r="A6" t="s">
        <v>16</v>
      </c>
      <c r="B6" t="s">
        <v>13</v>
      </c>
      <c r="C6">
        <v>130</v>
      </c>
      <c r="D6">
        <v>0</v>
      </c>
      <c r="E6">
        <v>0</v>
      </c>
      <c r="F6">
        <v>21.569199999999999</v>
      </c>
      <c r="G6">
        <v>41.488199999999999</v>
      </c>
      <c r="H6">
        <v>50.036000000000001</v>
      </c>
      <c r="I6">
        <v>71.5625</v>
      </c>
      <c r="J6">
        <v>75.627099999999999</v>
      </c>
      <c r="K6">
        <v>90.872699999999995</v>
      </c>
      <c r="L6">
        <v>108.23739999999999</v>
      </c>
      <c r="M6">
        <v>127.58</v>
      </c>
      <c r="N6">
        <v>154.51949999999999</v>
      </c>
      <c r="O6">
        <v>195.80869999999999</v>
      </c>
      <c r="P6">
        <v>250.3973</v>
      </c>
      <c r="Q6">
        <v>311.0822</v>
      </c>
      <c r="R6">
        <v>412.1354</v>
      </c>
      <c r="S6">
        <v>539.60739999999998</v>
      </c>
      <c r="T6">
        <v>832.41430000000003</v>
      </c>
      <c r="U6">
        <v>1140.2369000000001</v>
      </c>
      <c r="V6">
        <v>1529.2502999999999</v>
      </c>
    </row>
    <row r="7" spans="1:22" x14ac:dyDescent="0.25">
      <c r="A7" t="s">
        <v>171</v>
      </c>
      <c r="B7" t="s">
        <v>13</v>
      </c>
      <c r="C7">
        <v>3</v>
      </c>
      <c r="D7">
        <v>4.4862000000000002</v>
      </c>
      <c r="E7">
        <v>4.4862000000000002</v>
      </c>
      <c r="F7">
        <v>4.4862000000000002</v>
      </c>
      <c r="G7">
        <v>4.4862000000000002</v>
      </c>
      <c r="H7">
        <v>4.4862000000000002</v>
      </c>
      <c r="I7">
        <v>4.4862000000000002</v>
      </c>
      <c r="J7">
        <v>4.4862000000000002</v>
      </c>
      <c r="K7">
        <v>4.5189000000000004</v>
      </c>
      <c r="L7">
        <v>4.5189000000000004</v>
      </c>
      <c r="M7">
        <v>50.3035</v>
      </c>
      <c r="N7">
        <v>50.3035</v>
      </c>
      <c r="O7">
        <v>147.21510000000001</v>
      </c>
      <c r="P7">
        <v>226.36259999999999</v>
      </c>
      <c r="Q7">
        <v>226.36259999999999</v>
      </c>
      <c r="R7">
        <v>226.36259999999999</v>
      </c>
      <c r="S7">
        <v>226.36259999999999</v>
      </c>
      <c r="T7">
        <v>226.36259999999999</v>
      </c>
      <c r="U7">
        <v>226.36259999999999</v>
      </c>
      <c r="V7">
        <v>226.36259999999999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B76"/>
  <sheetViews>
    <sheetView topLeftCell="A34" workbookViewId="0">
      <selection activeCell="B18" sqref="B18:B76"/>
    </sheetView>
  </sheetViews>
  <sheetFormatPr defaultColWidth="8.85546875" defaultRowHeight="15" x14ac:dyDescent="0.25"/>
  <cols>
    <col min="1" max="1" width="24.140625" customWidth="1"/>
  </cols>
  <sheetData>
    <row r="1" spans="1:28" x14ac:dyDescent="0.25">
      <c r="A1" t="s">
        <v>137</v>
      </c>
    </row>
    <row r="2" spans="1:28" x14ac:dyDescent="0.25">
      <c r="A2" t="s">
        <v>138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34</v>
      </c>
      <c r="T2" t="s">
        <v>35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  <c r="AA2" t="s">
        <v>42</v>
      </c>
      <c r="AB2" t="s">
        <v>43</v>
      </c>
    </row>
    <row r="3" spans="1:28" x14ac:dyDescent="0.25">
      <c r="A3" t="s">
        <v>0</v>
      </c>
      <c r="E3">
        <v>0.83640000000000003</v>
      </c>
      <c r="G3">
        <v>0.83499999999999996</v>
      </c>
      <c r="J3">
        <v>0.86629999999999996</v>
      </c>
      <c r="O3">
        <v>0.91490000000000005</v>
      </c>
      <c r="R3">
        <v>0.92569999999999997</v>
      </c>
      <c r="U3">
        <v>0.90490000000000004</v>
      </c>
    </row>
    <row r="4" spans="1:28" x14ac:dyDescent="0.25">
      <c r="A4" t="s">
        <v>1</v>
      </c>
      <c r="P4">
        <v>1.2896000000000001</v>
      </c>
      <c r="X4">
        <v>0.9768</v>
      </c>
      <c r="AA4">
        <v>1.1253</v>
      </c>
    </row>
    <row r="5" spans="1:28" x14ac:dyDescent="0.25">
      <c r="A5" t="s">
        <v>2</v>
      </c>
      <c r="E5">
        <v>0.89229999999999998</v>
      </c>
      <c r="G5">
        <v>0.88890000000000002</v>
      </c>
      <c r="N5">
        <v>0.92789999999999995</v>
      </c>
    </row>
    <row r="6" spans="1:28" x14ac:dyDescent="0.25">
      <c r="A6" t="s">
        <v>3</v>
      </c>
      <c r="P6">
        <v>1.3046</v>
      </c>
      <c r="V6">
        <v>1.1047</v>
      </c>
      <c r="X6">
        <v>1.0478000000000001</v>
      </c>
    </row>
    <row r="7" spans="1:28" x14ac:dyDescent="0.25">
      <c r="A7" t="s">
        <v>4</v>
      </c>
      <c r="L7">
        <v>2.1501999999999999</v>
      </c>
      <c r="O7">
        <v>1.9931000000000001</v>
      </c>
      <c r="P7">
        <v>1.5077</v>
      </c>
      <c r="V7">
        <v>1.2567999999999999</v>
      </c>
    </row>
    <row r="8" spans="1:28" x14ac:dyDescent="0.25">
      <c r="A8" t="s">
        <v>5</v>
      </c>
      <c r="G8">
        <v>1.054</v>
      </c>
      <c r="O8">
        <v>1.1822999999999999</v>
      </c>
      <c r="P8">
        <v>1.1967000000000001</v>
      </c>
      <c r="R8">
        <v>1.0860000000000001</v>
      </c>
      <c r="T8">
        <v>0.99660000000000004</v>
      </c>
      <c r="V8">
        <v>1.0868</v>
      </c>
    </row>
    <row r="9" spans="1:28" x14ac:dyDescent="0.25">
      <c r="A9" t="s">
        <v>6</v>
      </c>
      <c r="D9">
        <v>1.0249999999999999</v>
      </c>
      <c r="G9">
        <v>0.75429999999999997</v>
      </c>
      <c r="J9">
        <v>0.49509999999999998</v>
      </c>
      <c r="K9">
        <v>0.49080000000000001</v>
      </c>
      <c r="N9">
        <v>0.33750000000000002</v>
      </c>
      <c r="P9">
        <v>1.0003</v>
      </c>
      <c r="S9">
        <v>0.94540000000000002</v>
      </c>
      <c r="V9">
        <v>0.96660000000000001</v>
      </c>
    </row>
    <row r="10" spans="1:28" x14ac:dyDescent="0.25">
      <c r="A10" t="s">
        <v>7</v>
      </c>
      <c r="N10">
        <v>0.95760000000000001</v>
      </c>
      <c r="S10">
        <v>0.92090000000000005</v>
      </c>
    </row>
    <row r="11" spans="1:28" x14ac:dyDescent="0.25">
      <c r="A11" t="s">
        <v>8</v>
      </c>
      <c r="O11">
        <v>1.6569</v>
      </c>
      <c r="P11">
        <v>1.4291</v>
      </c>
      <c r="S11">
        <v>1.2710999999999999</v>
      </c>
    </row>
    <row r="12" spans="1:28" x14ac:dyDescent="0.25">
      <c r="A12" t="s">
        <v>9</v>
      </c>
      <c r="E12">
        <v>0.80920000000000003</v>
      </c>
      <c r="K12">
        <v>0.81040000000000001</v>
      </c>
      <c r="O12">
        <v>0.85089999999999999</v>
      </c>
      <c r="S12">
        <v>0.86429999999999996</v>
      </c>
    </row>
    <row r="13" spans="1:28" x14ac:dyDescent="0.25">
      <c r="A13" t="s">
        <v>10</v>
      </c>
      <c r="G13">
        <v>0.8931</v>
      </c>
      <c r="N13">
        <v>1.7988999999999999</v>
      </c>
      <c r="P13">
        <v>1.3406</v>
      </c>
      <c r="S13">
        <v>1.1597999999999999</v>
      </c>
      <c r="X13">
        <v>1.0013000000000001</v>
      </c>
    </row>
    <row r="14" spans="1:28" x14ac:dyDescent="0.25">
      <c r="A14" t="s">
        <v>139</v>
      </c>
      <c r="P14">
        <v>1.2972999999999999</v>
      </c>
      <c r="S14">
        <v>1.1964999999999999</v>
      </c>
      <c r="V14">
        <v>1.1791</v>
      </c>
      <c r="Y14">
        <v>1.1963999999999999</v>
      </c>
    </row>
    <row r="15" spans="1:28" x14ac:dyDescent="0.25">
      <c r="A15" t="s">
        <v>140</v>
      </c>
      <c r="D15">
        <v>0.81740000000000002</v>
      </c>
      <c r="E15">
        <v>0.98719999999999997</v>
      </c>
      <c r="G15">
        <v>0.78180000000000005</v>
      </c>
      <c r="K15">
        <v>0.74690000000000001</v>
      </c>
    </row>
    <row r="16" spans="1:28" x14ac:dyDescent="0.25">
      <c r="A16" t="s">
        <v>11</v>
      </c>
      <c r="E16">
        <v>0.75919999999999999</v>
      </c>
      <c r="G16">
        <v>0.89139999999999997</v>
      </c>
      <c r="J16">
        <v>0.87450000000000006</v>
      </c>
      <c r="O16">
        <v>0.78839999999999999</v>
      </c>
    </row>
    <row r="18" spans="1:2" x14ac:dyDescent="0.25">
      <c r="A18" t="s">
        <v>45</v>
      </c>
      <c r="B18">
        <v>1.0249999999999999</v>
      </c>
    </row>
    <row r="19" spans="1:2" x14ac:dyDescent="0.25">
      <c r="A19" t="s">
        <v>141</v>
      </c>
      <c r="B19">
        <v>0.81740000000000002</v>
      </c>
    </row>
    <row r="20" spans="1:2" x14ac:dyDescent="0.25">
      <c r="A20" t="s">
        <v>49</v>
      </c>
      <c r="B20">
        <v>0.83640000000000003</v>
      </c>
    </row>
    <row r="21" spans="1:2" x14ac:dyDescent="0.25">
      <c r="A21" t="s">
        <v>50</v>
      </c>
      <c r="B21">
        <v>0.89229999999999998</v>
      </c>
    </row>
    <row r="22" spans="1:2" x14ac:dyDescent="0.25">
      <c r="A22" t="s">
        <v>52</v>
      </c>
      <c r="B22">
        <v>0.80920000000000003</v>
      </c>
    </row>
    <row r="23" spans="1:2" x14ac:dyDescent="0.25">
      <c r="A23" t="s">
        <v>142</v>
      </c>
      <c r="B23">
        <v>0.98719999999999997</v>
      </c>
    </row>
    <row r="24" spans="1:2" x14ac:dyDescent="0.25">
      <c r="A24" t="s">
        <v>53</v>
      </c>
      <c r="B24">
        <v>0.75919999999999999</v>
      </c>
    </row>
    <row r="25" spans="1:2" x14ac:dyDescent="0.25">
      <c r="A25" t="s">
        <v>59</v>
      </c>
      <c r="B25">
        <v>0.83499999999999996</v>
      </c>
    </row>
    <row r="26" spans="1:2" x14ac:dyDescent="0.25">
      <c r="A26" t="s">
        <v>60</v>
      </c>
      <c r="B26">
        <v>0.88890000000000002</v>
      </c>
    </row>
    <row r="27" spans="1:2" x14ac:dyDescent="0.25">
      <c r="A27" t="s">
        <v>62</v>
      </c>
      <c r="B27">
        <v>1.054</v>
      </c>
    </row>
    <row r="28" spans="1:2" x14ac:dyDescent="0.25">
      <c r="A28" t="s">
        <v>63</v>
      </c>
      <c r="B28">
        <v>0.75429999999999997</v>
      </c>
    </row>
    <row r="29" spans="1:2" x14ac:dyDescent="0.25">
      <c r="A29" t="s">
        <v>64</v>
      </c>
      <c r="B29">
        <v>0.8931</v>
      </c>
    </row>
    <row r="30" spans="1:2" x14ac:dyDescent="0.25">
      <c r="A30" t="s">
        <v>143</v>
      </c>
      <c r="B30">
        <v>0.78180000000000005</v>
      </c>
    </row>
    <row r="31" spans="1:2" x14ac:dyDescent="0.25">
      <c r="A31" t="s">
        <v>65</v>
      </c>
      <c r="B31">
        <v>0.89139999999999997</v>
      </c>
    </row>
    <row r="32" spans="1:2" x14ac:dyDescent="0.25">
      <c r="A32" t="s">
        <v>73</v>
      </c>
      <c r="B32">
        <v>0.86629999999999996</v>
      </c>
    </row>
    <row r="33" spans="1:2" x14ac:dyDescent="0.25">
      <c r="A33" t="s">
        <v>74</v>
      </c>
      <c r="B33">
        <v>0.49509999999999998</v>
      </c>
    </row>
    <row r="34" spans="1:2" x14ac:dyDescent="0.25">
      <c r="A34" t="s">
        <v>75</v>
      </c>
      <c r="B34">
        <v>0.87450000000000006</v>
      </c>
    </row>
    <row r="35" spans="1:2" x14ac:dyDescent="0.25">
      <c r="A35" t="s">
        <v>76</v>
      </c>
      <c r="B35">
        <v>0.49080000000000001</v>
      </c>
    </row>
    <row r="36" spans="1:2" x14ac:dyDescent="0.25">
      <c r="A36" t="s">
        <v>77</v>
      </c>
      <c r="B36">
        <v>0.81040000000000001</v>
      </c>
    </row>
    <row r="37" spans="1:2" x14ac:dyDescent="0.25">
      <c r="A37" t="s">
        <v>144</v>
      </c>
      <c r="B37">
        <v>0.74690000000000001</v>
      </c>
    </row>
    <row r="38" spans="1:2" x14ac:dyDescent="0.25">
      <c r="A38" t="s">
        <v>79</v>
      </c>
      <c r="B38">
        <v>2.1501999999999999</v>
      </c>
    </row>
    <row r="39" spans="1:2" x14ac:dyDescent="0.25">
      <c r="A39" t="s">
        <v>80</v>
      </c>
      <c r="B39">
        <v>0.92789999999999995</v>
      </c>
    </row>
    <row r="40" spans="1:2" x14ac:dyDescent="0.25">
      <c r="A40" t="s">
        <v>81</v>
      </c>
      <c r="B40">
        <v>0.33750000000000002</v>
      </c>
    </row>
    <row r="41" spans="1:2" x14ac:dyDescent="0.25">
      <c r="A41" t="s">
        <v>82</v>
      </c>
      <c r="B41">
        <v>0.95760000000000001</v>
      </c>
    </row>
    <row r="42" spans="1:2" x14ac:dyDescent="0.25">
      <c r="A42" t="s">
        <v>83</v>
      </c>
      <c r="B42">
        <v>1.7988999999999999</v>
      </c>
    </row>
    <row r="43" spans="1:2" x14ac:dyDescent="0.25">
      <c r="A43" t="s">
        <v>84</v>
      </c>
      <c r="B43">
        <v>0.91490000000000005</v>
      </c>
    </row>
    <row r="44" spans="1:2" x14ac:dyDescent="0.25">
      <c r="A44" t="s">
        <v>85</v>
      </c>
      <c r="B44">
        <v>1.9931000000000001</v>
      </c>
    </row>
    <row r="45" spans="1:2" x14ac:dyDescent="0.25">
      <c r="A45" t="s">
        <v>86</v>
      </c>
      <c r="B45">
        <v>1.1822999999999999</v>
      </c>
    </row>
    <row r="46" spans="1:2" x14ac:dyDescent="0.25">
      <c r="A46" t="s">
        <v>87</v>
      </c>
      <c r="B46">
        <v>1.6569</v>
      </c>
    </row>
    <row r="47" spans="1:2" x14ac:dyDescent="0.25">
      <c r="A47" t="s">
        <v>88</v>
      </c>
      <c r="B47">
        <v>0.85089999999999999</v>
      </c>
    </row>
    <row r="48" spans="1:2" x14ac:dyDescent="0.25">
      <c r="A48" t="s">
        <v>89</v>
      </c>
      <c r="B48">
        <v>0.78839999999999999</v>
      </c>
    </row>
    <row r="49" spans="1:2" x14ac:dyDescent="0.25">
      <c r="A49" t="s">
        <v>90</v>
      </c>
      <c r="B49">
        <v>1.2896000000000001</v>
      </c>
    </row>
    <row r="50" spans="1:2" x14ac:dyDescent="0.25">
      <c r="A50" t="s">
        <v>91</v>
      </c>
      <c r="B50">
        <v>1.3046</v>
      </c>
    </row>
    <row r="51" spans="1:2" x14ac:dyDescent="0.25">
      <c r="A51" t="s">
        <v>92</v>
      </c>
      <c r="B51">
        <v>1.5077</v>
      </c>
    </row>
    <row r="52" spans="1:2" x14ac:dyDescent="0.25">
      <c r="A52" t="s">
        <v>93</v>
      </c>
      <c r="B52">
        <v>1.1967000000000001</v>
      </c>
    </row>
    <row r="53" spans="1:2" x14ac:dyDescent="0.25">
      <c r="A53" t="s">
        <v>94</v>
      </c>
      <c r="B53">
        <v>1.0003</v>
      </c>
    </row>
    <row r="54" spans="1:2" x14ac:dyDescent="0.25">
      <c r="A54" t="s">
        <v>95</v>
      </c>
      <c r="B54">
        <v>1.4291</v>
      </c>
    </row>
    <row r="55" spans="1:2" x14ac:dyDescent="0.25">
      <c r="A55" t="s">
        <v>96</v>
      </c>
      <c r="B55">
        <v>1.3406</v>
      </c>
    </row>
    <row r="56" spans="1:2" x14ac:dyDescent="0.25">
      <c r="A56" t="s">
        <v>155</v>
      </c>
      <c r="B56">
        <v>1.2972999999999999</v>
      </c>
    </row>
    <row r="57" spans="1:2" x14ac:dyDescent="0.25">
      <c r="A57" t="s">
        <v>97</v>
      </c>
      <c r="B57">
        <v>0.92569999999999997</v>
      </c>
    </row>
    <row r="58" spans="1:2" x14ac:dyDescent="0.25">
      <c r="A58" t="s">
        <v>98</v>
      </c>
      <c r="B58">
        <v>1.0860000000000001</v>
      </c>
    </row>
    <row r="59" spans="1:2" x14ac:dyDescent="0.25">
      <c r="A59" t="s">
        <v>99</v>
      </c>
      <c r="B59">
        <v>0.94540000000000002</v>
      </c>
    </row>
    <row r="60" spans="1:2" x14ac:dyDescent="0.25">
      <c r="A60" t="s">
        <v>100</v>
      </c>
      <c r="B60">
        <v>0.92090000000000005</v>
      </c>
    </row>
    <row r="61" spans="1:2" x14ac:dyDescent="0.25">
      <c r="A61" t="s">
        <v>101</v>
      </c>
      <c r="B61">
        <v>1.2710999999999999</v>
      </c>
    </row>
    <row r="62" spans="1:2" x14ac:dyDescent="0.25">
      <c r="A62" t="s">
        <v>102</v>
      </c>
      <c r="B62">
        <v>0.86429999999999996</v>
      </c>
    </row>
    <row r="63" spans="1:2" x14ac:dyDescent="0.25">
      <c r="A63" t="s">
        <v>103</v>
      </c>
      <c r="B63">
        <v>1.1597999999999999</v>
      </c>
    </row>
    <row r="64" spans="1:2" x14ac:dyDescent="0.25">
      <c r="A64" t="s">
        <v>154</v>
      </c>
      <c r="B64">
        <v>1.1964999999999999</v>
      </c>
    </row>
    <row r="65" spans="1:2" x14ac:dyDescent="0.25">
      <c r="A65" t="s">
        <v>104</v>
      </c>
      <c r="B65">
        <v>0.99660000000000004</v>
      </c>
    </row>
    <row r="66" spans="1:2" x14ac:dyDescent="0.25">
      <c r="A66" t="s">
        <v>105</v>
      </c>
      <c r="B66">
        <v>0.90490000000000004</v>
      </c>
    </row>
    <row r="67" spans="1:2" x14ac:dyDescent="0.25">
      <c r="A67" t="s">
        <v>106</v>
      </c>
      <c r="B67">
        <v>1.1047</v>
      </c>
    </row>
    <row r="68" spans="1:2" x14ac:dyDescent="0.25">
      <c r="A68" t="s">
        <v>107</v>
      </c>
      <c r="B68">
        <v>1.2567999999999999</v>
      </c>
    </row>
    <row r="69" spans="1:2" x14ac:dyDescent="0.25">
      <c r="A69" t="s">
        <v>108</v>
      </c>
      <c r="B69">
        <v>1.0868</v>
      </c>
    </row>
    <row r="70" spans="1:2" x14ac:dyDescent="0.25">
      <c r="A70" t="s">
        <v>109</v>
      </c>
      <c r="B70">
        <v>0.96660000000000001</v>
      </c>
    </row>
    <row r="71" spans="1:2" x14ac:dyDescent="0.25">
      <c r="A71" t="s">
        <v>153</v>
      </c>
      <c r="B71">
        <v>1.1791</v>
      </c>
    </row>
    <row r="72" spans="1:2" x14ac:dyDescent="0.25">
      <c r="A72" t="s">
        <v>110</v>
      </c>
      <c r="B72">
        <v>0.9768</v>
      </c>
    </row>
    <row r="73" spans="1:2" x14ac:dyDescent="0.25">
      <c r="A73" t="s">
        <v>111</v>
      </c>
      <c r="B73">
        <v>1.0478000000000001</v>
      </c>
    </row>
    <row r="74" spans="1:2" x14ac:dyDescent="0.25">
      <c r="A74" t="s">
        <v>112</v>
      </c>
      <c r="B74">
        <v>1.0013000000000001</v>
      </c>
    </row>
    <row r="75" spans="1:2" x14ac:dyDescent="0.25">
      <c r="A75" t="s">
        <v>152</v>
      </c>
      <c r="B75">
        <v>1.1963999999999999</v>
      </c>
    </row>
    <row r="76" spans="1:2" x14ac:dyDescent="0.25">
      <c r="A76" t="s">
        <v>114</v>
      </c>
      <c r="B76">
        <v>1.1253</v>
      </c>
    </row>
  </sheetData>
  <phoneticPr fontId="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61"/>
  <sheetViews>
    <sheetView topLeftCell="A31" workbookViewId="0">
      <selection activeCell="B18" sqref="B18:B61"/>
    </sheetView>
  </sheetViews>
  <sheetFormatPr defaultColWidth="8.85546875" defaultRowHeight="15" x14ac:dyDescent="0.25"/>
  <cols>
    <col min="1" max="1" width="23.140625" customWidth="1"/>
  </cols>
  <sheetData>
    <row r="1" spans="1:22" x14ac:dyDescent="0.25">
      <c r="A1" t="s">
        <v>145</v>
      </c>
    </row>
    <row r="2" spans="1:22" x14ac:dyDescent="0.25">
      <c r="A2" s="1" t="s">
        <v>146</v>
      </c>
      <c r="B2" t="s">
        <v>115</v>
      </c>
      <c r="C2" t="s">
        <v>116</v>
      </c>
      <c r="D2" t="s">
        <v>117</v>
      </c>
      <c r="E2" t="s">
        <v>17</v>
      </c>
      <c r="F2" t="s">
        <v>118</v>
      </c>
      <c r="G2" t="s">
        <v>18</v>
      </c>
      <c r="H2" t="s">
        <v>119</v>
      </c>
      <c r="I2" t="s">
        <v>19</v>
      </c>
      <c r="J2" t="s">
        <v>20</v>
      </c>
      <c r="K2" t="s">
        <v>21</v>
      </c>
      <c r="L2" t="s">
        <v>120</v>
      </c>
      <c r="M2" t="s">
        <v>22</v>
      </c>
      <c r="N2" t="s">
        <v>23</v>
      </c>
      <c r="O2" t="s">
        <v>24</v>
      </c>
      <c r="P2" t="s">
        <v>25</v>
      </c>
      <c r="Q2" t="s">
        <v>27</v>
      </c>
      <c r="R2" t="s">
        <v>29</v>
      </c>
      <c r="S2" t="s">
        <v>31</v>
      </c>
      <c r="T2" t="s">
        <v>34</v>
      </c>
      <c r="U2" t="s">
        <v>37</v>
      </c>
      <c r="V2" t="s">
        <v>40</v>
      </c>
    </row>
    <row r="3" spans="1:22" x14ac:dyDescent="0.25">
      <c r="A3" t="s">
        <v>0</v>
      </c>
      <c r="B3" s="2"/>
      <c r="C3" s="2"/>
      <c r="D3" s="2">
        <v>0.91469999999999996</v>
      </c>
      <c r="E3" s="2">
        <v>0.88390000000000002</v>
      </c>
      <c r="F3" s="2"/>
      <c r="G3" s="2">
        <v>0.81769999999999998</v>
      </c>
      <c r="H3" s="2"/>
      <c r="I3" s="2">
        <v>1.0175000000000001</v>
      </c>
      <c r="J3" s="2">
        <v>0.95520000000000005</v>
      </c>
      <c r="K3" s="2"/>
      <c r="L3" s="2"/>
      <c r="M3" s="2">
        <v>1.4051</v>
      </c>
      <c r="N3" s="2"/>
      <c r="O3" s="2"/>
      <c r="P3" s="2"/>
      <c r="Q3" s="2"/>
      <c r="R3" s="2"/>
      <c r="S3" s="2"/>
      <c r="T3" s="2"/>
      <c r="U3" s="2"/>
    </row>
    <row r="4" spans="1:22" x14ac:dyDescent="0.25">
      <c r="A4" t="s">
        <v>1</v>
      </c>
      <c r="B4" s="2"/>
      <c r="C4" s="2"/>
      <c r="D4" s="2"/>
      <c r="E4" s="2"/>
      <c r="F4" s="2"/>
      <c r="G4" s="2"/>
      <c r="H4" s="2"/>
      <c r="I4" s="2"/>
      <c r="J4" s="2"/>
      <c r="K4" s="2">
        <v>1.0288999999999999</v>
      </c>
      <c r="L4" s="2"/>
      <c r="M4" s="2"/>
      <c r="N4" s="2"/>
      <c r="O4" s="2">
        <v>1.0476000000000001</v>
      </c>
      <c r="P4" s="2"/>
      <c r="Q4" s="2">
        <v>1.0113000000000001</v>
      </c>
      <c r="R4" s="2"/>
      <c r="S4" s="2"/>
      <c r="T4" s="2"/>
      <c r="U4" s="2"/>
    </row>
    <row r="5" spans="1:22" x14ac:dyDescent="0.25">
      <c r="A5" t="s">
        <v>2</v>
      </c>
      <c r="B5" s="2"/>
      <c r="C5" s="2">
        <v>1.2793000000000001</v>
      </c>
      <c r="D5" s="2"/>
      <c r="E5" s="2">
        <v>0.97040000000000004</v>
      </c>
      <c r="F5" s="2">
        <v>0.98670000000000002</v>
      </c>
      <c r="G5" s="2">
        <v>0.95679999999999998</v>
      </c>
      <c r="H5" s="2">
        <v>0.88600000000000001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2" x14ac:dyDescent="0.25">
      <c r="A6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>
        <v>1.0506</v>
      </c>
      <c r="N6" s="2">
        <v>1.0385</v>
      </c>
      <c r="O6" s="2"/>
      <c r="P6" s="2"/>
      <c r="Q6" s="2"/>
      <c r="R6" s="2"/>
      <c r="S6" s="2"/>
      <c r="T6" s="2"/>
      <c r="U6" s="2"/>
    </row>
    <row r="7" spans="1:22" x14ac:dyDescent="0.25">
      <c r="A7" t="s">
        <v>4</v>
      </c>
      <c r="B7" s="2"/>
      <c r="C7" s="2"/>
      <c r="D7" s="2"/>
      <c r="E7" s="2"/>
      <c r="F7" s="2"/>
      <c r="G7" s="2"/>
      <c r="H7" s="2"/>
      <c r="I7" s="2"/>
      <c r="J7" s="2"/>
      <c r="K7" s="2">
        <v>1.9079999999999999</v>
      </c>
      <c r="L7" s="2"/>
      <c r="M7" s="2"/>
      <c r="N7" s="2">
        <v>1.4085000000000001</v>
      </c>
      <c r="O7" s="2"/>
      <c r="P7" s="2"/>
      <c r="Q7" s="2"/>
      <c r="R7" s="2"/>
      <c r="S7" s="2"/>
      <c r="T7" s="2"/>
      <c r="U7" s="2"/>
    </row>
    <row r="8" spans="1:22" x14ac:dyDescent="0.25">
      <c r="A8" t="s">
        <v>5</v>
      </c>
      <c r="B8" s="2"/>
      <c r="C8" s="2"/>
      <c r="D8" s="2"/>
      <c r="E8" s="2">
        <v>1.5121</v>
      </c>
      <c r="F8" s="2"/>
      <c r="G8" s="2">
        <v>1.0859000000000001</v>
      </c>
      <c r="H8" s="2"/>
      <c r="I8" s="2"/>
      <c r="J8" s="2"/>
      <c r="K8" s="2">
        <v>1.5063</v>
      </c>
      <c r="L8" s="2"/>
      <c r="M8" s="2">
        <v>1.2954000000000001</v>
      </c>
      <c r="N8" s="2">
        <v>1.2262999999999999</v>
      </c>
      <c r="O8" s="2">
        <v>1.0908</v>
      </c>
      <c r="P8" s="2"/>
      <c r="Q8" s="2"/>
      <c r="R8" s="2"/>
      <c r="S8" s="2"/>
      <c r="T8" s="2"/>
      <c r="U8" s="2"/>
    </row>
    <row r="9" spans="1:22" x14ac:dyDescent="0.25">
      <c r="A9" t="s">
        <v>6</v>
      </c>
      <c r="B9" s="2"/>
      <c r="C9" s="2"/>
      <c r="D9" s="2">
        <v>1.2730999999999999</v>
      </c>
      <c r="E9" s="2"/>
      <c r="F9" s="2"/>
      <c r="G9" s="2">
        <v>0.76949999999999996</v>
      </c>
      <c r="H9" s="2"/>
      <c r="I9" s="2">
        <v>0.40150000000000002</v>
      </c>
      <c r="J9" s="2"/>
      <c r="K9" s="2"/>
      <c r="L9" s="2"/>
      <c r="M9" s="2"/>
      <c r="N9" s="2"/>
      <c r="O9" s="2">
        <v>1.0767</v>
      </c>
      <c r="P9" s="2"/>
      <c r="Q9" s="2"/>
      <c r="R9" s="2"/>
      <c r="S9" s="2"/>
      <c r="T9" s="2"/>
      <c r="U9" s="2"/>
      <c r="V9">
        <v>1.0588</v>
      </c>
    </row>
    <row r="10" spans="1:22" x14ac:dyDescent="0.25">
      <c r="A10" t="s">
        <v>7</v>
      </c>
      <c r="B10" s="2"/>
      <c r="C10" s="2"/>
      <c r="D10" s="2"/>
      <c r="E10" s="2"/>
      <c r="F10" s="2"/>
      <c r="G10" s="2"/>
      <c r="H10" s="2"/>
      <c r="I10" s="2">
        <v>1.0570999999999999</v>
      </c>
      <c r="J10" s="2">
        <v>0.92730000000000001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2" x14ac:dyDescent="0.25">
      <c r="A11" t="s">
        <v>8</v>
      </c>
      <c r="B11" s="2"/>
      <c r="C11" s="2"/>
      <c r="D11" s="2"/>
      <c r="E11" s="2"/>
      <c r="F11" s="2"/>
      <c r="G11" s="2"/>
      <c r="H11" s="2"/>
      <c r="I11" s="2">
        <v>1.2149000000000001</v>
      </c>
      <c r="J11" s="2"/>
      <c r="K11" s="2">
        <v>1.1500999999999999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2" x14ac:dyDescent="0.25">
      <c r="A12" t="s">
        <v>9</v>
      </c>
      <c r="B12" s="2"/>
      <c r="C12" s="2"/>
      <c r="D12" s="2"/>
      <c r="E12" s="2"/>
      <c r="F12" s="2">
        <v>1.0591999999999999</v>
      </c>
      <c r="G12" s="2"/>
      <c r="H12" s="2">
        <v>0.89759999999999995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2" x14ac:dyDescent="0.25">
      <c r="A13" t="s">
        <v>10</v>
      </c>
      <c r="B13" s="2"/>
      <c r="C13" s="2"/>
      <c r="D13" s="2"/>
      <c r="E13" s="2">
        <v>1.8759999999999999</v>
      </c>
      <c r="F13" s="2"/>
      <c r="G13" s="2"/>
      <c r="H13" s="2"/>
      <c r="I13" s="2">
        <v>1.0379</v>
      </c>
      <c r="J13" s="2"/>
      <c r="K13" s="2">
        <v>0.91900000000000004</v>
      </c>
      <c r="L13" s="2"/>
      <c r="M13" s="2"/>
      <c r="N13" s="2"/>
      <c r="O13" s="2">
        <v>0.9839</v>
      </c>
      <c r="P13" s="2"/>
      <c r="Q13" s="2"/>
      <c r="R13" s="2"/>
      <c r="S13" s="2"/>
      <c r="T13" s="2"/>
      <c r="U13" s="2"/>
    </row>
    <row r="14" spans="1:22" x14ac:dyDescent="0.25">
      <c r="A14" t="s">
        <v>150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1.0737000000000001</v>
      </c>
      <c r="P14" s="2"/>
      <c r="Q14" s="2"/>
      <c r="R14" s="2"/>
      <c r="S14" s="2"/>
      <c r="T14" s="2"/>
      <c r="U14" s="2"/>
      <c r="V14">
        <v>1.0498000000000001</v>
      </c>
    </row>
    <row r="15" spans="1:22" x14ac:dyDescent="0.25">
      <c r="A15" t="s">
        <v>140</v>
      </c>
      <c r="B15" s="2"/>
      <c r="C15" s="2"/>
      <c r="D15" s="2">
        <v>1.2337</v>
      </c>
      <c r="E15" s="2"/>
      <c r="F15" s="2"/>
      <c r="G15" s="2">
        <v>0.85270000000000001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2" x14ac:dyDescent="0.25">
      <c r="A16" t="s">
        <v>11</v>
      </c>
      <c r="G16">
        <v>0.78449999999999998</v>
      </c>
    </row>
    <row r="18" spans="1:2" x14ac:dyDescent="0.25">
      <c r="A18" t="s">
        <v>121</v>
      </c>
      <c r="B18">
        <v>1.2793000000000001</v>
      </c>
    </row>
    <row r="19" spans="1:2" x14ac:dyDescent="0.25">
      <c r="A19" t="s">
        <v>122</v>
      </c>
      <c r="B19">
        <v>0.91469999999999996</v>
      </c>
    </row>
    <row r="20" spans="1:2" x14ac:dyDescent="0.25">
      <c r="A20" t="s">
        <v>123</v>
      </c>
      <c r="B20">
        <v>1.2730999999999999</v>
      </c>
    </row>
    <row r="21" spans="1:2" x14ac:dyDescent="0.25">
      <c r="A21" t="s">
        <v>147</v>
      </c>
      <c r="B21">
        <v>1.2337</v>
      </c>
    </row>
    <row r="22" spans="1:2" x14ac:dyDescent="0.25">
      <c r="A22" t="s">
        <v>124</v>
      </c>
      <c r="B22">
        <v>0.88390000000000002</v>
      </c>
    </row>
    <row r="23" spans="1:2" x14ac:dyDescent="0.25">
      <c r="A23" t="s">
        <v>125</v>
      </c>
      <c r="B23">
        <v>0.97040000000000004</v>
      </c>
    </row>
    <row r="24" spans="1:2" x14ac:dyDescent="0.25">
      <c r="A24" t="s">
        <v>126</v>
      </c>
      <c r="B24">
        <v>1.5121</v>
      </c>
    </row>
    <row r="25" spans="1:2" x14ac:dyDescent="0.25">
      <c r="A25" t="s">
        <v>127</v>
      </c>
      <c r="B25">
        <v>1.8759999999999999</v>
      </c>
    </row>
    <row r="26" spans="1:2" x14ac:dyDescent="0.25">
      <c r="A26" t="s">
        <v>128</v>
      </c>
      <c r="B26">
        <v>0.98670000000000002</v>
      </c>
    </row>
    <row r="27" spans="1:2" x14ac:dyDescent="0.25">
      <c r="A27" t="s">
        <v>129</v>
      </c>
      <c r="B27">
        <v>1.0591999999999999</v>
      </c>
    </row>
    <row r="28" spans="1:2" x14ac:dyDescent="0.25">
      <c r="A28" t="s">
        <v>130</v>
      </c>
      <c r="B28">
        <v>0.81769999999999998</v>
      </c>
    </row>
    <row r="29" spans="1:2" x14ac:dyDescent="0.25">
      <c r="A29" t="s">
        <v>131</v>
      </c>
      <c r="B29">
        <v>0.95679999999999998</v>
      </c>
    </row>
    <row r="30" spans="1:2" x14ac:dyDescent="0.25">
      <c r="A30" t="s">
        <v>132</v>
      </c>
      <c r="B30">
        <v>1.0859000000000001</v>
      </c>
    </row>
    <row r="31" spans="1:2" x14ac:dyDescent="0.25">
      <c r="A31" t="s">
        <v>133</v>
      </c>
      <c r="B31">
        <v>0.76949999999999996</v>
      </c>
    </row>
    <row r="32" spans="1:2" x14ac:dyDescent="0.25">
      <c r="A32" t="s">
        <v>148</v>
      </c>
      <c r="B32">
        <v>0.85270000000000001</v>
      </c>
    </row>
    <row r="33" spans="1:2" x14ac:dyDescent="0.25">
      <c r="A33" t="s">
        <v>134</v>
      </c>
      <c r="B33">
        <v>0.78449999999999998</v>
      </c>
    </row>
    <row r="34" spans="1:2" x14ac:dyDescent="0.25">
      <c r="A34" t="s">
        <v>135</v>
      </c>
      <c r="B34">
        <v>0.88600000000000001</v>
      </c>
    </row>
    <row r="35" spans="1:2" x14ac:dyDescent="0.25">
      <c r="A35" t="s">
        <v>136</v>
      </c>
      <c r="B35">
        <v>0.89759999999999995</v>
      </c>
    </row>
    <row r="36" spans="1:2" x14ac:dyDescent="0.25">
      <c r="A36" t="s">
        <v>44</v>
      </c>
      <c r="B36">
        <v>1.0175000000000001</v>
      </c>
    </row>
    <row r="37" spans="1:2" x14ac:dyDescent="0.25">
      <c r="A37" t="s">
        <v>45</v>
      </c>
      <c r="B37">
        <v>0.40150000000000002</v>
      </c>
    </row>
    <row r="38" spans="1:2" x14ac:dyDescent="0.25">
      <c r="A38" t="s">
        <v>46</v>
      </c>
      <c r="B38">
        <v>1.0570999999999999</v>
      </c>
    </row>
    <row r="39" spans="1:2" x14ac:dyDescent="0.25">
      <c r="A39" t="s">
        <v>47</v>
      </c>
      <c r="B39">
        <v>1.2149000000000001</v>
      </c>
    </row>
    <row r="40" spans="1:2" x14ac:dyDescent="0.25">
      <c r="A40" t="s">
        <v>48</v>
      </c>
      <c r="B40">
        <v>1.0379</v>
      </c>
    </row>
    <row r="41" spans="1:2" x14ac:dyDescent="0.25">
      <c r="A41" t="s">
        <v>49</v>
      </c>
      <c r="B41">
        <v>0.95520000000000005</v>
      </c>
    </row>
    <row r="42" spans="1:2" x14ac:dyDescent="0.25">
      <c r="A42" t="s">
        <v>51</v>
      </c>
      <c r="B42">
        <v>0.92730000000000001</v>
      </c>
    </row>
    <row r="43" spans="1:2" x14ac:dyDescent="0.25">
      <c r="A43" t="s">
        <v>54</v>
      </c>
      <c r="B43">
        <v>1.0288999999999999</v>
      </c>
    </row>
    <row r="44" spans="1:2" x14ac:dyDescent="0.25">
      <c r="A44" t="s">
        <v>55</v>
      </c>
      <c r="B44">
        <v>1.9079999999999999</v>
      </c>
    </row>
    <row r="45" spans="1:2" x14ac:dyDescent="0.25">
      <c r="A45" t="s">
        <v>56</v>
      </c>
      <c r="B45">
        <v>1.5063</v>
      </c>
    </row>
    <row r="46" spans="1:2" x14ac:dyDescent="0.25">
      <c r="A46" t="s">
        <v>57</v>
      </c>
      <c r="B46">
        <v>1.1500999999999999</v>
      </c>
    </row>
    <row r="47" spans="1:2" x14ac:dyDescent="0.25">
      <c r="A47" t="s">
        <v>58</v>
      </c>
      <c r="B47">
        <v>0.91900000000000004</v>
      </c>
    </row>
    <row r="48" spans="1:2" x14ac:dyDescent="0.25">
      <c r="A48" t="s">
        <v>59</v>
      </c>
      <c r="B48">
        <v>1.4051</v>
      </c>
    </row>
    <row r="49" spans="1:2" x14ac:dyDescent="0.25">
      <c r="A49" t="s">
        <v>61</v>
      </c>
      <c r="B49">
        <v>1.0506</v>
      </c>
    </row>
    <row r="50" spans="1:2" x14ac:dyDescent="0.25">
      <c r="A50" t="s">
        <v>62</v>
      </c>
      <c r="B50">
        <v>1.2954000000000001</v>
      </c>
    </row>
    <row r="51" spans="1:2" x14ac:dyDescent="0.25">
      <c r="A51" t="s">
        <v>66</v>
      </c>
      <c r="B51">
        <v>1.0385</v>
      </c>
    </row>
    <row r="52" spans="1:2" x14ac:dyDescent="0.25">
      <c r="A52" t="s">
        <v>67</v>
      </c>
      <c r="B52">
        <v>1.4085000000000001</v>
      </c>
    </row>
    <row r="53" spans="1:2" x14ac:dyDescent="0.25">
      <c r="A53" t="s">
        <v>68</v>
      </c>
      <c r="B53">
        <v>1.2262999999999999</v>
      </c>
    </row>
    <row r="54" spans="1:2" x14ac:dyDescent="0.25">
      <c r="A54" t="s">
        <v>69</v>
      </c>
      <c r="B54">
        <v>1.0476000000000001</v>
      </c>
    </row>
    <row r="55" spans="1:2" x14ac:dyDescent="0.25">
      <c r="A55" t="s">
        <v>70</v>
      </c>
      <c r="B55">
        <v>1.0908</v>
      </c>
    </row>
    <row r="56" spans="1:2" x14ac:dyDescent="0.25">
      <c r="A56" t="s">
        <v>71</v>
      </c>
      <c r="B56">
        <v>1.0767</v>
      </c>
    </row>
    <row r="57" spans="1:2" x14ac:dyDescent="0.25">
      <c r="A57" t="s">
        <v>72</v>
      </c>
      <c r="B57">
        <v>0.9839</v>
      </c>
    </row>
    <row r="58" spans="1:2" x14ac:dyDescent="0.25">
      <c r="A58" t="s">
        <v>151</v>
      </c>
      <c r="B58">
        <v>1.0737000000000001</v>
      </c>
    </row>
    <row r="59" spans="1:2" x14ac:dyDescent="0.25">
      <c r="A59" t="s">
        <v>78</v>
      </c>
      <c r="B59">
        <v>1.0113000000000001</v>
      </c>
    </row>
    <row r="60" spans="1:2" x14ac:dyDescent="0.25">
      <c r="A60" t="s">
        <v>113</v>
      </c>
      <c r="B60">
        <v>1.0588</v>
      </c>
    </row>
    <row r="61" spans="1:2" x14ac:dyDescent="0.25">
      <c r="A61" t="s">
        <v>149</v>
      </c>
      <c r="B61">
        <v>1.0498000000000001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V243"/>
  <sheetViews>
    <sheetView tabSelected="1" topLeftCell="P5" workbookViewId="0">
      <selection activeCell="AK65" sqref="AK65:AK66"/>
    </sheetView>
  </sheetViews>
  <sheetFormatPr defaultRowHeight="15" x14ac:dyDescent="0.25"/>
  <cols>
    <col min="1" max="15" width="4" customWidth="1"/>
    <col min="16" max="23" width="5.28515625" customWidth="1"/>
    <col min="24" max="38" width="8.85546875" customWidth="1"/>
  </cols>
  <sheetData>
    <row r="1" spans="1:18" ht="22.5" customHeight="1" x14ac:dyDescent="0.25">
      <c r="A1" t="s">
        <v>199</v>
      </c>
    </row>
    <row r="2" spans="1:18" ht="22.5" customHeight="1" x14ac:dyDescent="0.25">
      <c r="A2" t="s">
        <v>156</v>
      </c>
    </row>
    <row r="3" spans="1:18" ht="22.5" customHeight="1" x14ac:dyDescent="0.25">
      <c r="R3" t="str">
        <f>A10&amp;" - "&amp;A4&amp;" - "&amp;C8</f>
        <v>AT&amp;T - DSL - Download - Weekday Peak Hours</v>
      </c>
    </row>
    <row r="4" spans="1:18" ht="22.5" customHeight="1" x14ac:dyDescent="0.25">
      <c r="A4" t="s">
        <v>200</v>
      </c>
    </row>
    <row r="5" spans="1:18" ht="22.5" customHeight="1" x14ac:dyDescent="0.25"/>
    <row r="6" spans="1:18" ht="22.5" customHeight="1" x14ac:dyDescent="0.25">
      <c r="I6" s="17"/>
      <c r="J6" s="17"/>
      <c r="K6" s="17"/>
      <c r="L6" s="17"/>
      <c r="M6" s="17"/>
      <c r="N6" s="17"/>
      <c r="O6" s="17"/>
      <c r="P6" s="17"/>
    </row>
    <row r="7" spans="1:18" ht="22.5" customHeight="1" x14ac:dyDescent="0.25">
      <c r="I7" s="17"/>
      <c r="J7" s="17"/>
      <c r="K7" s="17"/>
      <c r="L7" s="17"/>
      <c r="M7" s="17"/>
      <c r="N7" s="17"/>
      <c r="O7" s="17"/>
      <c r="P7" s="17"/>
    </row>
    <row r="8" spans="1:18" ht="22.5" customHeight="1" x14ac:dyDescent="0.25">
      <c r="C8" t="s">
        <v>201</v>
      </c>
      <c r="I8" s="17"/>
      <c r="J8" s="17"/>
      <c r="K8" s="17"/>
      <c r="L8" s="17"/>
      <c r="M8" s="17"/>
      <c r="N8" s="17"/>
      <c r="O8" s="17"/>
      <c r="P8" s="17"/>
    </row>
    <row r="9" spans="1:18" ht="22.5" customHeight="1" x14ac:dyDescent="0.25">
      <c r="D9" t="s">
        <v>202</v>
      </c>
      <c r="E9" t="s">
        <v>174</v>
      </c>
      <c r="F9" t="s">
        <v>176</v>
      </c>
      <c r="I9" s="17"/>
      <c r="J9" s="17"/>
      <c r="K9" s="17"/>
      <c r="L9" s="17"/>
      <c r="M9" s="17"/>
      <c r="N9" s="17"/>
      <c r="O9" s="17"/>
      <c r="P9" s="17"/>
    </row>
    <row r="10" spans="1:18" ht="22.5" customHeight="1" x14ac:dyDescent="0.25">
      <c r="A10" t="s">
        <v>206</v>
      </c>
      <c r="B10" t="s">
        <v>15</v>
      </c>
      <c r="C10" t="s">
        <v>204</v>
      </c>
      <c r="D10" s="11">
        <v>0.24856700000000001</v>
      </c>
      <c r="E10" s="11">
        <v>0.235294</v>
      </c>
      <c r="F10" s="11">
        <v>0.25925900000000002</v>
      </c>
      <c r="G10" s="17"/>
      <c r="I10" s="17"/>
      <c r="J10" s="17"/>
      <c r="K10" s="17"/>
      <c r="L10" s="17"/>
      <c r="M10" s="17"/>
      <c r="N10" s="17"/>
      <c r="O10" s="17"/>
      <c r="P10" s="17"/>
    </row>
    <row r="11" spans="1:18" ht="22.5" customHeight="1" x14ac:dyDescent="0.25">
      <c r="C11" t="s">
        <v>220</v>
      </c>
      <c r="D11" s="11">
        <v>0.31583699999999998</v>
      </c>
      <c r="E11" s="11">
        <v>0.29411799999999999</v>
      </c>
      <c r="F11" s="11">
        <v>0.33333299999999999</v>
      </c>
      <c r="G11" s="17"/>
      <c r="I11" s="17"/>
      <c r="J11" s="17"/>
      <c r="K11" s="17"/>
      <c r="L11" s="17"/>
      <c r="M11" s="17"/>
      <c r="N11" s="17"/>
      <c r="O11" s="17"/>
      <c r="P11" s="17"/>
    </row>
    <row r="12" spans="1:18" ht="22.5" customHeight="1" x14ac:dyDescent="0.25">
      <c r="C12" t="s">
        <v>203</v>
      </c>
      <c r="D12" s="11">
        <v>0.43559500000000001</v>
      </c>
      <c r="E12" s="11">
        <v>0.47058800000000001</v>
      </c>
      <c r="F12" s="11">
        <v>0.40740700000000002</v>
      </c>
      <c r="G12" s="17"/>
      <c r="I12" s="17"/>
      <c r="J12" s="17"/>
      <c r="K12" s="17"/>
      <c r="L12" s="17"/>
      <c r="M12" s="17"/>
      <c r="N12" s="17"/>
      <c r="O12" s="17"/>
      <c r="P12" s="17"/>
    </row>
    <row r="13" spans="1:18" ht="23.25" customHeight="1" x14ac:dyDescent="0.25">
      <c r="I13" s="17"/>
      <c r="J13" s="17"/>
      <c r="K13" s="17"/>
      <c r="L13" s="17"/>
      <c r="M13" s="17"/>
      <c r="N13" s="17"/>
      <c r="O13" s="17"/>
      <c r="P13" s="17"/>
    </row>
    <row r="14" spans="1:18" ht="23.25" customHeight="1" x14ac:dyDescent="0.25">
      <c r="A14" t="s">
        <v>156</v>
      </c>
    </row>
    <row r="15" spans="1:18" ht="23.25" customHeight="1" x14ac:dyDescent="0.25">
      <c r="R15" t="str">
        <f>A22&amp;" - "&amp;A16&amp;" - "&amp;C20</f>
        <v>AT&amp;T - IPBB - Download - Weekday Peak Hours</v>
      </c>
    </row>
    <row r="16" spans="1:18" ht="23.25" customHeight="1" x14ac:dyDescent="0.25">
      <c r="A16" t="s">
        <v>200</v>
      </c>
      <c r="I16" s="17"/>
      <c r="J16" s="17"/>
      <c r="K16" s="17"/>
      <c r="L16" s="17"/>
      <c r="M16" s="17"/>
    </row>
    <row r="17" spans="1:18" ht="23.25" customHeight="1" x14ac:dyDescent="0.25">
      <c r="I17" s="17"/>
      <c r="J17" s="17"/>
      <c r="K17" s="17"/>
      <c r="L17" s="17"/>
      <c r="M17" s="17"/>
    </row>
    <row r="18" spans="1:18" ht="23.25" customHeight="1" x14ac:dyDescent="0.25">
      <c r="I18" s="17"/>
      <c r="J18" s="17"/>
      <c r="K18" s="17"/>
      <c r="L18" s="17"/>
      <c r="M18" s="17"/>
    </row>
    <row r="19" spans="1:18" ht="23.25" customHeight="1" x14ac:dyDescent="0.25">
      <c r="I19" s="17"/>
      <c r="J19" s="17"/>
      <c r="K19" s="17"/>
      <c r="L19" s="17"/>
    </row>
    <row r="20" spans="1:18" ht="23.25" customHeight="1" x14ac:dyDescent="0.25">
      <c r="C20" t="s">
        <v>201</v>
      </c>
      <c r="I20" s="17"/>
      <c r="J20" s="17"/>
      <c r="K20" s="17"/>
      <c r="L20" s="17"/>
    </row>
    <row r="21" spans="1:18" ht="23.25" customHeight="1" x14ac:dyDescent="0.25">
      <c r="D21" t="s">
        <v>202</v>
      </c>
      <c r="E21" t="s">
        <v>174</v>
      </c>
      <c r="F21" t="s">
        <v>176</v>
      </c>
      <c r="G21" t="s">
        <v>178</v>
      </c>
      <c r="H21" t="s">
        <v>180</v>
      </c>
      <c r="I21" t="s">
        <v>182</v>
      </c>
      <c r="J21" t="s">
        <v>221</v>
      </c>
    </row>
    <row r="22" spans="1:18" ht="23.25" customHeight="1" x14ac:dyDescent="0.25">
      <c r="A22" t="s">
        <v>225</v>
      </c>
      <c r="B22" t="s">
        <v>15</v>
      </c>
      <c r="C22" t="s">
        <v>204</v>
      </c>
      <c r="D22" s="11">
        <v>0.73998900000000001</v>
      </c>
      <c r="E22" s="11">
        <v>0.66666700000000001</v>
      </c>
      <c r="F22" s="11">
        <v>0.67073199999999999</v>
      </c>
      <c r="G22" s="11">
        <v>0.85714299999999999</v>
      </c>
      <c r="H22" s="11">
        <v>0.730769</v>
      </c>
      <c r="I22" s="11">
        <v>0.87234</v>
      </c>
      <c r="J22" s="11">
        <v>0.44827600000000001</v>
      </c>
      <c r="K22" s="17"/>
      <c r="L22" s="17"/>
      <c r="M22" s="17"/>
      <c r="N22" s="17"/>
    </row>
    <row r="23" spans="1:18" ht="23.25" customHeight="1" x14ac:dyDescent="0.25">
      <c r="C23" t="s">
        <v>220</v>
      </c>
      <c r="D23" s="11">
        <v>0.12864600000000001</v>
      </c>
      <c r="E23" s="11">
        <v>0.140351</v>
      </c>
      <c r="F23" s="11">
        <v>0.121951</v>
      </c>
      <c r="G23" s="11">
        <v>8.7912000000000004E-2</v>
      </c>
      <c r="H23" s="11">
        <v>0.12820500000000001</v>
      </c>
      <c r="I23" s="11">
        <v>0.12766</v>
      </c>
      <c r="J23" s="11">
        <v>0.37930999999999998</v>
      </c>
      <c r="K23" s="17"/>
      <c r="L23" s="17"/>
      <c r="M23" s="17"/>
      <c r="N23" s="17"/>
    </row>
    <row r="24" spans="1:18" ht="23.25" customHeight="1" x14ac:dyDescent="0.25">
      <c r="C24" t="s">
        <v>203</v>
      </c>
      <c r="D24" s="11">
        <v>0.13136500000000001</v>
      </c>
      <c r="E24" s="11">
        <v>0.19298199999999999</v>
      </c>
      <c r="F24" s="11">
        <v>0.207317</v>
      </c>
      <c r="G24" s="11">
        <v>5.4945000000000001E-2</v>
      </c>
      <c r="H24" s="11">
        <v>0.14102600000000001</v>
      </c>
      <c r="I24" s="11">
        <v>0</v>
      </c>
      <c r="J24" s="11">
        <v>0.17241400000000001</v>
      </c>
      <c r="K24" s="17"/>
      <c r="L24" s="17"/>
      <c r="M24" s="17"/>
      <c r="N24" s="17"/>
    </row>
    <row r="25" spans="1:18" ht="23.25" customHeight="1" x14ac:dyDescent="0.25">
      <c r="I25" s="17"/>
      <c r="J25" s="17"/>
      <c r="K25" s="17"/>
      <c r="L25" s="17"/>
      <c r="M25" s="17"/>
      <c r="N25" s="17"/>
      <c r="O25" s="17"/>
      <c r="P25" s="17"/>
    </row>
    <row r="26" spans="1:18" ht="23.25" customHeight="1" x14ac:dyDescent="0.25">
      <c r="A26" t="s">
        <v>156</v>
      </c>
      <c r="I26" s="17"/>
      <c r="J26" s="17"/>
      <c r="K26" s="17"/>
      <c r="L26" s="17"/>
      <c r="M26" s="17"/>
      <c r="N26" s="17"/>
      <c r="O26" s="17"/>
      <c r="P26" s="17"/>
    </row>
    <row r="27" spans="1:18" ht="23.25" customHeight="1" x14ac:dyDescent="0.25">
      <c r="I27" s="17"/>
      <c r="J27" s="17"/>
      <c r="K27" s="17"/>
      <c r="L27" s="17"/>
      <c r="M27" s="17"/>
      <c r="N27" s="17"/>
      <c r="O27" s="17"/>
      <c r="P27" s="17"/>
      <c r="R27" t="str">
        <f>A34&amp;" - "&amp;A28&amp;" - "&amp;C32</f>
        <v>CenturyLink - Download - Weekday Peak Hours</v>
      </c>
    </row>
    <row r="28" spans="1:18" ht="23.25" customHeight="1" x14ac:dyDescent="0.25">
      <c r="A28" t="s">
        <v>200</v>
      </c>
      <c r="I28" s="17"/>
      <c r="J28" s="17"/>
      <c r="K28" s="17"/>
      <c r="L28" s="17"/>
      <c r="M28" s="17"/>
      <c r="N28" s="17"/>
      <c r="O28" s="17"/>
      <c r="P28" s="17"/>
    </row>
    <row r="29" spans="1:18" ht="23.25" customHeight="1" x14ac:dyDescent="0.25">
      <c r="I29" s="17"/>
      <c r="J29" s="17"/>
      <c r="K29" s="17"/>
      <c r="L29" s="17"/>
      <c r="M29" s="17"/>
      <c r="N29" s="17"/>
      <c r="O29" s="17"/>
      <c r="P29" s="17"/>
    </row>
    <row r="30" spans="1:18" ht="23.25" customHeight="1" x14ac:dyDescent="0.25">
      <c r="I30" s="17"/>
      <c r="J30" s="17"/>
      <c r="K30" s="17"/>
      <c r="L30" s="17"/>
      <c r="M30" s="17"/>
      <c r="N30" s="17"/>
      <c r="O30" s="17"/>
      <c r="P30" s="17"/>
    </row>
    <row r="31" spans="1:18" ht="23.25" customHeight="1" x14ac:dyDescent="0.25"/>
    <row r="32" spans="1:18" ht="23.25" customHeight="1" x14ac:dyDescent="0.25">
      <c r="C32" t="s">
        <v>201</v>
      </c>
    </row>
    <row r="33" spans="1:18" ht="23.25" customHeight="1" x14ac:dyDescent="0.25">
      <c r="D33" t="s">
        <v>202</v>
      </c>
      <c r="E33" t="s">
        <v>173</v>
      </c>
      <c r="F33" t="s">
        <v>174</v>
      </c>
      <c r="G33" t="s">
        <v>177</v>
      </c>
      <c r="H33" t="s">
        <v>178</v>
      </c>
      <c r="I33" t="s">
        <v>181</v>
      </c>
      <c r="J33" t="s">
        <v>186</v>
      </c>
    </row>
    <row r="34" spans="1:18" ht="23.25" customHeight="1" x14ac:dyDescent="0.25">
      <c r="A34" t="s">
        <v>2</v>
      </c>
      <c r="B34" t="s">
        <v>15</v>
      </c>
      <c r="C34" t="s">
        <v>204</v>
      </c>
      <c r="D34" s="11">
        <v>0.362236</v>
      </c>
      <c r="E34" s="11">
        <v>0.26785700000000001</v>
      </c>
      <c r="F34" s="11">
        <v>0.53571400000000002</v>
      </c>
      <c r="G34" s="11">
        <v>0.362319</v>
      </c>
      <c r="H34" s="11">
        <v>0.45333299999999999</v>
      </c>
      <c r="I34" s="11">
        <v>0.27777800000000002</v>
      </c>
      <c r="J34" s="11">
        <v>0.30769200000000002</v>
      </c>
      <c r="K34" s="17"/>
      <c r="L34" s="17"/>
      <c r="M34" s="17"/>
      <c r="N34" s="17"/>
      <c r="O34" s="17"/>
    </row>
    <row r="35" spans="1:18" ht="23.25" customHeight="1" x14ac:dyDescent="0.25">
      <c r="C35" t="s">
        <v>220</v>
      </c>
      <c r="D35" s="11">
        <v>0.296487</v>
      </c>
      <c r="E35" s="11">
        <v>0.25</v>
      </c>
      <c r="F35" s="11">
        <v>0.25</v>
      </c>
      <c r="G35" s="11">
        <v>0.362319</v>
      </c>
      <c r="H35" s="11">
        <v>0.33333299999999999</v>
      </c>
      <c r="I35" s="11">
        <v>0.203704</v>
      </c>
      <c r="J35" s="11">
        <v>0.30769200000000002</v>
      </c>
      <c r="K35" s="17"/>
      <c r="L35" s="17"/>
      <c r="M35" s="17"/>
      <c r="N35" s="17"/>
      <c r="O35" s="17"/>
    </row>
    <row r="36" spans="1:18" ht="23.25" customHeight="1" x14ac:dyDescent="0.25">
      <c r="C36" t="s">
        <v>203</v>
      </c>
      <c r="D36" s="11">
        <v>0.341277</v>
      </c>
      <c r="E36" s="11">
        <v>0.48214299999999999</v>
      </c>
      <c r="F36" s="11">
        <v>0.214286</v>
      </c>
      <c r="G36" s="11">
        <v>0.275362</v>
      </c>
      <c r="H36" s="11">
        <v>0.21333299999999999</v>
      </c>
      <c r="I36" s="11">
        <v>0.51851899999999995</v>
      </c>
      <c r="J36" s="11">
        <v>0.38461499999999998</v>
      </c>
      <c r="K36" s="17"/>
      <c r="L36" s="17"/>
      <c r="M36" s="17"/>
      <c r="N36" s="17"/>
      <c r="O36" s="17"/>
    </row>
    <row r="37" spans="1:18" ht="23.25" customHeight="1" x14ac:dyDescent="0.25">
      <c r="I37" s="17"/>
      <c r="J37" s="17"/>
      <c r="K37" s="17"/>
      <c r="L37" s="17"/>
      <c r="M37" s="17"/>
      <c r="N37" s="17"/>
      <c r="O37" s="17"/>
      <c r="P37" s="17"/>
    </row>
    <row r="38" spans="1:18" ht="23.25" customHeight="1" x14ac:dyDescent="0.25">
      <c r="A38" t="s">
        <v>156</v>
      </c>
      <c r="I38" s="17"/>
      <c r="J38" s="17"/>
      <c r="K38" s="17"/>
      <c r="L38" s="17"/>
      <c r="M38" s="17"/>
      <c r="N38" s="17"/>
      <c r="O38" s="17"/>
      <c r="P38" s="17"/>
    </row>
    <row r="39" spans="1:18" ht="23.25" customHeight="1" x14ac:dyDescent="0.25">
      <c r="I39" s="17"/>
      <c r="J39" s="17"/>
      <c r="K39" s="17"/>
      <c r="L39" s="17"/>
      <c r="M39" s="17"/>
      <c r="N39" s="17"/>
      <c r="O39" s="17"/>
      <c r="P39" s="17"/>
      <c r="R39" t="str">
        <f>A46&amp;" - "&amp;A40&amp;" - "&amp;C44</f>
        <v>Frontier DSL - Download - Weekday Peak Hours</v>
      </c>
    </row>
    <row r="40" spans="1:18" ht="23.25" customHeight="1" x14ac:dyDescent="0.25">
      <c r="A40" t="s">
        <v>200</v>
      </c>
      <c r="I40" s="17"/>
      <c r="J40" s="17"/>
      <c r="K40" s="17"/>
      <c r="L40" s="17"/>
      <c r="M40" s="17"/>
      <c r="N40" s="17"/>
      <c r="O40" s="17"/>
      <c r="P40" s="17"/>
    </row>
    <row r="41" spans="1:18" ht="23.25" customHeight="1" x14ac:dyDescent="0.25"/>
    <row r="42" spans="1:18" ht="23.25" customHeight="1" x14ac:dyDescent="0.25"/>
    <row r="43" spans="1:18" ht="23.25" customHeight="1" x14ac:dyDescent="0.25">
      <c r="I43" s="17"/>
      <c r="J43" s="17"/>
      <c r="K43" s="17"/>
      <c r="L43" s="17"/>
      <c r="M43" s="17"/>
      <c r="N43" s="17"/>
      <c r="O43" s="17"/>
    </row>
    <row r="44" spans="1:18" ht="23.25" customHeight="1" x14ac:dyDescent="0.25">
      <c r="C44" t="s">
        <v>201</v>
      </c>
      <c r="I44" s="17"/>
      <c r="J44" s="17"/>
      <c r="K44" s="17"/>
      <c r="L44" s="17"/>
      <c r="M44" s="17"/>
      <c r="N44" s="17"/>
      <c r="O44" s="17"/>
    </row>
    <row r="45" spans="1:18" ht="23.25" customHeight="1" x14ac:dyDescent="0.25">
      <c r="D45" t="s">
        <v>202</v>
      </c>
      <c r="E45" t="s">
        <v>172</v>
      </c>
      <c r="F45" t="s">
        <v>174</v>
      </c>
      <c r="G45" t="s">
        <v>176</v>
      </c>
      <c r="I45" s="17"/>
      <c r="J45" s="17"/>
      <c r="K45" s="17"/>
      <c r="L45" s="17"/>
      <c r="M45" s="17"/>
      <c r="N45" s="17"/>
      <c r="O45" s="17"/>
    </row>
    <row r="46" spans="1:18" ht="23.25" customHeight="1" x14ac:dyDescent="0.25">
      <c r="A46" t="s">
        <v>192</v>
      </c>
      <c r="B46" t="s">
        <v>15</v>
      </c>
      <c r="C46" t="s">
        <v>204</v>
      </c>
      <c r="D46" s="11">
        <v>0.231129</v>
      </c>
      <c r="E46" s="11">
        <v>0.64</v>
      </c>
      <c r="F46" s="11">
        <v>0.171875</v>
      </c>
      <c r="G46" s="11">
        <v>0.211538</v>
      </c>
      <c r="I46" s="17"/>
      <c r="J46" s="17"/>
      <c r="K46" s="17"/>
      <c r="L46" s="17"/>
      <c r="M46" s="17"/>
      <c r="N46" s="17"/>
      <c r="O46" s="17"/>
      <c r="P46" s="17"/>
    </row>
    <row r="47" spans="1:18" ht="23.25" customHeight="1" x14ac:dyDescent="0.25">
      <c r="C47" t="s">
        <v>220</v>
      </c>
      <c r="D47" s="11">
        <v>0.39832600000000001</v>
      </c>
      <c r="E47" s="11">
        <v>0.08</v>
      </c>
      <c r="F47" s="11">
        <v>0.4375</v>
      </c>
      <c r="G47" s="11">
        <v>0.42307699999999998</v>
      </c>
      <c r="I47" s="17"/>
      <c r="J47" s="17"/>
      <c r="K47" s="17"/>
      <c r="L47" s="17"/>
      <c r="M47" s="17"/>
      <c r="N47" s="17"/>
      <c r="O47" s="17"/>
      <c r="P47" s="17"/>
    </row>
    <row r="48" spans="1:18" ht="23.25" customHeight="1" x14ac:dyDescent="0.25">
      <c r="C48" t="s">
        <v>203</v>
      </c>
      <c r="D48" s="11">
        <v>0.37054500000000001</v>
      </c>
      <c r="E48" s="11">
        <v>0.28000000000000003</v>
      </c>
      <c r="F48" s="11">
        <v>0.390625</v>
      </c>
      <c r="G48" s="11">
        <v>0.36538500000000002</v>
      </c>
      <c r="I48" s="17"/>
      <c r="J48" s="17"/>
      <c r="K48" s="17"/>
      <c r="L48" s="17"/>
      <c r="M48" s="17"/>
      <c r="N48" s="17"/>
      <c r="O48" s="17"/>
      <c r="P48" s="17"/>
    </row>
    <row r="49" spans="1:18" ht="23.25" customHeight="1" x14ac:dyDescent="0.25">
      <c r="I49" s="17"/>
      <c r="J49" s="17"/>
      <c r="K49" s="17"/>
      <c r="L49" s="17"/>
      <c r="M49" s="17"/>
      <c r="N49" s="17"/>
      <c r="O49" s="17"/>
    </row>
    <row r="50" spans="1:18" ht="23.25" customHeight="1" x14ac:dyDescent="0.25">
      <c r="A50" t="s">
        <v>156</v>
      </c>
      <c r="I50" s="17"/>
      <c r="J50" s="17"/>
      <c r="K50" s="17"/>
      <c r="L50" s="17"/>
      <c r="M50" s="17"/>
      <c r="N50" s="17"/>
      <c r="O50" s="17"/>
      <c r="P50" s="17"/>
    </row>
    <row r="51" spans="1:18" ht="23.25" customHeight="1" x14ac:dyDescent="0.25">
      <c r="I51" s="17"/>
      <c r="J51" s="17"/>
      <c r="K51" s="17"/>
      <c r="L51" s="17"/>
      <c r="M51" s="17"/>
      <c r="N51" s="17"/>
      <c r="O51" s="17"/>
      <c r="P51" s="17"/>
      <c r="R51" t="str">
        <f>A58&amp;" - "&amp;A52&amp;" - "&amp;C56</f>
        <v>Verizon DSL - Download - Weekday Peak Hours</v>
      </c>
    </row>
    <row r="52" spans="1:18" ht="23.25" customHeight="1" x14ac:dyDescent="0.25">
      <c r="A52" t="s">
        <v>200</v>
      </c>
      <c r="I52" s="17"/>
      <c r="J52" s="17"/>
      <c r="K52" s="17"/>
      <c r="L52" s="17"/>
      <c r="M52" s="17"/>
      <c r="N52" s="17"/>
      <c r="O52" s="17"/>
      <c r="P52" s="17"/>
    </row>
    <row r="53" spans="1:18" ht="23.25" customHeight="1" x14ac:dyDescent="0.25">
      <c r="I53" s="17"/>
      <c r="J53" s="17"/>
      <c r="K53" s="17"/>
      <c r="L53" s="17"/>
      <c r="M53" s="17"/>
      <c r="N53" s="17"/>
      <c r="O53" s="17"/>
      <c r="P53" s="17"/>
    </row>
    <row r="54" spans="1:18" ht="23.25" customHeight="1" x14ac:dyDescent="0.25">
      <c r="I54" s="17"/>
      <c r="J54" s="17"/>
      <c r="K54" s="17"/>
      <c r="L54" s="17"/>
      <c r="M54" s="17"/>
      <c r="N54" s="17"/>
      <c r="O54" s="17"/>
      <c r="P54" s="17"/>
    </row>
    <row r="55" spans="1:18" ht="23.25" customHeight="1" x14ac:dyDescent="0.25">
      <c r="I55" s="17"/>
      <c r="J55" s="17"/>
      <c r="K55" s="17"/>
      <c r="L55" s="17"/>
      <c r="M55" s="17"/>
    </row>
    <row r="56" spans="1:18" ht="23.25" customHeight="1" x14ac:dyDescent="0.25">
      <c r="C56" t="s">
        <v>201</v>
      </c>
      <c r="I56" s="17"/>
      <c r="J56" s="17"/>
      <c r="K56" s="17"/>
      <c r="L56" s="17"/>
      <c r="M56" s="17"/>
    </row>
    <row r="57" spans="1:18" ht="23.25" customHeight="1" x14ac:dyDescent="0.25">
      <c r="D57" t="s">
        <v>202</v>
      </c>
      <c r="E57" t="s">
        <v>205</v>
      </c>
      <c r="I57" s="17"/>
      <c r="J57" s="17"/>
      <c r="K57" s="17"/>
      <c r="L57" s="17"/>
      <c r="M57" s="17"/>
    </row>
    <row r="58" spans="1:18" ht="23.25" customHeight="1" x14ac:dyDescent="0.25">
      <c r="A58" t="s">
        <v>214</v>
      </c>
      <c r="B58" t="s">
        <v>15</v>
      </c>
      <c r="C58" t="s">
        <v>204</v>
      </c>
      <c r="D58" s="11">
        <v>0.69491499999999995</v>
      </c>
      <c r="E58" s="11">
        <v>0.69491499999999995</v>
      </c>
      <c r="I58" s="17"/>
      <c r="J58" s="17"/>
      <c r="K58" s="17"/>
      <c r="L58" s="17"/>
      <c r="M58" s="17"/>
      <c r="N58" s="17"/>
      <c r="O58" s="17"/>
    </row>
    <row r="59" spans="1:18" ht="23.25" customHeight="1" x14ac:dyDescent="0.25">
      <c r="C59" t="s">
        <v>220</v>
      </c>
      <c r="D59" s="11">
        <v>6.7796999999999996E-2</v>
      </c>
      <c r="E59" s="11">
        <v>6.7796999999999996E-2</v>
      </c>
      <c r="I59" s="17"/>
      <c r="J59" s="17"/>
      <c r="K59" s="17"/>
      <c r="L59" s="17"/>
      <c r="M59" s="17"/>
      <c r="N59" s="17"/>
      <c r="O59" s="17"/>
    </row>
    <row r="60" spans="1:18" ht="23.25" customHeight="1" x14ac:dyDescent="0.25">
      <c r="C60" t="s">
        <v>203</v>
      </c>
      <c r="D60" s="11">
        <v>0.237288</v>
      </c>
      <c r="E60" s="11">
        <v>0.237288</v>
      </c>
      <c r="I60" s="17"/>
      <c r="J60" s="17"/>
      <c r="K60" s="17"/>
      <c r="L60" s="17"/>
      <c r="M60" s="17"/>
      <c r="N60" s="17"/>
      <c r="O60" s="17"/>
    </row>
    <row r="61" spans="1:18" ht="23.25" customHeight="1" x14ac:dyDescent="0.25">
      <c r="I61" s="17"/>
      <c r="J61" s="17"/>
      <c r="K61" s="17"/>
      <c r="L61" s="17"/>
      <c r="M61" s="17"/>
      <c r="N61" s="17"/>
      <c r="O61" s="17"/>
      <c r="P61" s="17"/>
    </row>
    <row r="62" spans="1:18" ht="23.25" customHeight="1" x14ac:dyDescent="0.25">
      <c r="A62" t="s">
        <v>156</v>
      </c>
      <c r="I62" s="17"/>
      <c r="J62" s="17"/>
      <c r="K62" s="17"/>
      <c r="L62" s="17"/>
      <c r="M62" s="17"/>
      <c r="N62" s="17"/>
      <c r="O62" s="17"/>
      <c r="P62" s="17"/>
    </row>
    <row r="63" spans="1:18" ht="23.25" customHeight="1" x14ac:dyDescent="0.25">
      <c r="I63" s="17"/>
      <c r="J63" s="17"/>
      <c r="K63" s="17"/>
      <c r="L63" s="17"/>
      <c r="M63" s="17"/>
      <c r="N63" s="17"/>
      <c r="O63" s="17"/>
      <c r="P63" s="17"/>
      <c r="R63" t="str">
        <f>A70&amp;" - "&amp;A64&amp;" - "&amp;C68</f>
        <v>Windstream - Download - Weekday Peak Hours</v>
      </c>
    </row>
    <row r="64" spans="1:18" ht="23.25" customHeight="1" x14ac:dyDescent="0.25">
      <c r="A64" t="s">
        <v>200</v>
      </c>
      <c r="I64" s="17"/>
      <c r="J64" s="17"/>
      <c r="K64" s="17"/>
      <c r="L64" s="17"/>
      <c r="M64" s="17"/>
      <c r="N64" s="17"/>
      <c r="O64" s="17"/>
    </row>
    <row r="65" spans="1:18" ht="23.25" customHeight="1" x14ac:dyDescent="0.25">
      <c r="I65" s="17"/>
      <c r="J65" s="17"/>
      <c r="K65" s="17"/>
      <c r="L65" s="17"/>
      <c r="M65" s="17"/>
      <c r="N65" s="17"/>
      <c r="O65" s="17"/>
    </row>
    <row r="66" spans="1:18" ht="23.25" customHeight="1" x14ac:dyDescent="0.25"/>
    <row r="67" spans="1:18" ht="23.25" customHeight="1" x14ac:dyDescent="0.25"/>
    <row r="68" spans="1:18" ht="23.25" customHeight="1" x14ac:dyDescent="0.25">
      <c r="C68" t="s">
        <v>201</v>
      </c>
      <c r="I68" s="17"/>
      <c r="J68" s="17"/>
      <c r="K68" s="17"/>
      <c r="L68" s="17"/>
      <c r="M68" s="17"/>
    </row>
    <row r="69" spans="1:18" ht="23.25" customHeight="1" x14ac:dyDescent="0.25">
      <c r="D69" t="s">
        <v>202</v>
      </c>
      <c r="E69" t="s">
        <v>174</v>
      </c>
      <c r="F69" t="s">
        <v>176</v>
      </c>
      <c r="G69" t="s">
        <v>178</v>
      </c>
      <c r="I69" s="17"/>
      <c r="J69" s="17"/>
      <c r="K69" s="17"/>
      <c r="L69" s="17"/>
      <c r="M69" s="17"/>
    </row>
    <row r="70" spans="1:18" ht="23.25" customHeight="1" x14ac:dyDescent="0.25">
      <c r="A70" t="s">
        <v>11</v>
      </c>
      <c r="B70" t="s">
        <v>15</v>
      </c>
      <c r="C70" t="s">
        <v>204</v>
      </c>
      <c r="D70" s="11">
        <v>0.49476199999999998</v>
      </c>
      <c r="E70" s="11">
        <v>0.36734699999999998</v>
      </c>
      <c r="F70" s="11">
        <v>0.65714300000000003</v>
      </c>
      <c r="G70" s="11">
        <v>0.60869600000000001</v>
      </c>
      <c r="I70" s="17"/>
      <c r="J70" s="17"/>
      <c r="K70" s="17"/>
      <c r="L70" s="17"/>
      <c r="M70" s="17"/>
      <c r="N70" s="17"/>
      <c r="O70" s="17"/>
      <c r="P70" s="17"/>
    </row>
    <row r="71" spans="1:18" ht="23.25" customHeight="1" x14ac:dyDescent="0.25">
      <c r="C71" t="s">
        <v>220</v>
      </c>
      <c r="D71" s="11">
        <v>0.25803799999999999</v>
      </c>
      <c r="E71" s="11">
        <v>0.26530599999999999</v>
      </c>
      <c r="F71" s="11">
        <v>0.25714300000000001</v>
      </c>
      <c r="G71" s="11">
        <v>0.23913000000000001</v>
      </c>
      <c r="I71" s="17"/>
      <c r="J71" s="17"/>
      <c r="K71" s="17"/>
      <c r="L71" s="17"/>
      <c r="M71" s="17"/>
      <c r="N71" s="17"/>
      <c r="O71" s="17"/>
      <c r="P71" s="17"/>
    </row>
    <row r="72" spans="1:18" ht="23.25" customHeight="1" x14ac:dyDescent="0.25">
      <c r="C72" t="s">
        <v>203</v>
      </c>
      <c r="D72" s="11">
        <v>0.247199</v>
      </c>
      <c r="E72" s="11">
        <v>0.36734699999999998</v>
      </c>
      <c r="F72" s="11">
        <v>8.5713999999999999E-2</v>
      </c>
      <c r="G72" s="11">
        <v>0.152174</v>
      </c>
      <c r="I72" s="17"/>
      <c r="J72" s="17"/>
      <c r="K72" s="17"/>
      <c r="L72" s="17"/>
      <c r="M72" s="17"/>
      <c r="N72" s="17"/>
      <c r="O72" s="17"/>
      <c r="P72" s="17"/>
    </row>
    <row r="73" spans="1:18" ht="23.25" customHeight="1" x14ac:dyDescent="0.25">
      <c r="I73" s="17"/>
      <c r="J73" s="17"/>
      <c r="K73" s="17"/>
      <c r="L73" s="17"/>
      <c r="M73" s="17"/>
      <c r="N73" s="17"/>
      <c r="O73" s="17"/>
    </row>
    <row r="74" spans="1:18" ht="23.25" customHeight="1" x14ac:dyDescent="0.25">
      <c r="A74" t="s">
        <v>156</v>
      </c>
      <c r="I74" s="17"/>
      <c r="J74" s="17"/>
      <c r="K74" s="17"/>
      <c r="L74" s="17"/>
      <c r="M74" s="17"/>
      <c r="N74" s="17"/>
      <c r="O74" s="17"/>
    </row>
    <row r="75" spans="1:18" ht="23.25" customHeight="1" x14ac:dyDescent="0.25">
      <c r="I75" s="17"/>
      <c r="J75" s="17"/>
      <c r="K75" s="17"/>
      <c r="L75" s="17"/>
      <c r="M75" s="17"/>
      <c r="N75" s="17"/>
      <c r="O75" s="17"/>
      <c r="R75" t="str">
        <f>A82&amp;" - "&amp;A76&amp;" - "&amp;C80</f>
        <v>Optimum - Download - Weekday Peak Hours</v>
      </c>
    </row>
    <row r="76" spans="1:18" ht="23.25" customHeight="1" x14ac:dyDescent="0.25">
      <c r="A76" t="s">
        <v>200</v>
      </c>
      <c r="I76" s="17"/>
      <c r="J76" s="17"/>
      <c r="K76" s="17"/>
      <c r="L76" s="17"/>
      <c r="M76" s="17"/>
      <c r="N76" s="17"/>
      <c r="O76" s="17"/>
    </row>
    <row r="77" spans="1:18" ht="23.25" customHeight="1" x14ac:dyDescent="0.25">
      <c r="I77" s="17"/>
      <c r="J77" s="17"/>
      <c r="K77" s="17"/>
      <c r="L77" s="17"/>
      <c r="M77" s="17"/>
      <c r="N77" s="17"/>
      <c r="O77" s="17"/>
    </row>
    <row r="78" spans="1:18" ht="23.25" customHeight="1" x14ac:dyDescent="0.25">
      <c r="I78" s="17"/>
      <c r="J78" s="17"/>
      <c r="K78" s="17"/>
      <c r="L78" s="17"/>
      <c r="M78" s="17"/>
      <c r="N78" s="17"/>
      <c r="O78" s="17"/>
    </row>
    <row r="79" spans="1:18" ht="23.25" customHeight="1" x14ac:dyDescent="0.25">
      <c r="I79" s="17"/>
      <c r="J79" s="17"/>
      <c r="K79" s="17"/>
      <c r="L79" s="17"/>
      <c r="M79" s="17"/>
      <c r="N79" s="17"/>
      <c r="O79" s="17"/>
    </row>
    <row r="80" spans="1:18" ht="23.25" customHeight="1" x14ac:dyDescent="0.25">
      <c r="C80" t="s">
        <v>201</v>
      </c>
      <c r="I80" s="17"/>
      <c r="J80" s="17"/>
      <c r="K80" s="17"/>
      <c r="L80" s="17"/>
      <c r="M80" s="17"/>
      <c r="N80" s="17"/>
      <c r="O80" s="17"/>
    </row>
    <row r="81" spans="1:18" ht="23.25" customHeight="1" x14ac:dyDescent="0.25">
      <c r="D81" t="s">
        <v>202</v>
      </c>
      <c r="E81" t="s">
        <v>183</v>
      </c>
      <c r="F81" t="s">
        <v>187</v>
      </c>
      <c r="G81" t="s">
        <v>197</v>
      </c>
      <c r="I81" s="17"/>
      <c r="J81" s="17"/>
      <c r="K81" s="17"/>
      <c r="L81" s="17"/>
      <c r="M81" s="17"/>
      <c r="N81" s="17"/>
      <c r="O81" s="17"/>
    </row>
    <row r="82" spans="1:18" ht="23.25" customHeight="1" x14ac:dyDescent="0.25">
      <c r="A82" t="s">
        <v>226</v>
      </c>
      <c r="B82" t="s">
        <v>14</v>
      </c>
      <c r="C82" t="s">
        <v>204</v>
      </c>
      <c r="D82" s="11">
        <v>0.94742199999999999</v>
      </c>
      <c r="E82" s="11">
        <v>0.96610200000000002</v>
      </c>
      <c r="F82" s="11">
        <v>0.93382399999999999</v>
      </c>
      <c r="G82" s="11">
        <v>0.87654299999999996</v>
      </c>
      <c r="I82" s="21"/>
      <c r="J82" s="17"/>
      <c r="K82" s="17"/>
      <c r="L82" s="17"/>
      <c r="M82" s="17"/>
      <c r="P82" s="20"/>
    </row>
    <row r="83" spans="1:18" ht="23.25" customHeight="1" x14ac:dyDescent="0.25">
      <c r="C83" t="s">
        <v>220</v>
      </c>
      <c r="D83" s="11">
        <v>3.9780999999999997E-2</v>
      </c>
      <c r="E83" s="11">
        <v>3.3897999999999998E-2</v>
      </c>
      <c r="F83" s="11">
        <v>4.4117999999999997E-2</v>
      </c>
      <c r="G83" s="11">
        <v>6.1727999999999998E-2</v>
      </c>
      <c r="I83" s="17"/>
      <c r="J83" s="17"/>
      <c r="K83" s="17"/>
      <c r="L83" s="17"/>
      <c r="M83" s="17"/>
    </row>
    <row r="84" spans="1:18" ht="23.25" customHeight="1" x14ac:dyDescent="0.25">
      <c r="C84" t="s">
        <v>203</v>
      </c>
      <c r="D84" s="11">
        <v>1.2796999999999999E-2</v>
      </c>
      <c r="E84" s="11">
        <v>0</v>
      </c>
      <c r="F84" s="11">
        <v>2.2058999999999999E-2</v>
      </c>
      <c r="G84" s="11">
        <v>6.1727999999999998E-2</v>
      </c>
      <c r="I84" s="17"/>
      <c r="J84" s="17"/>
      <c r="K84" s="17"/>
      <c r="L84" s="17"/>
      <c r="M84" s="17"/>
    </row>
    <row r="85" spans="1:18" ht="23.25" customHeight="1" x14ac:dyDescent="0.25"/>
    <row r="86" spans="1:18" ht="23.25" customHeight="1" x14ac:dyDescent="0.25">
      <c r="A86" t="s">
        <v>156</v>
      </c>
    </row>
    <row r="87" spans="1:18" ht="23.25" customHeight="1" x14ac:dyDescent="0.25">
      <c r="R87" t="str">
        <f>A94&amp;" - "&amp;A88&amp;" - "&amp;C92</f>
        <v>Charter - Download - Weekday Peak Hours</v>
      </c>
    </row>
    <row r="88" spans="1:18" ht="23.25" customHeight="1" x14ac:dyDescent="0.25">
      <c r="A88" t="s">
        <v>200</v>
      </c>
      <c r="I88" s="17"/>
      <c r="J88" s="17"/>
      <c r="K88" s="17"/>
      <c r="L88" s="17"/>
      <c r="M88" s="17"/>
      <c r="N88" s="17"/>
      <c r="O88" s="17"/>
      <c r="P88" s="17"/>
    </row>
    <row r="89" spans="1:18" ht="23.25" customHeight="1" x14ac:dyDescent="0.25">
      <c r="I89" s="17"/>
      <c r="J89" s="17"/>
      <c r="K89" s="17"/>
      <c r="L89" s="17"/>
      <c r="M89" s="17"/>
      <c r="N89" s="17"/>
      <c r="O89" s="17"/>
      <c r="P89" s="17"/>
    </row>
    <row r="90" spans="1:18" ht="23.25" customHeight="1" x14ac:dyDescent="0.25">
      <c r="I90" s="17"/>
      <c r="J90" s="17"/>
      <c r="K90" s="17"/>
      <c r="L90" s="17"/>
      <c r="M90" s="17"/>
      <c r="N90" s="17"/>
      <c r="O90" s="17"/>
      <c r="P90" s="17"/>
    </row>
    <row r="91" spans="1:18" ht="23.25" customHeight="1" x14ac:dyDescent="0.25">
      <c r="I91" s="17"/>
      <c r="J91" s="17"/>
      <c r="K91" s="17"/>
      <c r="L91" s="17"/>
      <c r="M91" s="17"/>
    </row>
    <row r="92" spans="1:18" ht="23.25" customHeight="1" x14ac:dyDescent="0.25">
      <c r="C92" t="s">
        <v>201</v>
      </c>
      <c r="I92" s="17"/>
      <c r="J92" s="17"/>
      <c r="K92" s="17"/>
      <c r="L92" s="17"/>
      <c r="M92" s="17"/>
      <c r="N92" s="17"/>
      <c r="O92" s="17"/>
    </row>
    <row r="93" spans="1:18" ht="23.25" customHeight="1" x14ac:dyDescent="0.25">
      <c r="D93" t="s">
        <v>202</v>
      </c>
      <c r="E93" t="s">
        <v>195</v>
      </c>
      <c r="F93" t="s">
        <v>196</v>
      </c>
      <c r="I93" s="17"/>
      <c r="J93" s="17"/>
      <c r="K93" s="17"/>
      <c r="L93" s="17"/>
      <c r="M93" s="17"/>
      <c r="N93" s="17"/>
      <c r="O93" s="17"/>
    </row>
    <row r="94" spans="1:18" ht="23.25" customHeight="1" x14ac:dyDescent="0.25">
      <c r="A94" t="s">
        <v>3</v>
      </c>
      <c r="B94" t="s">
        <v>14</v>
      </c>
      <c r="C94" t="s">
        <v>204</v>
      </c>
      <c r="D94" s="11">
        <v>0.90499700000000005</v>
      </c>
      <c r="E94" s="11">
        <v>0.91208800000000001</v>
      </c>
      <c r="F94" s="11">
        <v>0.83333299999999999</v>
      </c>
      <c r="I94" s="17"/>
      <c r="J94" s="17"/>
      <c r="K94" s="17"/>
      <c r="L94" s="17"/>
      <c r="M94" s="17"/>
      <c r="N94" s="17"/>
      <c r="O94" s="17"/>
    </row>
    <row r="95" spans="1:18" ht="23.25" customHeight="1" x14ac:dyDescent="0.25">
      <c r="C95" t="s">
        <v>220</v>
      </c>
      <c r="D95" s="11">
        <v>6.6501000000000005E-2</v>
      </c>
      <c r="E95" s="11">
        <v>6.3186999999999993E-2</v>
      </c>
      <c r="F95" s="11">
        <v>0.1</v>
      </c>
      <c r="I95" s="17"/>
      <c r="J95" s="17"/>
      <c r="K95" s="17"/>
    </row>
    <row r="96" spans="1:18" ht="23.25" customHeight="1" x14ac:dyDescent="0.25">
      <c r="C96" t="s">
        <v>203</v>
      </c>
      <c r="D96" s="11">
        <v>2.8500999999999999E-2</v>
      </c>
      <c r="E96" s="11">
        <v>2.4725E-2</v>
      </c>
      <c r="F96" s="11">
        <v>6.6667000000000004E-2</v>
      </c>
      <c r="I96" s="17"/>
      <c r="J96" s="17"/>
      <c r="K96" s="17"/>
    </row>
    <row r="97" spans="1:18" ht="23.25" customHeight="1" x14ac:dyDescent="0.25">
      <c r="I97" s="17"/>
      <c r="J97" s="17"/>
      <c r="K97" s="17"/>
      <c r="L97" s="17"/>
      <c r="M97" s="17"/>
      <c r="N97" s="17"/>
      <c r="O97" s="17"/>
      <c r="P97" s="17"/>
    </row>
    <row r="98" spans="1:18" ht="23.25" customHeight="1" x14ac:dyDescent="0.25">
      <c r="A98" t="s">
        <v>156</v>
      </c>
      <c r="I98" s="17"/>
      <c r="J98" s="17"/>
      <c r="K98" s="17"/>
      <c r="L98" s="17"/>
      <c r="M98" s="17"/>
      <c r="N98" s="17"/>
      <c r="O98" s="17"/>
      <c r="P98" s="17"/>
    </row>
    <row r="99" spans="1:18" ht="23.25" customHeight="1" x14ac:dyDescent="0.25">
      <c r="I99" s="17"/>
      <c r="J99" s="17"/>
      <c r="K99" s="17"/>
      <c r="L99" s="17"/>
      <c r="M99" s="17"/>
      <c r="N99" s="17"/>
      <c r="O99" s="17"/>
      <c r="P99" s="17"/>
      <c r="R99" t="str">
        <f>A106&amp;" - "&amp;A100&amp;" - "&amp;C104</f>
        <v>Comcast - Download - Weekday Peak Hours</v>
      </c>
    </row>
    <row r="100" spans="1:18" ht="23.25" customHeight="1" x14ac:dyDescent="0.25">
      <c r="A100" t="s">
        <v>200</v>
      </c>
      <c r="I100" s="17"/>
      <c r="J100" s="17"/>
      <c r="K100" s="17"/>
      <c r="L100" s="17"/>
      <c r="M100" s="17"/>
      <c r="N100" s="17"/>
      <c r="O100" s="17"/>
      <c r="P100" s="17"/>
    </row>
    <row r="101" spans="1:18" ht="23.25" customHeight="1" x14ac:dyDescent="0.25"/>
    <row r="102" spans="1:18" ht="23.25" customHeight="1" x14ac:dyDescent="0.25">
      <c r="I102" s="17"/>
      <c r="J102" s="17"/>
      <c r="K102" s="17"/>
    </row>
    <row r="103" spans="1:18" ht="23.25" customHeight="1" x14ac:dyDescent="0.25">
      <c r="I103" s="17"/>
      <c r="J103" s="17"/>
      <c r="K103" s="17"/>
    </row>
    <row r="104" spans="1:18" ht="23.25" customHeight="1" x14ac:dyDescent="0.25">
      <c r="C104" t="s">
        <v>201</v>
      </c>
      <c r="I104" s="17"/>
      <c r="J104" s="17"/>
      <c r="K104" s="17"/>
    </row>
    <row r="105" spans="1:18" ht="23.25" customHeight="1" x14ac:dyDescent="0.25">
      <c r="D105" t="s">
        <v>202</v>
      </c>
      <c r="E105" t="s">
        <v>183</v>
      </c>
      <c r="F105" t="s">
        <v>187</v>
      </c>
      <c r="G105" t="s">
        <v>188</v>
      </c>
      <c r="H105" t="s">
        <v>189</v>
      </c>
      <c r="I105" t="s">
        <v>222</v>
      </c>
    </row>
    <row r="106" spans="1:18" ht="23.25" customHeight="1" x14ac:dyDescent="0.25">
      <c r="A106" t="s">
        <v>4</v>
      </c>
      <c r="B106" t="s">
        <v>14</v>
      </c>
      <c r="C106" t="s">
        <v>204</v>
      </c>
      <c r="D106" s="11">
        <v>0.91757299999999997</v>
      </c>
      <c r="E106" s="11">
        <v>0.95597500000000002</v>
      </c>
      <c r="F106" s="11">
        <v>0.92105300000000001</v>
      </c>
      <c r="G106" s="11">
        <v>0.894737</v>
      </c>
      <c r="H106" s="11">
        <v>0.81395300000000004</v>
      </c>
      <c r="I106" s="11">
        <v>0.58333299999999999</v>
      </c>
      <c r="J106" s="17"/>
      <c r="K106" s="17"/>
      <c r="L106" s="17"/>
      <c r="M106" s="17"/>
      <c r="N106" s="17"/>
    </row>
    <row r="107" spans="1:18" ht="23.25" customHeight="1" x14ac:dyDescent="0.25">
      <c r="C107" t="s">
        <v>220</v>
      </c>
      <c r="D107" s="11">
        <v>5.9526000000000003E-2</v>
      </c>
      <c r="E107" s="11">
        <v>3.1447000000000003E-2</v>
      </c>
      <c r="F107" s="11">
        <v>3.9474000000000002E-2</v>
      </c>
      <c r="G107" s="11">
        <v>7.8947000000000003E-2</v>
      </c>
      <c r="H107" s="11">
        <v>0.18604699999999999</v>
      </c>
      <c r="I107" s="11">
        <v>0.19047600000000001</v>
      </c>
      <c r="J107" s="17"/>
      <c r="K107" s="17"/>
      <c r="L107" s="17"/>
      <c r="M107" s="17"/>
      <c r="N107" s="17"/>
    </row>
    <row r="108" spans="1:18" ht="23.25" customHeight="1" x14ac:dyDescent="0.25">
      <c r="C108" t="s">
        <v>203</v>
      </c>
      <c r="D108" s="11">
        <v>2.2901000000000001E-2</v>
      </c>
      <c r="E108" s="11">
        <v>1.2579E-2</v>
      </c>
      <c r="F108" s="11">
        <v>3.9474000000000002E-2</v>
      </c>
      <c r="G108" s="11">
        <v>2.6315999999999999E-2</v>
      </c>
      <c r="H108" s="11">
        <v>0</v>
      </c>
      <c r="I108" s="11">
        <v>0.22619</v>
      </c>
      <c r="J108" s="17"/>
      <c r="K108" s="17"/>
      <c r="L108" s="17"/>
      <c r="M108" s="17"/>
      <c r="N108" s="17"/>
      <c r="O108" s="17"/>
      <c r="P108" s="17"/>
    </row>
    <row r="109" spans="1:18" ht="23.25" customHeight="1" x14ac:dyDescent="0.25">
      <c r="I109" s="17"/>
      <c r="J109" s="17"/>
      <c r="K109" s="17"/>
      <c r="L109" s="17"/>
      <c r="M109" s="17"/>
      <c r="N109" s="17"/>
      <c r="O109" s="17"/>
      <c r="P109" s="17"/>
    </row>
    <row r="110" spans="1:18" ht="23.25" customHeight="1" x14ac:dyDescent="0.25">
      <c r="A110" t="s">
        <v>156</v>
      </c>
      <c r="I110" s="17"/>
      <c r="J110" s="17"/>
      <c r="K110" s="17"/>
      <c r="L110" s="17"/>
      <c r="M110" s="17"/>
      <c r="N110" s="17"/>
      <c r="O110" s="17"/>
      <c r="P110" s="17"/>
    </row>
    <row r="111" spans="1:18" ht="23.25" customHeight="1" x14ac:dyDescent="0.25">
      <c r="R111" t="str">
        <f>A118&amp;" - "&amp;A112&amp;" - "&amp;C116</f>
        <v>Cox - Download - Weekday Peak Hours</v>
      </c>
    </row>
    <row r="112" spans="1:18" ht="23.25" customHeight="1" x14ac:dyDescent="0.25">
      <c r="A112" t="s">
        <v>200</v>
      </c>
    </row>
    <row r="113" spans="1:18" ht="23.25" customHeight="1" x14ac:dyDescent="0.25"/>
    <row r="114" spans="1:18" ht="23.25" customHeight="1" x14ac:dyDescent="0.25"/>
    <row r="115" spans="1:18" ht="23.25" customHeight="1" x14ac:dyDescent="0.25">
      <c r="I115" s="17"/>
      <c r="J115" s="17"/>
      <c r="K115" s="17"/>
      <c r="L115" s="17"/>
      <c r="M115" s="17"/>
      <c r="N115" s="17"/>
      <c r="O115" s="17"/>
      <c r="P115" s="17"/>
    </row>
    <row r="116" spans="1:18" ht="23.25" customHeight="1" x14ac:dyDescent="0.25">
      <c r="C116" t="s">
        <v>201</v>
      </c>
      <c r="I116" s="17"/>
      <c r="J116" s="17"/>
      <c r="K116" s="17"/>
      <c r="L116" s="17"/>
      <c r="M116" s="17"/>
      <c r="N116" s="17"/>
      <c r="O116" s="17"/>
      <c r="P116" s="17"/>
    </row>
    <row r="117" spans="1:18" ht="23.25" customHeight="1" x14ac:dyDescent="0.25">
      <c r="D117" t="s">
        <v>202</v>
      </c>
      <c r="E117" t="s">
        <v>179</v>
      </c>
      <c r="F117" t="s">
        <v>183</v>
      </c>
      <c r="G117" t="s">
        <v>187</v>
      </c>
      <c r="H117" t="s">
        <v>196</v>
      </c>
      <c r="I117" s="17"/>
      <c r="J117" s="17"/>
      <c r="K117" s="17"/>
      <c r="L117" s="17"/>
      <c r="M117" s="17"/>
      <c r="N117" s="17"/>
      <c r="O117" s="17"/>
      <c r="P117" s="17"/>
    </row>
    <row r="118" spans="1:18" ht="23.25" customHeight="1" x14ac:dyDescent="0.25">
      <c r="A118" t="s">
        <v>5</v>
      </c>
      <c r="B118" t="s">
        <v>14</v>
      </c>
      <c r="C118" t="s">
        <v>204</v>
      </c>
      <c r="D118" s="11">
        <v>0.73831500000000005</v>
      </c>
      <c r="E118" s="11">
        <v>0.88888900000000004</v>
      </c>
      <c r="F118" s="11">
        <v>0.54285700000000003</v>
      </c>
      <c r="G118" s="11">
        <v>0.80540500000000004</v>
      </c>
      <c r="H118" s="11">
        <v>0.466667</v>
      </c>
      <c r="I118" s="17"/>
      <c r="J118" s="17"/>
      <c r="K118" s="17"/>
      <c r="L118" s="17"/>
      <c r="M118" s="17"/>
    </row>
    <row r="119" spans="1:18" ht="23.25" customHeight="1" x14ac:dyDescent="0.25">
      <c r="C119" t="s">
        <v>220</v>
      </c>
      <c r="D119" s="11">
        <v>0.15576499999999999</v>
      </c>
      <c r="E119" s="11">
        <v>0.111111</v>
      </c>
      <c r="F119" s="11">
        <v>0.37142900000000001</v>
      </c>
      <c r="G119" s="11">
        <v>8.6485999999999993E-2</v>
      </c>
      <c r="H119" s="11">
        <v>0.26666699999999999</v>
      </c>
      <c r="I119" s="17"/>
      <c r="J119" s="17"/>
      <c r="K119" s="17"/>
      <c r="L119" s="17"/>
      <c r="M119" s="17"/>
    </row>
    <row r="120" spans="1:18" ht="23.25" customHeight="1" x14ac:dyDescent="0.25">
      <c r="C120" t="s">
        <v>203</v>
      </c>
      <c r="D120" s="11">
        <v>0.10592</v>
      </c>
      <c r="E120" s="11">
        <v>0</v>
      </c>
      <c r="F120" s="11">
        <v>8.5713999999999999E-2</v>
      </c>
      <c r="G120" s="11">
        <v>0.108108</v>
      </c>
      <c r="H120" s="11">
        <v>0.26666699999999999</v>
      </c>
      <c r="I120" s="17"/>
      <c r="J120" s="17"/>
      <c r="K120" s="17"/>
      <c r="L120" s="17"/>
      <c r="M120" s="17"/>
    </row>
    <row r="121" spans="1:18" ht="23.25" customHeight="1" x14ac:dyDescent="0.25"/>
    <row r="122" spans="1:18" ht="23.25" customHeight="1" x14ac:dyDescent="0.25">
      <c r="A122" t="s">
        <v>156</v>
      </c>
    </row>
    <row r="123" spans="1:18" ht="23.25" customHeight="1" x14ac:dyDescent="0.25">
      <c r="R123" t="str">
        <f>A130&amp;" - "&amp;A124&amp;" - "&amp;C128</f>
        <v>Mediacom - Download - Weekday Peak Hours</v>
      </c>
    </row>
    <row r="124" spans="1:18" ht="23.25" customHeight="1" x14ac:dyDescent="0.25">
      <c r="A124" t="s">
        <v>200</v>
      </c>
      <c r="I124" s="17"/>
      <c r="J124" s="17"/>
      <c r="K124" s="17"/>
      <c r="L124" s="17"/>
      <c r="M124" s="17"/>
      <c r="N124" s="17"/>
      <c r="O124" s="17"/>
      <c r="P124" s="17"/>
    </row>
    <row r="125" spans="1:18" ht="23.25" customHeight="1" x14ac:dyDescent="0.25">
      <c r="I125" s="17"/>
      <c r="J125" s="17"/>
      <c r="K125" s="17"/>
      <c r="L125" s="17"/>
      <c r="M125" s="17"/>
      <c r="N125" s="17"/>
      <c r="O125" s="17"/>
      <c r="P125" s="17"/>
    </row>
    <row r="126" spans="1:18" ht="23.25" customHeight="1" x14ac:dyDescent="0.25">
      <c r="I126" s="17"/>
      <c r="J126" s="17"/>
      <c r="K126" s="17"/>
      <c r="L126" s="17"/>
      <c r="M126" s="17"/>
      <c r="N126" s="17"/>
      <c r="O126" s="17"/>
      <c r="P126" s="17"/>
    </row>
    <row r="127" spans="1:18" ht="23.25" customHeight="1" x14ac:dyDescent="0.25">
      <c r="I127" s="17"/>
      <c r="J127" s="17"/>
      <c r="K127" s="17"/>
    </row>
    <row r="128" spans="1:18" ht="23.25" customHeight="1" x14ac:dyDescent="0.25">
      <c r="C128" t="s">
        <v>201</v>
      </c>
      <c r="I128" s="17"/>
      <c r="J128" s="17"/>
      <c r="K128" s="17"/>
      <c r="L128" s="17"/>
      <c r="M128" s="17"/>
      <c r="N128" s="17"/>
      <c r="O128" s="17"/>
      <c r="P128" s="17"/>
    </row>
    <row r="129" spans="1:18" ht="23.25" customHeight="1" x14ac:dyDescent="0.25">
      <c r="D129" t="s">
        <v>202</v>
      </c>
      <c r="E129" t="s">
        <v>179</v>
      </c>
      <c r="F129" t="s">
        <v>187</v>
      </c>
      <c r="G129" t="s">
        <v>196</v>
      </c>
      <c r="I129" s="17"/>
      <c r="J129" s="17"/>
      <c r="K129" s="17"/>
      <c r="L129" s="17"/>
      <c r="M129" s="17"/>
      <c r="N129" s="17"/>
      <c r="O129" s="17"/>
      <c r="P129" s="17"/>
    </row>
    <row r="130" spans="1:18" ht="23.25" customHeight="1" x14ac:dyDescent="0.25">
      <c r="A130" t="s">
        <v>8</v>
      </c>
      <c r="B130" t="s">
        <v>14</v>
      </c>
      <c r="C130" t="s">
        <v>204</v>
      </c>
      <c r="D130" s="11">
        <v>0.80888499999999997</v>
      </c>
      <c r="E130" s="11">
        <v>0.94915300000000002</v>
      </c>
      <c r="F130" s="11">
        <v>0.66</v>
      </c>
      <c r="G130" s="11">
        <v>0.42</v>
      </c>
      <c r="I130" s="17"/>
      <c r="J130" s="17"/>
      <c r="K130" s="17"/>
      <c r="L130" s="17"/>
      <c r="M130" s="17"/>
      <c r="N130" s="17"/>
      <c r="O130" s="17"/>
      <c r="P130" s="17"/>
    </row>
    <row r="131" spans="1:18" ht="23.25" customHeight="1" x14ac:dyDescent="0.25">
      <c r="C131" t="s">
        <v>220</v>
      </c>
      <c r="D131" s="11">
        <v>7.5309000000000001E-2</v>
      </c>
      <c r="E131" s="11">
        <v>1.6948999999999999E-2</v>
      </c>
      <c r="F131" s="11">
        <v>0.14000000000000001</v>
      </c>
      <c r="G131" s="11">
        <v>0.22</v>
      </c>
      <c r="I131" s="17"/>
      <c r="J131" s="17"/>
      <c r="K131" s="17"/>
      <c r="L131" s="17"/>
      <c r="M131" s="17"/>
      <c r="N131" s="17"/>
    </row>
    <row r="132" spans="1:18" ht="23.25" customHeight="1" x14ac:dyDescent="0.25">
      <c r="C132" t="s">
        <v>203</v>
      </c>
      <c r="D132" s="11">
        <v>0.11580600000000001</v>
      </c>
      <c r="E132" s="11">
        <v>3.3897999999999998E-2</v>
      </c>
      <c r="F132" s="11">
        <v>0.2</v>
      </c>
      <c r="G132" s="11">
        <v>0.36</v>
      </c>
      <c r="I132" s="17"/>
      <c r="J132" s="17"/>
      <c r="K132" s="17"/>
      <c r="L132" s="17"/>
      <c r="M132" s="17"/>
      <c r="N132" s="17"/>
      <c r="O132" s="17"/>
    </row>
    <row r="133" spans="1:18" ht="23.25" customHeight="1" x14ac:dyDescent="0.25">
      <c r="I133" s="17"/>
      <c r="J133" s="17"/>
      <c r="K133" s="17"/>
      <c r="L133" s="17"/>
      <c r="M133" s="17"/>
      <c r="N133" s="17"/>
      <c r="O133" s="17"/>
    </row>
    <row r="134" spans="1:18" ht="23.25" customHeight="1" x14ac:dyDescent="0.25">
      <c r="A134" t="s">
        <v>156</v>
      </c>
      <c r="I134" s="17"/>
      <c r="J134" s="17"/>
      <c r="K134" s="17"/>
      <c r="L134" s="17"/>
      <c r="M134" s="17"/>
      <c r="N134" s="17"/>
      <c r="O134" s="17"/>
    </row>
    <row r="135" spans="1:18" ht="23.25" customHeight="1" x14ac:dyDescent="0.25">
      <c r="R135" t="str">
        <f>A142&amp;" - "&amp;A136&amp;" - "&amp;C140</f>
        <v>TWC - Download - Weekday Peak Hours</v>
      </c>
    </row>
    <row r="136" spans="1:18" ht="23.25" customHeight="1" x14ac:dyDescent="0.25">
      <c r="A136" t="s">
        <v>200</v>
      </c>
    </row>
    <row r="137" spans="1:18" ht="23.25" customHeight="1" x14ac:dyDescent="0.25">
      <c r="I137" s="17"/>
      <c r="J137" s="17"/>
      <c r="K137" s="17"/>
      <c r="L137" s="17"/>
      <c r="M137" s="17"/>
      <c r="N137" s="17"/>
      <c r="O137" s="17"/>
      <c r="P137" s="17"/>
    </row>
    <row r="138" spans="1:18" ht="23.25" customHeight="1" x14ac:dyDescent="0.25">
      <c r="I138" s="17"/>
      <c r="J138" s="17"/>
      <c r="K138" s="17"/>
      <c r="L138" s="17"/>
      <c r="M138" s="17"/>
      <c r="N138" s="17"/>
      <c r="O138" s="17"/>
      <c r="P138" s="17"/>
    </row>
    <row r="139" spans="1:18" ht="23.25" customHeight="1" x14ac:dyDescent="0.25">
      <c r="I139" s="17"/>
      <c r="J139" s="17"/>
      <c r="K139" s="17"/>
      <c r="L139" s="17"/>
      <c r="M139" s="17"/>
      <c r="N139" s="17"/>
      <c r="O139" s="17"/>
      <c r="P139" s="17"/>
    </row>
    <row r="140" spans="1:18" ht="23.25" customHeight="1" x14ac:dyDescent="0.25">
      <c r="C140" t="s">
        <v>201</v>
      </c>
    </row>
    <row r="141" spans="1:18" ht="23.25" customHeight="1" x14ac:dyDescent="0.25">
      <c r="D141" t="s">
        <v>202</v>
      </c>
      <c r="E141" t="s">
        <v>179</v>
      </c>
      <c r="F141" t="s">
        <v>181</v>
      </c>
      <c r="G141" t="s">
        <v>184</v>
      </c>
      <c r="H141" t="s">
        <v>187</v>
      </c>
      <c r="I141" s="17" t="s">
        <v>223</v>
      </c>
      <c r="J141" s="17"/>
      <c r="K141" s="17"/>
      <c r="L141" s="17"/>
      <c r="M141" s="17"/>
      <c r="N141" s="17"/>
      <c r="O141" s="17"/>
      <c r="P141" s="17"/>
    </row>
    <row r="142" spans="1:18" ht="23.25" customHeight="1" x14ac:dyDescent="0.25">
      <c r="A142" t="s">
        <v>166</v>
      </c>
      <c r="B142" t="s">
        <v>14</v>
      </c>
      <c r="C142" t="s">
        <v>204</v>
      </c>
      <c r="D142" s="11">
        <v>0.894984</v>
      </c>
      <c r="E142" s="11">
        <v>0.92934799999999995</v>
      </c>
      <c r="F142" s="11">
        <v>0.96969700000000003</v>
      </c>
      <c r="G142" s="11">
        <v>0.89361699999999999</v>
      </c>
      <c r="H142" s="11">
        <v>0.855491</v>
      </c>
      <c r="I142" s="11">
        <v>0.41935499999999998</v>
      </c>
      <c r="J142" s="17"/>
      <c r="K142" s="17"/>
      <c r="L142" s="17"/>
      <c r="M142" s="17"/>
      <c r="N142" s="17"/>
      <c r="O142" s="17"/>
      <c r="P142" s="17"/>
    </row>
    <row r="143" spans="1:18" ht="23.25" customHeight="1" x14ac:dyDescent="0.25">
      <c r="C143" t="s">
        <v>220</v>
      </c>
      <c r="D143" s="11">
        <v>5.2089999999999997E-2</v>
      </c>
      <c r="E143" s="11">
        <v>3.8043E-2</v>
      </c>
      <c r="F143" s="11">
        <v>3.0303E-2</v>
      </c>
      <c r="G143" s="11">
        <v>3.1914999999999999E-2</v>
      </c>
      <c r="H143" s="11">
        <v>7.5145000000000003E-2</v>
      </c>
      <c r="I143" s="11">
        <v>0.25806499999999999</v>
      </c>
      <c r="J143" s="17"/>
      <c r="K143" s="17"/>
      <c r="L143" s="17"/>
      <c r="M143" s="17"/>
      <c r="N143" s="17"/>
      <c r="O143" s="17"/>
      <c r="P143" s="17"/>
    </row>
    <row r="144" spans="1:18" ht="23.25" customHeight="1" x14ac:dyDescent="0.25">
      <c r="C144" t="s">
        <v>203</v>
      </c>
      <c r="D144" s="11">
        <v>5.2926000000000001E-2</v>
      </c>
      <c r="E144" s="11">
        <v>3.2608999999999999E-2</v>
      </c>
      <c r="F144" s="11">
        <v>0</v>
      </c>
      <c r="G144" s="11">
        <v>7.4468000000000006E-2</v>
      </c>
      <c r="H144" s="11">
        <v>6.9363999999999995E-2</v>
      </c>
      <c r="I144" s="11">
        <v>0.32258100000000001</v>
      </c>
      <c r="J144" s="17"/>
      <c r="K144" s="17"/>
      <c r="L144" s="17"/>
      <c r="M144" s="17"/>
      <c r="N144" s="17"/>
      <c r="O144" s="17"/>
    </row>
    <row r="145" spans="1:18" ht="23.25" customHeight="1" x14ac:dyDescent="0.25">
      <c r="I145" s="17"/>
      <c r="J145" s="17"/>
      <c r="K145" s="17"/>
      <c r="L145" s="17"/>
      <c r="M145" s="17"/>
      <c r="N145" s="17"/>
      <c r="O145" s="17"/>
    </row>
    <row r="146" spans="1:18" ht="23.25" customHeight="1" x14ac:dyDescent="0.25">
      <c r="A146" t="s">
        <v>156</v>
      </c>
    </row>
    <row r="147" spans="1:18" ht="23.25" customHeight="1" x14ac:dyDescent="0.25">
      <c r="I147" s="17"/>
      <c r="J147" s="17"/>
      <c r="K147" s="17"/>
      <c r="L147" s="17"/>
      <c r="M147" s="17"/>
      <c r="N147" s="17"/>
      <c r="O147" s="17"/>
      <c r="R147" t="str">
        <f>A154&amp;" - "&amp;A148&amp;" - "&amp;C152</f>
        <v>Frontier Fiber - Download - Weekday Peak Hours</v>
      </c>
    </row>
    <row r="148" spans="1:18" ht="23.25" customHeight="1" x14ac:dyDescent="0.25">
      <c r="A148" t="s">
        <v>200</v>
      </c>
      <c r="I148" s="17"/>
      <c r="J148" s="17"/>
      <c r="K148" s="17"/>
      <c r="L148" s="17"/>
      <c r="M148" s="17"/>
      <c r="N148" s="17"/>
      <c r="O148" s="17"/>
    </row>
    <row r="149" spans="1:18" ht="23.25" customHeight="1" x14ac:dyDescent="0.25">
      <c r="I149" s="17"/>
      <c r="J149" s="17"/>
      <c r="K149" s="17"/>
      <c r="L149" s="17"/>
      <c r="M149" s="17"/>
      <c r="N149" s="17"/>
      <c r="O149" s="17"/>
    </row>
    <row r="150" spans="1:18" ht="23.25" customHeight="1" x14ac:dyDescent="0.25"/>
    <row r="151" spans="1:18" ht="23.25" customHeight="1" x14ac:dyDescent="0.25"/>
    <row r="152" spans="1:18" ht="23.25" customHeight="1" x14ac:dyDescent="0.25">
      <c r="C152" t="s">
        <v>201</v>
      </c>
    </row>
    <row r="153" spans="1:18" ht="23.25" customHeight="1" x14ac:dyDescent="0.25">
      <c r="D153" t="s">
        <v>202</v>
      </c>
      <c r="E153" t="s">
        <v>183</v>
      </c>
      <c r="I153" s="17"/>
      <c r="J153" s="17"/>
      <c r="K153" s="17"/>
      <c r="L153" s="17"/>
      <c r="M153" s="17"/>
      <c r="N153" s="17"/>
    </row>
    <row r="154" spans="1:18" ht="23.25" customHeight="1" x14ac:dyDescent="0.25">
      <c r="A154" t="s">
        <v>193</v>
      </c>
      <c r="B154" t="s">
        <v>16</v>
      </c>
      <c r="C154" t="s">
        <v>204</v>
      </c>
      <c r="D154" s="11">
        <v>0.160714</v>
      </c>
      <c r="E154" s="11">
        <v>0.160714</v>
      </c>
      <c r="I154" s="17"/>
      <c r="J154" s="17"/>
      <c r="K154" s="17"/>
      <c r="L154" s="17"/>
      <c r="M154" s="17"/>
      <c r="N154" s="17"/>
    </row>
    <row r="155" spans="1:18" ht="23.25" customHeight="1" x14ac:dyDescent="0.25">
      <c r="C155" t="s">
        <v>220</v>
      </c>
      <c r="D155" s="11">
        <v>0.73214299999999999</v>
      </c>
      <c r="E155" s="11">
        <v>0.73214299999999999</v>
      </c>
      <c r="I155" s="17"/>
      <c r="J155" s="17"/>
      <c r="K155" s="17"/>
      <c r="L155" s="17"/>
      <c r="M155" s="17"/>
      <c r="N155" s="17"/>
    </row>
    <row r="156" spans="1:18" ht="23.25" customHeight="1" x14ac:dyDescent="0.25">
      <c r="C156" t="s">
        <v>203</v>
      </c>
      <c r="D156" s="11">
        <v>0.107143</v>
      </c>
      <c r="E156" s="11">
        <v>0.107143</v>
      </c>
      <c r="I156" s="17"/>
      <c r="J156" s="17"/>
      <c r="K156" s="17"/>
      <c r="L156" s="17"/>
      <c r="M156" s="17"/>
      <c r="N156" s="17"/>
    </row>
    <row r="157" spans="1:18" ht="23.25" customHeight="1" x14ac:dyDescent="0.25"/>
    <row r="158" spans="1:18" ht="23.25" customHeight="1" x14ac:dyDescent="0.25">
      <c r="A158" t="s">
        <v>156</v>
      </c>
    </row>
    <row r="159" spans="1:18" ht="23.25" customHeight="1" x14ac:dyDescent="0.25">
      <c r="I159" s="17"/>
      <c r="J159" s="17"/>
      <c r="K159" s="17"/>
      <c r="L159" s="17"/>
      <c r="M159" s="17"/>
      <c r="N159" s="17"/>
      <c r="O159" s="17"/>
      <c r="P159" s="17"/>
      <c r="R159" t="str">
        <f>A166&amp;" - "&amp;A160&amp;" - "&amp;C164</f>
        <v>Verizon Fiber - Download - Weekday Peak Hours</v>
      </c>
    </row>
    <row r="160" spans="1:18" ht="23.25" customHeight="1" x14ac:dyDescent="0.25">
      <c r="A160" t="s">
        <v>200</v>
      </c>
      <c r="I160" s="17"/>
      <c r="J160" s="17"/>
      <c r="K160" s="17"/>
      <c r="L160" s="17"/>
      <c r="M160" s="17"/>
      <c r="N160" s="17"/>
      <c r="O160" s="17"/>
      <c r="P160" s="17"/>
    </row>
    <row r="161" spans="1:18" ht="23.25" customHeight="1" x14ac:dyDescent="0.25">
      <c r="I161" s="17"/>
      <c r="J161" s="17"/>
      <c r="K161" s="17"/>
      <c r="L161" s="17"/>
      <c r="M161" s="17"/>
      <c r="N161" s="17"/>
      <c r="O161" s="17"/>
      <c r="P161" s="17"/>
    </row>
    <row r="162" spans="1:18" ht="23.25" customHeight="1" x14ac:dyDescent="0.25"/>
    <row r="163" spans="1:18" ht="23.25" customHeight="1" x14ac:dyDescent="0.25"/>
    <row r="164" spans="1:18" ht="23.25" customHeight="1" x14ac:dyDescent="0.25">
      <c r="C164" t="s">
        <v>201</v>
      </c>
    </row>
    <row r="165" spans="1:18" ht="23.25" customHeight="1" x14ac:dyDescent="0.25">
      <c r="D165" t="s">
        <v>202</v>
      </c>
      <c r="E165" t="s">
        <v>183</v>
      </c>
      <c r="F165" t="s">
        <v>187</v>
      </c>
      <c r="G165" t="s">
        <v>188</v>
      </c>
    </row>
    <row r="166" spans="1:18" ht="23.25" customHeight="1" x14ac:dyDescent="0.25">
      <c r="A166" t="s">
        <v>12</v>
      </c>
      <c r="B166" t="s">
        <v>16</v>
      </c>
      <c r="C166" t="s">
        <v>204</v>
      </c>
      <c r="D166" s="11">
        <v>0.87973599999999996</v>
      </c>
      <c r="E166" s="11">
        <v>0.83333299999999999</v>
      </c>
      <c r="F166" s="11">
        <v>0.92647100000000004</v>
      </c>
      <c r="G166" s="11">
        <v>0.84</v>
      </c>
      <c r="I166" s="17"/>
      <c r="J166" s="17"/>
      <c r="K166" s="17"/>
      <c r="L166" s="17"/>
    </row>
    <row r="167" spans="1:18" ht="23.25" customHeight="1" x14ac:dyDescent="0.25">
      <c r="C167" t="s">
        <v>220</v>
      </c>
      <c r="D167" s="11">
        <v>7.4297000000000002E-2</v>
      </c>
      <c r="E167" s="11">
        <v>0.111111</v>
      </c>
      <c r="F167" s="11">
        <v>3.6764999999999999E-2</v>
      </c>
      <c r="G167" s="11">
        <v>0.106667</v>
      </c>
      <c r="I167" s="17"/>
      <c r="J167" s="17"/>
      <c r="K167" s="17"/>
      <c r="L167" s="17"/>
    </row>
    <row r="168" spans="1:18" ht="23.25" customHeight="1" x14ac:dyDescent="0.25">
      <c r="C168" t="s">
        <v>203</v>
      </c>
      <c r="D168" s="11">
        <v>4.5967000000000001E-2</v>
      </c>
      <c r="E168" s="11">
        <v>5.5556000000000001E-2</v>
      </c>
      <c r="F168" s="11">
        <v>3.6764999999999999E-2</v>
      </c>
      <c r="G168" s="11">
        <v>5.3332999999999998E-2</v>
      </c>
      <c r="I168" s="17"/>
      <c r="J168" s="17"/>
      <c r="K168" s="17"/>
      <c r="L168" s="17"/>
    </row>
    <row r="169" spans="1:18" ht="23.25" customHeight="1" x14ac:dyDescent="0.25">
      <c r="I169" s="17"/>
      <c r="J169" s="17"/>
      <c r="K169" s="17"/>
    </row>
    <row r="170" spans="1:18" ht="23.25" customHeight="1" x14ac:dyDescent="0.25">
      <c r="A170" t="s">
        <v>156</v>
      </c>
    </row>
    <row r="171" spans="1:18" ht="23.25" customHeight="1" x14ac:dyDescent="0.25">
      <c r="I171" s="17"/>
      <c r="J171" s="17"/>
      <c r="R171" t="str">
        <f>A178&amp;" - "&amp;A172&amp;" - "&amp;C176</f>
        <v>Hughes - Download - Weekday Peak Hours</v>
      </c>
    </row>
    <row r="172" spans="1:18" ht="23.25" customHeight="1" x14ac:dyDescent="0.25">
      <c r="A172" t="s">
        <v>200</v>
      </c>
      <c r="I172" s="17"/>
      <c r="J172" s="17"/>
    </row>
    <row r="173" spans="1:18" ht="23.25" customHeight="1" x14ac:dyDescent="0.25">
      <c r="I173" s="17"/>
      <c r="J173" s="17"/>
    </row>
    <row r="174" spans="1:18" ht="23.25" customHeight="1" x14ac:dyDescent="0.25"/>
    <row r="175" spans="1:18" ht="23.25" customHeight="1" x14ac:dyDescent="0.25"/>
    <row r="176" spans="1:18" ht="23.25" customHeight="1" x14ac:dyDescent="0.25">
      <c r="C176" t="s">
        <v>201</v>
      </c>
    </row>
    <row r="177" spans="1:18" ht="23.25" customHeight="1" x14ac:dyDescent="0.25">
      <c r="D177" t="s">
        <v>202</v>
      </c>
      <c r="E177" t="s">
        <v>175</v>
      </c>
      <c r="F177" t="s">
        <v>177</v>
      </c>
      <c r="I177" s="17"/>
      <c r="J177" s="17"/>
    </row>
    <row r="178" spans="1:18" ht="23.25" customHeight="1" x14ac:dyDescent="0.25">
      <c r="A178" t="s">
        <v>194</v>
      </c>
      <c r="B178" t="s">
        <v>171</v>
      </c>
      <c r="C178" t="s">
        <v>204</v>
      </c>
      <c r="D178" s="11">
        <v>0.85767899999999997</v>
      </c>
      <c r="E178" s="11">
        <v>0.88095199999999996</v>
      </c>
      <c r="F178" s="11">
        <v>0.84615399999999996</v>
      </c>
      <c r="I178" s="17"/>
      <c r="J178" s="17"/>
      <c r="K178" s="17"/>
      <c r="L178" s="17"/>
      <c r="M178" s="17"/>
      <c r="N178" s="17"/>
      <c r="O178" s="17"/>
      <c r="P178" s="17"/>
    </row>
    <row r="179" spans="1:18" ht="23.25" customHeight="1" x14ac:dyDescent="0.25">
      <c r="C179" t="s">
        <v>220</v>
      </c>
      <c r="D179" s="11">
        <v>8.0078999999999997E-2</v>
      </c>
      <c r="E179" s="11">
        <v>4.7619000000000002E-2</v>
      </c>
      <c r="F179" s="11">
        <v>9.6154000000000003E-2</v>
      </c>
      <c r="I179" s="17"/>
      <c r="J179" s="17"/>
      <c r="K179" s="17"/>
      <c r="L179" s="17"/>
      <c r="M179" s="17"/>
      <c r="N179" s="17"/>
      <c r="O179" s="17"/>
      <c r="P179" s="17"/>
    </row>
    <row r="180" spans="1:18" ht="23.25" customHeight="1" x14ac:dyDescent="0.25">
      <c r="C180" t="s">
        <v>203</v>
      </c>
      <c r="D180" s="11">
        <v>6.2241999999999999E-2</v>
      </c>
      <c r="E180" s="11">
        <v>7.1429000000000006E-2</v>
      </c>
      <c r="F180" s="11">
        <v>5.7692E-2</v>
      </c>
      <c r="I180" s="17"/>
      <c r="J180" s="17"/>
      <c r="K180" s="17"/>
      <c r="L180" s="17"/>
      <c r="M180" s="17"/>
      <c r="N180" s="17"/>
      <c r="O180" s="17"/>
      <c r="P180" s="17"/>
    </row>
    <row r="181" spans="1:18" ht="23.25" customHeight="1" x14ac:dyDescent="0.25">
      <c r="I181" s="17"/>
      <c r="J181" s="17"/>
      <c r="K181" s="17"/>
      <c r="L181" s="17"/>
      <c r="M181" s="17"/>
      <c r="N181" s="17"/>
      <c r="O181" s="17"/>
      <c r="P181" s="17"/>
    </row>
    <row r="182" spans="1:18" ht="23.25" customHeight="1" x14ac:dyDescent="0.25">
      <c r="A182" t="s">
        <v>156</v>
      </c>
      <c r="I182" s="17"/>
      <c r="J182" s="17"/>
      <c r="K182" s="17"/>
    </row>
    <row r="183" spans="1:18" ht="23.25" customHeight="1" x14ac:dyDescent="0.25">
      <c r="I183" s="17"/>
      <c r="J183" s="17"/>
      <c r="K183" s="17"/>
      <c r="L183" s="17"/>
      <c r="R183" t="str">
        <f>A190&amp;" - "&amp;A184&amp;" - "&amp;C188</f>
        <v>ViaSat/Exede - Download - Weekday Peak Hours</v>
      </c>
    </row>
    <row r="184" spans="1:18" ht="23.25" customHeight="1" x14ac:dyDescent="0.25">
      <c r="A184" t="s">
        <v>200</v>
      </c>
      <c r="I184" s="17"/>
      <c r="J184" s="17"/>
      <c r="K184" s="17"/>
      <c r="L184" s="17"/>
    </row>
    <row r="185" spans="1:18" ht="23.25" customHeight="1" x14ac:dyDescent="0.25">
      <c r="I185" s="17"/>
      <c r="J185" s="17"/>
      <c r="K185" s="17"/>
      <c r="L185" s="17"/>
    </row>
    <row r="186" spans="1:18" ht="23.25" customHeight="1" x14ac:dyDescent="0.25"/>
    <row r="187" spans="1:18" ht="23.25" customHeight="1" x14ac:dyDescent="0.25"/>
    <row r="188" spans="1:18" ht="23.25" customHeight="1" x14ac:dyDescent="0.25">
      <c r="C188" t="s">
        <v>201</v>
      </c>
      <c r="I188" s="17"/>
      <c r="J188" s="17"/>
      <c r="K188" s="17"/>
      <c r="L188" s="17"/>
    </row>
    <row r="189" spans="1:18" ht="23.25" customHeight="1" x14ac:dyDescent="0.25">
      <c r="D189" t="s">
        <v>202</v>
      </c>
      <c r="E189" t="s">
        <v>178</v>
      </c>
      <c r="I189" s="17"/>
      <c r="J189" s="17"/>
      <c r="K189" s="17"/>
      <c r="L189" s="17"/>
    </row>
    <row r="190" spans="1:18" ht="23.25" customHeight="1" x14ac:dyDescent="0.25">
      <c r="A190" t="s">
        <v>190</v>
      </c>
      <c r="B190" t="s">
        <v>171</v>
      </c>
      <c r="C190" t="s">
        <v>204</v>
      </c>
      <c r="D190" s="11">
        <v>0</v>
      </c>
      <c r="E190" s="11">
        <v>0</v>
      </c>
      <c r="I190" s="17"/>
      <c r="J190" s="17"/>
      <c r="K190" s="17"/>
      <c r="L190" s="17"/>
    </row>
    <row r="191" spans="1:18" ht="23.25" customHeight="1" x14ac:dyDescent="0.25">
      <c r="C191" t="s">
        <v>220</v>
      </c>
      <c r="D191" s="11">
        <v>0.25</v>
      </c>
      <c r="E191" s="11">
        <v>0.25</v>
      </c>
      <c r="I191" s="17"/>
      <c r="J191" s="17"/>
      <c r="K191" s="17"/>
      <c r="L191" s="17"/>
    </row>
    <row r="192" spans="1:18" ht="23.25" customHeight="1" x14ac:dyDescent="0.25">
      <c r="C192" t="s">
        <v>203</v>
      </c>
      <c r="D192" s="11">
        <v>0.75</v>
      </c>
      <c r="E192" s="11">
        <v>0.75</v>
      </c>
      <c r="I192" s="17"/>
      <c r="J192" s="17"/>
      <c r="K192" s="17"/>
      <c r="L192" s="17"/>
      <c r="M192" s="17"/>
      <c r="N192" s="17"/>
      <c r="O192" s="17"/>
    </row>
    <row r="193" spans="1:18" ht="23.25" customHeight="1" x14ac:dyDescent="0.25">
      <c r="I193" s="17"/>
      <c r="J193" s="17"/>
      <c r="K193" s="17"/>
      <c r="L193" s="17"/>
      <c r="M193" s="17"/>
      <c r="N193" s="17"/>
      <c r="O193" s="17"/>
    </row>
    <row r="194" spans="1:18" ht="23.25" customHeight="1" x14ac:dyDescent="0.25">
      <c r="A194" t="s">
        <v>156</v>
      </c>
      <c r="I194" s="17"/>
      <c r="J194" s="17"/>
      <c r="K194" s="17"/>
      <c r="L194" s="17"/>
      <c r="M194" s="17"/>
      <c r="N194" s="17"/>
      <c r="O194" s="17"/>
    </row>
    <row r="195" spans="1:18" ht="23.25" customHeight="1" x14ac:dyDescent="0.25">
      <c r="A195" t="s">
        <v>200</v>
      </c>
      <c r="I195" s="17"/>
      <c r="J195" s="17"/>
      <c r="K195" s="17"/>
      <c r="L195" s="17"/>
      <c r="M195" s="17"/>
      <c r="R195" t="str">
        <f>A196&amp;" - "&amp;A195&amp;" - "&amp;C200</f>
        <v>ISP Comparison - Total - Download - Weekday Peak Hours</v>
      </c>
    </row>
    <row r="196" spans="1:18" ht="23.25" customHeight="1" x14ac:dyDescent="0.25">
      <c r="A196" t="s">
        <v>213</v>
      </c>
      <c r="I196" s="17"/>
      <c r="J196" s="17"/>
      <c r="K196" s="17"/>
      <c r="L196" s="17"/>
      <c r="M196" s="17"/>
    </row>
    <row r="197" spans="1:18" ht="23.25" customHeight="1" x14ac:dyDescent="0.25">
      <c r="I197" s="17"/>
      <c r="J197" s="17"/>
      <c r="K197" s="17"/>
      <c r="L197" s="17"/>
    </row>
    <row r="198" spans="1:18" ht="23.25" customHeight="1" x14ac:dyDescent="0.25"/>
    <row r="199" spans="1:18" ht="23.25" customHeight="1" x14ac:dyDescent="0.25"/>
    <row r="200" spans="1:18" ht="23.25" customHeight="1" x14ac:dyDescent="0.25">
      <c r="C200" t="s">
        <v>201</v>
      </c>
      <c r="I200" s="17"/>
      <c r="J200" s="17"/>
      <c r="K200" s="17"/>
      <c r="L200" s="17"/>
    </row>
    <row r="201" spans="1:18" ht="23.25" customHeight="1" x14ac:dyDescent="0.25">
      <c r="B201" t="s">
        <v>15</v>
      </c>
      <c r="H201" t="s">
        <v>14</v>
      </c>
      <c r="I201" s="17"/>
      <c r="J201" s="17"/>
      <c r="K201" s="17"/>
      <c r="L201" s="17"/>
      <c r="N201" t="s">
        <v>16</v>
      </c>
      <c r="P201" t="s">
        <v>207</v>
      </c>
    </row>
    <row r="202" spans="1:18" ht="23.25" customHeight="1" x14ac:dyDescent="0.25">
      <c r="B202" s="17" t="s">
        <v>206</v>
      </c>
      <c r="C202" s="17" t="s">
        <v>225</v>
      </c>
      <c r="D202" s="17" t="s">
        <v>2</v>
      </c>
      <c r="E202" s="17" t="s">
        <v>6</v>
      </c>
      <c r="F202" s="17" t="s">
        <v>224</v>
      </c>
      <c r="G202" s="17" t="s">
        <v>11</v>
      </c>
      <c r="H202" s="17" t="s">
        <v>1</v>
      </c>
      <c r="I202" s="17" t="s">
        <v>3</v>
      </c>
      <c r="J202" s="17" t="s">
        <v>4</v>
      </c>
      <c r="K202" s="17" t="s">
        <v>5</v>
      </c>
      <c r="L202" s="17" t="s">
        <v>8</v>
      </c>
      <c r="M202" s="17" t="s">
        <v>166</v>
      </c>
      <c r="N202" s="17" t="s">
        <v>6</v>
      </c>
      <c r="O202" s="17" t="s">
        <v>224</v>
      </c>
      <c r="P202" s="17" t="s">
        <v>194</v>
      </c>
      <c r="Q202" s="17" t="s">
        <v>190</v>
      </c>
    </row>
    <row r="203" spans="1:18" ht="23.25" customHeight="1" x14ac:dyDescent="0.25">
      <c r="A203" t="s">
        <v>204</v>
      </c>
      <c r="B203" s="4">
        <v>0.25</v>
      </c>
      <c r="C203" s="4">
        <v>0.74</v>
      </c>
      <c r="D203" s="4">
        <v>0.36</v>
      </c>
      <c r="E203" s="4">
        <v>0.23</v>
      </c>
      <c r="F203" s="4">
        <v>0.69</v>
      </c>
      <c r="G203" s="4">
        <v>0.49</v>
      </c>
      <c r="H203" s="4">
        <v>0.95</v>
      </c>
      <c r="I203" s="4">
        <v>0.9</v>
      </c>
      <c r="J203" s="4">
        <v>0.92</v>
      </c>
      <c r="K203" s="4">
        <v>0.74</v>
      </c>
      <c r="L203" s="4">
        <v>0.81</v>
      </c>
      <c r="M203" s="4">
        <v>0.89</v>
      </c>
      <c r="N203" s="4">
        <v>0.16</v>
      </c>
      <c r="O203" s="4">
        <v>0.88</v>
      </c>
      <c r="P203" s="4">
        <v>0.86</v>
      </c>
      <c r="Q203" s="4">
        <v>0</v>
      </c>
    </row>
    <row r="204" spans="1:18" ht="23.25" customHeight="1" x14ac:dyDescent="0.25">
      <c r="A204" t="s">
        <v>220</v>
      </c>
      <c r="B204" s="4">
        <v>0.32</v>
      </c>
      <c r="C204" s="4">
        <v>0.13</v>
      </c>
      <c r="D204" s="4">
        <v>0.3</v>
      </c>
      <c r="E204" s="4">
        <v>0.4</v>
      </c>
      <c r="F204" s="4">
        <v>7.0000000000000007E-2</v>
      </c>
      <c r="G204" s="4">
        <v>0.26</v>
      </c>
      <c r="H204" s="4">
        <v>0.04</v>
      </c>
      <c r="I204" s="4">
        <v>7.0000000000000007E-2</v>
      </c>
      <c r="J204" s="4">
        <v>0.06</v>
      </c>
      <c r="K204" s="4">
        <v>0.16</v>
      </c>
      <c r="L204" s="4">
        <v>0.08</v>
      </c>
      <c r="M204" s="4">
        <v>0.05</v>
      </c>
      <c r="N204" s="4">
        <v>0.73</v>
      </c>
      <c r="O204" s="4">
        <v>7.0000000000000007E-2</v>
      </c>
      <c r="P204" s="4">
        <v>0.08</v>
      </c>
      <c r="Q204" s="4">
        <v>0.25</v>
      </c>
    </row>
    <row r="205" spans="1:18" ht="23.25" customHeight="1" x14ac:dyDescent="0.25">
      <c r="A205" t="s">
        <v>203</v>
      </c>
      <c r="B205" s="4">
        <v>0.44</v>
      </c>
      <c r="C205" s="4">
        <v>0.13</v>
      </c>
      <c r="D205" s="4">
        <v>0.34</v>
      </c>
      <c r="E205" s="4">
        <v>0.37</v>
      </c>
      <c r="F205" s="4">
        <v>0.24</v>
      </c>
      <c r="G205" s="4">
        <v>0.25</v>
      </c>
      <c r="H205" s="4">
        <v>0.01</v>
      </c>
      <c r="I205" s="4">
        <v>0.03</v>
      </c>
      <c r="J205" s="4">
        <v>0.02</v>
      </c>
      <c r="K205" s="4">
        <v>0.11</v>
      </c>
      <c r="L205" s="4">
        <v>0.12</v>
      </c>
      <c r="M205" s="4">
        <v>0.05</v>
      </c>
      <c r="N205" s="4">
        <v>0.11</v>
      </c>
      <c r="O205" s="4">
        <v>0.05</v>
      </c>
      <c r="P205" s="4">
        <v>0.06</v>
      </c>
      <c r="Q205" s="4">
        <v>0.75</v>
      </c>
    </row>
    <row r="206" spans="1:18" x14ac:dyDescent="0.25">
      <c r="I206" s="17"/>
      <c r="J206" s="17"/>
      <c r="K206" s="17"/>
      <c r="L206" s="17"/>
    </row>
    <row r="207" spans="1:18" x14ac:dyDescent="0.25"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</row>
    <row r="208" spans="1:18" x14ac:dyDescent="0.25"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</row>
    <row r="209" spans="2:22" x14ac:dyDescent="0.25"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</row>
    <row r="210" spans="2:22" x14ac:dyDescent="0.25">
      <c r="I210" s="17"/>
      <c r="J210" s="17"/>
    </row>
    <row r="211" spans="2:22" x14ac:dyDescent="0.25">
      <c r="I211" s="17"/>
      <c r="J211" s="17"/>
    </row>
    <row r="212" spans="2:22" x14ac:dyDescent="0.25"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</row>
    <row r="213" spans="2:22" x14ac:dyDescent="0.25"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</row>
    <row r="214" spans="2:22" x14ac:dyDescent="0.25"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</row>
    <row r="215" spans="2:22" x14ac:dyDescent="0.25"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</row>
    <row r="216" spans="2:22" x14ac:dyDescent="0.25"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</row>
    <row r="217" spans="2:22" x14ac:dyDescent="0.25"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</row>
    <row r="218" spans="2:22" x14ac:dyDescent="0.25">
      <c r="I218" s="17"/>
      <c r="J218" s="17"/>
      <c r="K218" s="17"/>
      <c r="L218" s="17"/>
    </row>
    <row r="219" spans="2:22" x14ac:dyDescent="0.25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2:22" x14ac:dyDescent="0.25">
      <c r="I220" s="17"/>
      <c r="J220" s="17"/>
      <c r="K220" s="17"/>
      <c r="L220" s="17"/>
    </row>
    <row r="226" spans="2:22" x14ac:dyDescent="0.25">
      <c r="I226" s="17"/>
      <c r="J226" s="17"/>
      <c r="K226" s="17"/>
      <c r="L226" s="17"/>
      <c r="M226" s="17"/>
      <c r="N226" s="17"/>
      <c r="O226" s="17"/>
      <c r="P226" s="17"/>
    </row>
    <row r="227" spans="2:22" x14ac:dyDescent="0.25">
      <c r="I227" s="17"/>
      <c r="J227" s="17"/>
      <c r="K227" s="17"/>
      <c r="L227" s="17"/>
      <c r="M227" s="17"/>
      <c r="N227" s="17"/>
      <c r="O227" s="17"/>
      <c r="P227" s="17"/>
    </row>
    <row r="228" spans="2:22" x14ac:dyDescent="0.25">
      <c r="I228" s="17"/>
      <c r="J228" s="17"/>
      <c r="K228" s="17"/>
      <c r="L228" s="17"/>
      <c r="M228" s="17"/>
      <c r="N228" s="17"/>
      <c r="O228" s="17"/>
      <c r="P228" s="17"/>
    </row>
    <row r="229" spans="2:22" x14ac:dyDescent="0.25"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</row>
    <row r="230" spans="2:22" x14ac:dyDescent="0.25"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</row>
    <row r="231" spans="2:22" x14ac:dyDescent="0.25"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</row>
    <row r="232" spans="2:22" x14ac:dyDescent="0.25"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</row>
    <row r="233" spans="2:22" x14ac:dyDescent="0.25"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</row>
    <row r="241" spans="9:15" x14ac:dyDescent="0.25">
      <c r="I241" s="11"/>
      <c r="J241" s="11"/>
      <c r="K241" s="11"/>
      <c r="L241" s="11"/>
      <c r="M241" s="11"/>
      <c r="N241" s="11"/>
      <c r="O241" s="11"/>
    </row>
    <row r="242" spans="9:15" x14ac:dyDescent="0.25">
      <c r="I242" s="11"/>
      <c r="J242" s="11"/>
      <c r="K242" s="11"/>
      <c r="L242" s="11"/>
      <c r="M242" s="11"/>
      <c r="N242" s="11"/>
      <c r="O242" s="11"/>
    </row>
    <row r="243" spans="9:15" x14ac:dyDescent="0.25">
      <c r="I243" s="11"/>
      <c r="J243" s="11"/>
      <c r="K243" s="11"/>
      <c r="L243" s="11"/>
      <c r="M243" s="11"/>
      <c r="N243" s="11"/>
      <c r="O243" s="1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C23"/>
  <sheetViews>
    <sheetView topLeftCell="A10" workbookViewId="0">
      <selection activeCell="K19" sqref="K19"/>
    </sheetView>
  </sheetViews>
  <sheetFormatPr defaultRowHeight="15" x14ac:dyDescent="0.25"/>
  <sheetData>
    <row r="1" spans="1:3" x14ac:dyDescent="0.25">
      <c r="A1" t="s">
        <v>156</v>
      </c>
    </row>
    <row r="2" spans="1:3" x14ac:dyDescent="0.25">
      <c r="A2" t="s">
        <v>208</v>
      </c>
    </row>
    <row r="3" spans="1:3" x14ac:dyDescent="0.25">
      <c r="A3" t="s">
        <v>13</v>
      </c>
    </row>
    <row r="4" spans="1:3" x14ac:dyDescent="0.25">
      <c r="A4" t="s">
        <v>209</v>
      </c>
    </row>
    <row r="5" spans="1:3" x14ac:dyDescent="0.25">
      <c r="C5" t="s">
        <v>157</v>
      </c>
    </row>
    <row r="6" spans="1:3" x14ac:dyDescent="0.25">
      <c r="B6" t="s">
        <v>210</v>
      </c>
      <c r="C6" t="s">
        <v>211</v>
      </c>
    </row>
    <row r="7" spans="1:3" x14ac:dyDescent="0.25">
      <c r="A7" t="s">
        <v>13</v>
      </c>
      <c r="B7">
        <v>1.0302</v>
      </c>
      <c r="C7">
        <v>1.0304</v>
      </c>
    </row>
    <row r="8" spans="1:3" x14ac:dyDescent="0.25">
      <c r="A8" t="s">
        <v>209</v>
      </c>
    </row>
    <row r="9" spans="1:3" x14ac:dyDescent="0.25">
      <c r="C9" t="s">
        <v>158</v>
      </c>
    </row>
    <row r="10" spans="1:3" x14ac:dyDescent="0.25">
      <c r="B10" t="s">
        <v>210</v>
      </c>
      <c r="C10" t="s">
        <v>211</v>
      </c>
    </row>
    <row r="11" spans="1:3" x14ac:dyDescent="0.25">
      <c r="A11" t="s">
        <v>13</v>
      </c>
      <c r="B11">
        <v>2922</v>
      </c>
      <c r="C11">
        <v>2920</v>
      </c>
    </row>
    <row r="13" spans="1:3" x14ac:dyDescent="0.25">
      <c r="A13" t="s">
        <v>156</v>
      </c>
    </row>
    <row r="14" spans="1:3" x14ac:dyDescent="0.25">
      <c r="A14" t="s">
        <v>208</v>
      </c>
    </row>
    <row r="15" spans="1:3" x14ac:dyDescent="0.25">
      <c r="A15" t="s">
        <v>13</v>
      </c>
    </row>
    <row r="16" spans="1:3" x14ac:dyDescent="0.25">
      <c r="A16" t="s">
        <v>212</v>
      </c>
    </row>
    <row r="17" spans="1:3" x14ac:dyDescent="0.25">
      <c r="C17" t="s">
        <v>157</v>
      </c>
    </row>
    <row r="18" spans="1:3" x14ac:dyDescent="0.25">
      <c r="B18" t="s">
        <v>210</v>
      </c>
      <c r="C18" t="s">
        <v>211</v>
      </c>
    </row>
    <row r="19" spans="1:3" x14ac:dyDescent="0.25">
      <c r="A19" t="s">
        <v>13</v>
      </c>
      <c r="B19">
        <v>1.0996999999999999</v>
      </c>
      <c r="C19">
        <v>1.1008</v>
      </c>
    </row>
    <row r="20" spans="1:3" x14ac:dyDescent="0.25">
      <c r="A20" t="s">
        <v>212</v>
      </c>
    </row>
    <row r="21" spans="1:3" x14ac:dyDescent="0.25">
      <c r="C21" t="s">
        <v>158</v>
      </c>
    </row>
    <row r="22" spans="1:3" x14ac:dyDescent="0.25">
      <c r="B22" t="s">
        <v>210</v>
      </c>
      <c r="C22" t="s">
        <v>211</v>
      </c>
    </row>
    <row r="23" spans="1:3" x14ac:dyDescent="0.25">
      <c r="A23" t="s">
        <v>13</v>
      </c>
      <c r="B23">
        <v>2923</v>
      </c>
      <c r="C23">
        <v>2863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Chart 18 Data</vt:lpstr>
      <vt:lpstr>Chart 19 Data</vt:lpstr>
      <vt:lpstr>Chart 20</vt:lpstr>
      <vt:lpstr>Chart 7-2</vt:lpstr>
      <vt:lpstr>Chart 8-2</vt:lpstr>
      <vt:lpstr>Chart 29</vt:lpstr>
      <vt:lpstr>Chart 50</vt:lpstr>
      <vt:lpstr>Chart 18</vt:lpstr>
      <vt:lpstr>Chart 19</vt:lpstr>
      <vt:lpstr>'Chart 18 Data'!_201209_18</vt:lpstr>
      <vt:lpstr>'Chart 20'!_201209_19_1</vt:lpstr>
      <vt:lpstr>'Chart 18 Data'!chart18</vt:lpstr>
      <vt:lpstr>'Chart 20'!chart19</vt:lpstr>
      <vt:lpstr>'Chart 50'!LEGACY</vt:lpstr>
      <vt:lpstr>'Chart 29'!Weekday_1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Rajender Razdan</cp:lastModifiedBy>
  <cp:lastPrinted>2016-05-24T23:55:51Z</cp:lastPrinted>
  <dcterms:created xsi:type="dcterms:W3CDTF">2012-07-05T13:02:14Z</dcterms:created>
  <dcterms:modified xsi:type="dcterms:W3CDTF">2016-11-09T15:26:06Z</dcterms:modified>
</cp:coreProperties>
</file>