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queryTables/queryTable4.xml" ContentType="application/vnd.openxmlformats-officedocument.spreadsheetml.queryTable+xml"/>
  <Override PartName="/xl/charts/chart1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/>
  </bookViews>
  <sheets>
    <sheet name="Chart 11" sheetId="41" r:id="rId1"/>
    <sheet name="Chart 18 Data" sheetId="48" state="hidden" r:id="rId2"/>
    <sheet name="Chart 18" sheetId="49" state="hidden" r:id="rId3"/>
    <sheet name="Chart 19 Data" sheetId="56" state="hidden" r:id="rId4"/>
    <sheet name="Chart 19" sheetId="57" state="hidden" r:id="rId5"/>
    <sheet name="Chart 20" sheetId="52" state="hidden" r:id="rId6"/>
    <sheet name="Chart 7-2" sheetId="7" state="hidden" r:id="rId7"/>
    <sheet name="Chart 8-2" sheetId="8" state="hidden" r:id="rId8"/>
    <sheet name="Chart 50" sheetId="99" state="hidden" r:id="rId9"/>
  </sheets>
  <definedNames>
    <definedName name="_2">#REF!</definedName>
    <definedName name="_201209_11" localSheetId="0">'Chart 11'!$A$2:$D$55</definedName>
    <definedName name="_201209_18" localSheetId="1">'Chart 18 Data'!$A$45:$D$63</definedName>
    <definedName name="_201209_19_1" localSheetId="5">'Chart 20'!$A$2:$V$8</definedName>
    <definedName name="chart11" localSheetId="0">'Chart 11'!$A$1</definedName>
    <definedName name="chart18" localSheetId="1">'Chart 18 Data'!$A$24</definedName>
    <definedName name="chart19" localSheetId="5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'Chart 11'!$G$104:$H$156</definedName>
  </definedNames>
  <calcPr calcId="152511"/>
</workbook>
</file>

<file path=xl/calcChain.xml><?xml version="1.0" encoding="utf-8"?>
<calcChain xmlns="http://schemas.openxmlformats.org/spreadsheetml/2006/main">
  <c r="A153" i="41" l="1"/>
  <c r="A152" i="41"/>
  <c r="A151" i="41"/>
  <c r="A150" i="41"/>
  <c r="A149" i="41"/>
  <c r="A148" i="41"/>
  <c r="A147" i="41"/>
  <c r="A146" i="41"/>
  <c r="A145" i="41"/>
  <c r="A144" i="41"/>
  <c r="A143" i="41"/>
  <c r="A142" i="41"/>
  <c r="A141" i="41"/>
  <c r="A140" i="41"/>
  <c r="A139" i="41"/>
  <c r="A138" i="41"/>
  <c r="A137" i="41"/>
  <c r="A136" i="41"/>
  <c r="A135" i="41"/>
  <c r="A134" i="41"/>
  <c r="A133" i="41"/>
  <c r="A132" i="41"/>
  <c r="A131" i="41"/>
  <c r="A130" i="41"/>
  <c r="A129" i="41"/>
  <c r="A128" i="41"/>
  <c r="A127" i="41"/>
  <c r="A126" i="41"/>
  <c r="A125" i="41"/>
  <c r="A124" i="41"/>
  <c r="A123" i="41"/>
  <c r="A122" i="41"/>
  <c r="A121" i="41"/>
  <c r="A120" i="41"/>
  <c r="A119" i="41"/>
  <c r="A118" i="41"/>
  <c r="A117" i="41"/>
  <c r="A116" i="41"/>
  <c r="A115" i="41"/>
  <c r="A114" i="41"/>
  <c r="A113" i="41"/>
  <c r="A112" i="41"/>
  <c r="A111" i="41"/>
  <c r="A110" i="41"/>
  <c r="A109" i="41"/>
  <c r="A108" i="41"/>
  <c r="A107" i="41"/>
  <c r="A106" i="41"/>
  <c r="A105" i="41"/>
  <c r="A104" i="41"/>
  <c r="C153" i="41"/>
  <c r="C152" i="41"/>
  <c r="C151" i="41"/>
  <c r="C150" i="41"/>
  <c r="C149" i="41"/>
  <c r="C148" i="41"/>
  <c r="C147" i="41"/>
  <c r="C146" i="41"/>
  <c r="C145" i="41"/>
  <c r="C144" i="41"/>
  <c r="C143" i="41"/>
  <c r="C142" i="41"/>
  <c r="C141" i="41"/>
  <c r="C140" i="41"/>
  <c r="C139" i="41"/>
  <c r="C138" i="41"/>
  <c r="C137" i="41"/>
  <c r="C136" i="41"/>
  <c r="C135" i="41"/>
  <c r="C134" i="41"/>
  <c r="C133" i="41"/>
  <c r="C132" i="41"/>
  <c r="C131" i="41"/>
  <c r="C130" i="41"/>
  <c r="C129" i="41"/>
  <c r="C128" i="41"/>
  <c r="C127" i="41"/>
  <c r="C126" i="41"/>
  <c r="C125" i="41"/>
  <c r="C124" i="41"/>
  <c r="C123" i="41"/>
  <c r="C122" i="41"/>
  <c r="C121" i="41"/>
  <c r="C120" i="41"/>
  <c r="C119" i="41"/>
  <c r="C118" i="41"/>
  <c r="C117" i="41"/>
  <c r="C116" i="41"/>
  <c r="C115" i="41"/>
  <c r="C114" i="41"/>
  <c r="C113" i="41"/>
  <c r="C112" i="41"/>
  <c r="C111" i="41"/>
  <c r="C110" i="41"/>
  <c r="C109" i="41"/>
  <c r="C108" i="41"/>
  <c r="C107" i="41"/>
  <c r="C106" i="41"/>
  <c r="C105" i="41"/>
  <c r="C104" i="41"/>
  <c r="C103" i="41"/>
  <c r="A103" i="41"/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11" type="6" refreshedVersion="6" background="1" saveData="1">
    <textPr prompt="0" codePage="437" sourceFile="C:\Users\Andy\Box Sync\Default Sync Folder\SamKnowsFCC2015\OMS\201209-11.TAB">
      <textFields>
        <textField/>
      </textFields>
    </textPr>
  </connection>
  <connection id="2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3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4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<sst xmlns="http://schemas.openxmlformats.org/spreadsheetml/2006/main" count="436" uniqueCount="260">
  <si>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</si>
  <si>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</si>
  <si>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</si>
  <si>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</si>
  <si>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</si>
  <si>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</si>
  <si>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</si>
  <si>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</si>
  <si>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</si>
  <si>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</si>
  <si>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</si>
  <si>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</si>
  <si>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</si>
  <si>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</si>
  <si>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</si>
  <si>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</si>
  <si>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</si>
  <si>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</si>
  <si>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</si>
  <si>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</si>
  <si>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</si>
  <si>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</si>
  <si>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</si>
  <si>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</si>
  <si>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</si>
  <si>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</si>
  <si>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</si>
  <si>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</si>
  <si>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</si>
  <si>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</si>
  <si>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</si>
  <si>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</si>
  <si>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</si>
  <si>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</si>
  <si>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</si>
  <si>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</si>
  <si>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</si>
  <si>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</si>
  <si>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</si>
  <si>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</si>
  <si>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</si>
  <si>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</si>
  <si>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</si>
  <si>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</si>
  <si>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</si>
  <si>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</si>
  <si>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</si>
  <si>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</si>
  <si>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</si>
  <si>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</si>
  <si>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</si>
  <si>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</si>
  <si>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</si>
  <si>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</si>
  <si>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</si>
  <si>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</si>
  <si>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</si>
  <si>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</si>
  <si>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</si>
  <si>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</si>
  <si>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</si>
  <si>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</si>
  <si>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</si>
  <si>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</si>
  <si>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</si>
  <si>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</si>
  <si>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</si>
  <si>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</si>
  <si>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</si>
  <si>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</si>
  <si>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</si>
  <si>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</si>
  <si>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</si>
  <si>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</si>
  <si>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</si>
  <si>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</si>
  <si>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</si>
  <si>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</si>
  <si>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</si>
  <si>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</si>
  <si>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</si>
  <si>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</si>
  <si>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</si>
  <si>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</si>
  <si>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</si>
  <si>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</si>
  <si>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</si>
  <si>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</si>
  <si>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</si>
  <si>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</si>
  <si>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</si>
  <si>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</si>
  <si>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</si>
  <si>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</si>
  <si>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</si>
  <si>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</si>
  <si>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</si>
  <si>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</si>
  <si>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</si>
  <si>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</si>
  <si>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</si>
  <si>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</si>
  <si>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</si>
  <si>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</si>
  <si>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</si>
  <si>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</si>
  <si>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</si>
  <si>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</si>
  <si>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</si>
  <si>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</si>
  <si>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</si>
  <si>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</si>
  <si>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</si>
  <si>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</si>
  <si>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</si>
  <si>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</si>
  <si>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</si>
  <si>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</si>
  <si>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</si>
  <si>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</si>
  <si>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</si>
  <si>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</si>
  <si>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</si>
  <si>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</si>
  <si>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</si>
  <si>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</si>
  <si>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</si>
  <si>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</si>
  <si>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</si>
  <si>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</si>
  <si>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</si>
  <si>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</si>
  <si>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</si>
  <si>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</si>
  <si>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</si>
  <si>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</si>
  <si>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</si>
  <si>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</si>
  <si>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</si>
  <si>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</si>
  <si>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</si>
  <si>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</si>
  <si>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</si>
  <si>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</si>
  <si>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</si>
  <si>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</si>
  <si>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</si>
  <si>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</si>
  <si>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</si>
  <si>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</si>
  <si>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</si>
  <si>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</si>
  <si>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</si>
  <si>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</si>
  <si>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</si>
  <si>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</si>
  <si>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</si>
  <si>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</si>
  <si>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Verizon Fiber - 25 Mbps</t>
  </si>
  <si>
    <t>CenturyLink - 1.5 Mbps</t>
  </si>
  <si>
    <t>Windstream - 3 Mbps</t>
  </si>
  <si>
    <t>Windstream - 6 Mbps</t>
  </si>
  <si>
    <t>Comcast - 25 Mbps</t>
  </si>
  <si>
    <t>Cox - 25 Mbps</t>
  </si>
  <si>
    <t>Comcast - 50 Mbps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</si>
  <si>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</si>
  <si>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</si>
  <si>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</si>
  <si>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</si>
  <si>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</si>
  <si>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</si>
  <si>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</si>
  <si>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 - 20 Mbps</t>
  </si>
  <si>
    <t>TWC - 30 Mbps</t>
  </si>
  <si>
    <t>TWC - 50 Mbps</t>
  </si>
  <si>
    <t>HIST USAGE DOWNLOAD</t>
  </si>
  <si>
    <t>Unweighted Count</t>
  </si>
  <si>
    <t>Column N %</t>
  </si>
  <si>
    <t>DOWN_CAT</t>
  </si>
  <si>
    <t>SAT</t>
  </si>
  <si>
    <t>Cox - 50 Mbps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</si>
  <si>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</si>
  <si>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</si>
  <si>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</si>
  <si>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</si>
  <si>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</si>
  <si>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</si>
  <si>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</si>
  <si>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</si>
  <si>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</si>
  <si>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25 Mbps</t>
  </si>
  <si>
    <t>30 Mbps</t>
  </si>
  <si>
    <t>35 Mbps</t>
  </si>
  <si>
    <t>50 Mbps</t>
  </si>
  <si>
    <t>75 Mbps</t>
  </si>
  <si>
    <t>NEW CHART 11</t>
  </si>
  <si>
    <t>Estimate</t>
  </si>
  <si>
    <t>Frontier DSL - 3 Mbps</t>
  </si>
  <si>
    <t>Frontier Fiber - 25 Mbps</t>
  </si>
  <si>
    <t>Frontier DSL - 6 Mbps</t>
  </si>
  <si>
    <t>Mediacom - 50 Mbps</t>
  </si>
  <si>
    <t>Charter - 60 Mbps</t>
  </si>
  <si>
    <t>Cox - 100 Mbps</t>
  </si>
  <si>
    <t>Comcast - 105 Mbps</t>
  </si>
  <si>
    <t>60 Mbps</t>
  </si>
  <si>
    <t>100 Mbps</t>
  </si>
  <si>
    <t>CenturyLink - 20 Mbps</t>
  </si>
  <si>
    <t>CenturyLink - 40 Mbps</t>
  </si>
  <si>
    <t>Chart 19: Normalized Average User Traffic - 2014 Test Data</t>
  </si>
  <si>
    <t>C:\TEMP\TEMP.TMP</t>
  </si>
  <si>
    <t>DL Without Legacy vs. All</t>
  </si>
  <si>
    <t>All units</t>
  </si>
  <si>
    <t>Without Legacy modems</t>
  </si>
  <si>
    <t>UL Without Legacy vs. All</t>
  </si>
  <si>
    <t>1900-2300 Mon-Fri</t>
  </si>
  <si>
    <t>AT&amp;T-DSL - 3 Mbps</t>
  </si>
  <si>
    <t>Cox - 15 Mbps</t>
  </si>
  <si>
    <t>Comcast - 75 Mbps</t>
  </si>
  <si>
    <t>Mediacom - 100 Mbps</t>
  </si>
  <si>
    <t>Comcast - 150 Mbps</t>
  </si>
  <si>
    <t>TWC - 300 Mbps</t>
  </si>
  <si>
    <t>Chart 11:  Web Loading Time by Advertised Speed, by Technology - 2015 Test Data</t>
  </si>
  <si>
    <t>Chart 20:  Cumulative Distribution of User Traffic, by Technology - 2015 Test Data</t>
  </si>
  <si>
    <t>AT&amp;T-DSL - 6 Mbps</t>
  </si>
  <si>
    <t>Verizon Fiber - 50 Mbps</t>
  </si>
  <si>
    <t>Verizon Fiber - 75 Mbps</t>
  </si>
  <si>
    <t>Verizon DSL - [1.1-3] Mbps</t>
  </si>
  <si>
    <t>2.05 Mbps</t>
  </si>
  <si>
    <t>7 Mbps</t>
  </si>
  <si>
    <t xml:space="preserve"> Mbps</t>
  </si>
  <si>
    <t>Chart 18:  Normalized Average User Traffic - 2015 Test Data</t>
  </si>
  <si>
    <t>Frontier DSL - 1 Mbps</t>
  </si>
  <si>
    <t>AT&amp;T-DSL - 1.5 Mbps</t>
  </si>
  <si>
    <t>CenturyLink - 3 Mbps</t>
  </si>
  <si>
    <t>Charter - 100 Mbps</t>
  </si>
  <si>
    <t>Hughes - 5 Mbps</t>
  </si>
  <si>
    <t>Hughes - 10 Mbps</t>
  </si>
  <si>
    <t>ViaSat/Exede - 12 Mbps</t>
  </si>
  <si>
    <t>AT&amp;T IPBB - 6 Mbps</t>
  </si>
  <si>
    <t>AT&amp;T IPBB - 24 Mbps</t>
  </si>
  <si>
    <t>AT&amp;T IPBB - 45 Mbps</t>
  </si>
  <si>
    <t>AT&amp;T IPBB - 3 Mbps</t>
  </si>
  <si>
    <t>Optimum - 25 Mbps</t>
  </si>
  <si>
    <t>Optimum - 50 Mbps</t>
  </si>
  <si>
    <t>Optimum - 101 Mbps</t>
  </si>
  <si>
    <t>CenturyLink
12 Mbps</t>
  </si>
  <si>
    <t>Windstream
12 Mbps</t>
  </si>
  <si>
    <t>Mediacom
15 Mbps</t>
  </si>
  <si>
    <t>TWC
15 Mbps</t>
  </si>
  <si>
    <t>Comcast - 3 Mbps</t>
  </si>
  <si>
    <t>Cox - 0.75 Mbps</t>
  </si>
  <si>
    <t>CenturyLink
10 Mbps</t>
  </si>
  <si>
    <t>AT&amp;T IPBB
12 Mbps</t>
  </si>
  <si>
    <t>30 -50 Mbps Service</t>
  </si>
  <si>
    <t>AT&amp;T IPBB
18 Mbps</t>
  </si>
  <si>
    <t>1 - 3 Mbps Service</t>
  </si>
  <si>
    <t>5 - 10 Mbps Service</t>
  </si>
  <si>
    <t>12 - 15 Mbps Service</t>
  </si>
  <si>
    <t>18 - 25 Mbps Service</t>
  </si>
  <si>
    <t>60 - 300 Mbps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</si>
</sst>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.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6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10" fontId="0" fillId="0" borderId="0" xfId="0" applyNumberFormat="1" applyFont="1" applyFill="1"/>
    <xf numFmtId="0" fontId="0" fillId="0" borderId="0" xfId="0" applyNumberFormat="1" applyFont="1" applyFill="1"/>
    <xf numFmtId="0" fontId="0" fillId="0" borderId="0" xfId="0" applyAlignment="1">
      <alignment wrapText="1"/>
    </xf>
    <xf numFmtId="0" fontId="12" fillId="0" borderId="0" xfId="0" applyFont="1" applyAlignment="1">
      <alignment horizontal="center" vertical="center" readingOrder="1"/>
    </xf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042971408255234E-2"/>
          <c:y val="4.6483936467960583E-2"/>
          <c:w val="0.89674841931102423"/>
          <c:h val="0.908709575325244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780B2"/>
            </a:solidFill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B1CB-4BC4-B2FE-A142A25FE060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B1CB-4BC4-B2FE-A142A25FE060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B1CB-4BC4-B2FE-A142A25FE060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B1CB-4BC4-B2FE-A142A25FE060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B1CB-4BC4-B2FE-A142A25FE060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B1CB-4BC4-B2FE-A142A25FE060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B1CB-4BC4-B2FE-A142A25FE060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B1CB-4BC4-B2FE-A142A25FE060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B1CB-4BC4-B2FE-A142A25FE060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B1CB-4BC4-B2FE-A142A25FE060}"/>
              </c:ext>
            </c:extLst>
          </c:dPt>
          <c:dPt>
            <c:idx val="1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B1CB-4BC4-B2FE-A142A25FE060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7-B1CB-4BC4-B2FE-A142A25FE060}"/>
              </c:ext>
            </c:extLst>
          </c:dPt>
          <c:dPt>
            <c:idx val="1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9-B1CB-4BC4-B2FE-A142A25FE060}"/>
              </c:ext>
            </c:extLst>
          </c:dPt>
          <c:dPt>
            <c:idx val="1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B-B1CB-4BC4-B2FE-A142A25FE060}"/>
              </c:ext>
            </c:extLst>
          </c:dPt>
          <c:dPt>
            <c:idx val="1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B1CB-4BC4-B2FE-A142A25FE06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200" b="1" i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'Chart 11'!$A$103:$B$111</c:f>
              <c:multiLvlStrCache>
                <c:ptCount val="9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</c:lvl>
                <c:lvl>
                  <c:pt idx="0">
                    <c:v>Frontier DSL - 1 Mbps</c:v>
                  </c:pt>
                  <c:pt idx="1">
                    <c:v>CenturyLink - 1.5 Mbps</c:v>
                  </c:pt>
                  <c:pt idx="2">
                    <c:v>Verizon DSL - [1.1-3] Mbps</c:v>
                  </c:pt>
                  <c:pt idx="3">
                    <c:v>AT&amp;T IPBB - 3 Mbps</c:v>
                  </c:pt>
                  <c:pt idx="4">
                    <c:v>AT&amp;T-DSL - 3 Mbps</c:v>
                  </c:pt>
                  <c:pt idx="5">
                    <c:v>CenturyLink - 3 Mbps</c:v>
                  </c:pt>
                  <c:pt idx="6">
                    <c:v>Windstream - 3 Mbps</c:v>
                  </c:pt>
                  <c:pt idx="7">
                    <c:v>Frontier DSL - 3 Mbps</c:v>
                  </c:pt>
                  <c:pt idx="8">
                    <c:v>Hughes - 5 Mbps</c:v>
                  </c:pt>
                </c:lvl>
              </c:multiLvlStrCache>
            </c:multiLvlStrRef>
          </c:cat>
          <c:val>
            <c:numRef>
              <c:f>'Chart 11'!$C$103:$C$111</c:f>
              <c:numCache>
                <c:formatCode>General</c:formatCode>
                <c:ptCount val="9"/>
                <c:pt idx="0">
                  <c:v>8.4250000000000007</c:v>
                </c:pt>
                <c:pt idx="1">
                  <c:v>7.8689999999999998</c:v>
                </c:pt>
                <c:pt idx="2">
                  <c:v>4.7359999999999998</c:v>
                </c:pt>
                <c:pt idx="3">
                  <c:v>3.7909999999999999</c:v>
                </c:pt>
                <c:pt idx="4">
                  <c:v>5.3579999999999997</c:v>
                </c:pt>
                <c:pt idx="5">
                  <c:v>4.476</c:v>
                </c:pt>
                <c:pt idx="6">
                  <c:v>4.4960000000000004</c:v>
                </c:pt>
                <c:pt idx="7">
                  <c:v>4.6829999999999998</c:v>
                </c:pt>
                <c:pt idx="8">
                  <c:v>5.3230000000000004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B1CB-4BC4-B2FE-A142A25FE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07877872"/>
        <c:axId val="307878264"/>
      </c:barChart>
      <c:catAx>
        <c:axId val="30787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7878264"/>
        <c:crosses val="autoZero"/>
        <c:auto val="1"/>
        <c:lblAlgn val="ctr"/>
        <c:lblOffset val="100"/>
        <c:noMultiLvlLbl val="0"/>
      </c:catAx>
      <c:valAx>
        <c:axId val="307878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Webpage Load Time (seconds)</a:t>
                </a:r>
              </a:p>
            </c:rich>
          </c:tx>
          <c:layout>
            <c:manualLayout>
              <c:xMode val="edge"/>
              <c:yMode val="edge"/>
              <c:x val="1.4562522510177606E-2"/>
              <c:y val="0.2960895061233435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crossAx val="3078778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164600"/>
        <c:axId val="432164992"/>
      </c:barChart>
      <c:catAx>
        <c:axId val="4321646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32164992"/>
        <c:crosses val="autoZero"/>
        <c:auto val="1"/>
        <c:lblAlgn val="ctr"/>
        <c:lblOffset val="100"/>
        <c:noMultiLvlLbl val="0"/>
      </c:catAx>
      <c:valAx>
        <c:axId val="432164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3216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023376"/>
        <c:axId val="400023768"/>
      </c:barChart>
      <c:catAx>
        <c:axId val="4000233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00023768"/>
        <c:crosses val="autoZero"/>
        <c:auto val="1"/>
        <c:lblAlgn val="ctr"/>
        <c:lblOffset val="100"/>
        <c:noMultiLvlLbl val="0"/>
      </c:catAx>
      <c:valAx>
        <c:axId val="400023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0023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024552"/>
        <c:axId val="400024944"/>
      </c:barChart>
      <c:catAx>
        <c:axId val="40002455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00024944"/>
        <c:crosses val="autoZero"/>
        <c:auto val="1"/>
        <c:lblAlgn val="ctr"/>
        <c:lblOffset val="100"/>
        <c:noMultiLvlLbl val="0"/>
      </c:catAx>
      <c:valAx>
        <c:axId val="400024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002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025728"/>
        <c:axId val="400026120"/>
      </c:barChart>
      <c:catAx>
        <c:axId val="40002572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00026120"/>
        <c:crosses val="autoZero"/>
        <c:auto val="1"/>
        <c:lblAlgn val="ctr"/>
        <c:lblOffset val="100"/>
        <c:noMultiLvlLbl val="0"/>
      </c:catAx>
      <c:valAx>
        <c:axId val="400026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0025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026904"/>
        <c:axId val="400027296"/>
      </c:barChart>
      <c:catAx>
        <c:axId val="4000269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00027296"/>
        <c:crosses val="autoZero"/>
        <c:auto val="1"/>
        <c:lblAlgn val="ctr"/>
        <c:lblOffset val="100"/>
        <c:noMultiLvlLbl val="0"/>
      </c:catAx>
      <c:valAx>
        <c:axId val="400027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002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028472"/>
        <c:axId val="400028864"/>
      </c:barChart>
      <c:catAx>
        <c:axId val="400028472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00028864"/>
        <c:crosses val="autoZero"/>
        <c:auto val="1"/>
        <c:lblAlgn val="ctr"/>
        <c:lblOffset val="100"/>
        <c:noMultiLvlLbl val="0"/>
      </c:catAx>
      <c:valAx>
        <c:axId val="40002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0028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029648"/>
        <c:axId val="400030040"/>
      </c:barChart>
      <c:catAx>
        <c:axId val="40002964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00030040"/>
        <c:crosses val="autoZero"/>
        <c:auto val="1"/>
        <c:lblAlgn val="ctr"/>
        <c:lblOffset val="100"/>
        <c:noMultiLvlLbl val="0"/>
      </c:catAx>
      <c:valAx>
        <c:axId val="400030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0029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030824"/>
        <c:axId val="418333872"/>
      </c:barChart>
      <c:catAx>
        <c:axId val="40003082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8333872"/>
        <c:crosses val="autoZero"/>
        <c:auto val="1"/>
        <c:lblAlgn val="ctr"/>
        <c:lblOffset val="100"/>
        <c:noMultiLvlLbl val="0"/>
      </c:catAx>
      <c:valAx>
        <c:axId val="418333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003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334656"/>
        <c:axId val="418335048"/>
      </c:barChart>
      <c:catAx>
        <c:axId val="4183346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18335048"/>
        <c:crosses val="autoZero"/>
        <c:auto val="1"/>
        <c:lblAlgn val="ctr"/>
        <c:lblOffset val="100"/>
        <c:noMultiLvlLbl val="0"/>
      </c:catAx>
      <c:valAx>
        <c:axId val="418335048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18334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105584"/>
        <c:axId val="303105976"/>
      </c:barChart>
      <c:catAx>
        <c:axId val="30310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5976"/>
        <c:crosses val="autoZero"/>
        <c:auto val="1"/>
        <c:lblAlgn val="ctr"/>
        <c:lblOffset val="100"/>
        <c:noMultiLvlLbl val="0"/>
      </c:catAx>
      <c:valAx>
        <c:axId val="303105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5254060984313"/>
          <c:y val="5.5072954874995993E-2"/>
          <c:w val="0.87010063258221759"/>
          <c:h val="0.9040291870139647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780B2"/>
            </a:solidFill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3596-43F9-8D1E-7D8F611ADDFF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3596-43F9-8D1E-7D8F611ADDFF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3596-43F9-8D1E-7D8F611ADDFF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3596-43F9-8D1E-7D8F611ADDFF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3596-43F9-8D1E-7D8F611ADDFF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3596-43F9-8D1E-7D8F611ADDFF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3596-43F9-8D1E-7D8F611ADDFF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3596-43F9-8D1E-7D8F611ADDFF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3596-43F9-8D1E-7D8F611ADD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 anchorCtr="0">
                <a:spAutoFit/>
              </a:bodyPr>
              <a:lstStyle/>
              <a:p>
                <a:pPr algn="l">
                  <a:defRPr sz="12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'Chart 11'!$A$112:$B$118</c:f>
              <c:multiLvlStrCache>
                <c:ptCount val="7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</c:lvl>
                <c:lvl>
                  <c:pt idx="0">
                    <c:v>AT&amp;T IPBB - 6 Mbps</c:v>
                  </c:pt>
                  <c:pt idx="1">
                    <c:v>AT&amp;T-DSL - 6 Mbps</c:v>
                  </c:pt>
                  <c:pt idx="2">
                    <c:v>Windstream - 6 Mbps</c:v>
                  </c:pt>
                  <c:pt idx="3">
                    <c:v>Frontier DSL - 6 Mbps</c:v>
                  </c:pt>
                  <c:pt idx="4">
                    <c:v>CenturyLink
10 Mbps</c:v>
                  </c:pt>
                  <c:pt idx="5">
                    <c:v>Hughes - 10 Mbps</c:v>
                  </c:pt>
                  <c:pt idx="6">
                    <c:v>AT&amp;T IPBB
12 Mbps</c:v>
                  </c:pt>
                </c:lvl>
              </c:multiLvlStrCache>
            </c:multiLvlStrRef>
          </c:cat>
          <c:val>
            <c:numRef>
              <c:f>'Chart 11'!$C$112:$C$118</c:f>
              <c:numCache>
                <c:formatCode>General</c:formatCode>
                <c:ptCount val="7"/>
                <c:pt idx="0">
                  <c:v>2.3919999999999999</c:v>
                </c:pt>
                <c:pt idx="1">
                  <c:v>3.0350000000000001</c:v>
                </c:pt>
                <c:pt idx="2">
                  <c:v>2.68</c:v>
                </c:pt>
                <c:pt idx="3">
                  <c:v>2.839</c:v>
                </c:pt>
                <c:pt idx="4">
                  <c:v>2.1360000000000001</c:v>
                </c:pt>
                <c:pt idx="5">
                  <c:v>5.2270000000000003</c:v>
                </c:pt>
                <c:pt idx="6">
                  <c:v>1.72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3596-43F9-8D1E-7D8F611A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07879048"/>
        <c:axId val="499542784"/>
      </c:barChart>
      <c:catAx>
        <c:axId val="307879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9542784"/>
        <c:crosses val="autoZero"/>
        <c:auto val="1"/>
        <c:lblAlgn val="ctr"/>
        <c:lblOffset val="100"/>
        <c:noMultiLvlLbl val="0"/>
      </c:catAx>
      <c:valAx>
        <c:axId val="499542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Webpage Load Time (seconds)</a:t>
                </a:r>
              </a:p>
            </c:rich>
          </c:tx>
          <c:layout>
            <c:manualLayout>
              <c:xMode val="edge"/>
              <c:yMode val="edge"/>
              <c:x val="2.1328906467336744E-2"/>
              <c:y val="0.297831061019106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crossAx val="307879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106760"/>
        <c:axId val="303107152"/>
      </c:barChart>
      <c:catAx>
        <c:axId val="30310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7152"/>
        <c:crosses val="autoZero"/>
        <c:auto val="1"/>
        <c:lblAlgn val="ctr"/>
        <c:lblOffset val="100"/>
        <c:noMultiLvlLbl val="0"/>
      </c:catAx>
      <c:valAx>
        <c:axId val="303107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7723105180662"/>
          <c:y val="4.5152931580763556E-2"/>
          <c:w val="0.88526447729733759"/>
          <c:h val="0.91168742353420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780B2"/>
            </a:solidFill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4006-4857-A864-88E43413C3B7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4006-4857-A864-88E43413C3B7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4006-4857-A864-88E43413C3B7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4006-4857-A864-88E43413C3B7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4006-4857-A864-88E43413C3B7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4006-4857-A864-88E43413C3B7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4006-4857-A864-88E43413C3B7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4006-4857-A864-88E43413C3B7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4006-4857-A864-88E43413C3B7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4006-4857-A864-88E43413C3B7}"/>
              </c:ext>
            </c:extLst>
          </c:dPt>
          <c:dPt>
            <c:idx val="1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4006-4857-A864-88E43413C3B7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7-4006-4857-A864-88E43413C3B7}"/>
              </c:ext>
            </c:extLst>
          </c:dPt>
          <c:dPt>
            <c:idx val="12"/>
            <c:invertIfNegative val="0"/>
            <c:bubble3D val="0"/>
            <c:spPr>
              <a:solidFill>
                <a:srgbClr val="9780B2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4006-4857-A864-88E43413C3B7}"/>
              </c:ext>
            </c:extLst>
          </c:dPt>
          <c:dLbls>
            <c:dLbl>
              <c:idx val="0"/>
              <c:layout>
                <c:manualLayout>
                  <c:x val="6.1373225930187953E-3"/>
                  <c:y val="0.2090041932009494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Overflow="overflow" horzOverflow="overflow" vert="horz" anchor="b" anchorCtr="0">
                  <a:spAutoFit/>
                </a:bodyPr>
                <a:lstStyle/>
                <a:p>
                  <a:pPr algn="l">
                    <a:defRPr sz="1200" b="1" i="0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006-4857-A864-88E43413C3B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anchorCtr="0"/>
              <a:lstStyle/>
              <a:p>
                <a:pPr algn="l">
                  <a:defRPr sz="1200" b="1" i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'Chart 11'!$A$119:$B$125</c:f>
              <c:multiLvlStrCache>
                <c:ptCount val="7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</c:lvl>
                <c:lvl>
                  <c:pt idx="0">
                    <c:v>CenturyLink
12 Mbps</c:v>
                  </c:pt>
                  <c:pt idx="1">
                    <c:v>ViaSat/Exede - 12 Mbps</c:v>
                  </c:pt>
                  <c:pt idx="2">
                    <c:v>Windstream
12 Mbps</c:v>
                  </c:pt>
                  <c:pt idx="3">
                    <c:v>Cox - 15 Mbps</c:v>
                  </c:pt>
                  <c:pt idx="4">
                    <c:v>Mediacom
15 Mbps</c:v>
                  </c:pt>
                  <c:pt idx="5">
                    <c:v>TWC
15 Mbps</c:v>
                  </c:pt>
                  <c:pt idx="6">
                    <c:v>AT&amp;T IPBB
18 Mbps</c:v>
                  </c:pt>
                </c:lvl>
              </c:multiLvlStrCache>
            </c:multiLvlStrRef>
          </c:cat>
          <c:val>
            <c:numRef>
              <c:f>'Chart 11'!$C$119:$C$125</c:f>
              <c:numCache>
                <c:formatCode>General</c:formatCode>
                <c:ptCount val="7"/>
                <c:pt idx="0">
                  <c:v>1.976</c:v>
                </c:pt>
                <c:pt idx="1">
                  <c:v>5.9459999999999997</c:v>
                </c:pt>
                <c:pt idx="2">
                  <c:v>1.883</c:v>
                </c:pt>
                <c:pt idx="3">
                  <c:v>1.7310000000000001</c:v>
                </c:pt>
                <c:pt idx="4">
                  <c:v>1.4359999999999999</c:v>
                </c:pt>
                <c:pt idx="5">
                  <c:v>1.5549999999999999</c:v>
                </c:pt>
                <c:pt idx="6">
                  <c:v>1.556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4006-4857-A864-88E43413C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99543568"/>
        <c:axId val="499543960"/>
      </c:barChart>
      <c:catAx>
        <c:axId val="49954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9543960"/>
        <c:crosses val="autoZero"/>
        <c:auto val="1"/>
        <c:lblAlgn val="ctr"/>
        <c:lblOffset val="100"/>
        <c:noMultiLvlLbl val="0"/>
      </c:catAx>
      <c:valAx>
        <c:axId val="499543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Webpage Load Time (seconds)</a:t>
                </a:r>
              </a:p>
            </c:rich>
          </c:tx>
          <c:layout>
            <c:manualLayout>
              <c:xMode val="edge"/>
              <c:yMode val="edge"/>
              <c:x val="1.7017931968807475E-2"/>
              <c:y val="0.2842900314751492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crossAx val="4995435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4424567896756"/>
          <c:y val="4.5606975184439971E-2"/>
          <c:w val="0.87470892751309315"/>
          <c:h val="0.924211938296445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780B2"/>
            </a:solidFill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1AFF-49D2-A96C-F4FB801A9A5B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1AFF-49D2-A96C-F4FB801A9A5B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1AFF-49D2-A96C-F4FB801A9A5B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1AFF-49D2-A96C-F4FB801A9A5B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1AFF-49D2-A96C-F4FB801A9A5B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1AFF-49D2-A96C-F4FB801A9A5B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1AFF-49D2-A96C-F4FB801A9A5B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1AFF-49D2-A96C-F4FB801A9A5B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1AFF-49D2-A96C-F4FB801A9A5B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1AFF-49D2-A96C-F4FB801A9A5B}"/>
              </c:ext>
            </c:extLst>
          </c:dPt>
          <c:dPt>
            <c:idx val="1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1AFF-49D2-A96C-F4FB801A9A5B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7-1AFF-49D2-A96C-F4FB801A9A5B}"/>
              </c:ext>
            </c:extLst>
          </c:dPt>
          <c:dPt>
            <c:idx val="1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9-1AFF-49D2-A96C-F4FB801A9A5B}"/>
              </c:ext>
            </c:extLst>
          </c:dPt>
          <c:dPt>
            <c:idx val="1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B-1AFF-49D2-A96C-F4FB801A9A5B}"/>
              </c:ext>
            </c:extLst>
          </c:dPt>
          <c:dPt>
            <c:idx val="1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1AFF-49D2-A96C-F4FB801A9A5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 anchor="ctr" anchorCtr="0"/>
              <a:lstStyle/>
              <a:p>
                <a:pPr>
                  <a:defRPr sz="1200" b="1" i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'Chart 11'!$A$126:$B$134</c:f>
              <c:multiLvlStrCache>
                <c:ptCount val="9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</c:lvl>
                <c:lvl>
                  <c:pt idx="0">
                    <c:v>CenturyLink - 20 Mbps</c:v>
                  </c:pt>
                  <c:pt idx="1">
                    <c:v>TWC - 20 Mbps</c:v>
                  </c:pt>
                  <c:pt idx="2">
                    <c:v>AT&amp;T IPBB - 24 Mbps</c:v>
                  </c:pt>
                  <c:pt idx="3">
                    <c:v>Optimum - 25 Mbps</c:v>
                  </c:pt>
                  <c:pt idx="4">
                    <c:v>Comcast - 25 Mbps</c:v>
                  </c:pt>
                  <c:pt idx="5">
                    <c:v>Cox - 25 Mbps</c:v>
                  </c:pt>
                  <c:pt idx="6">
                    <c:v>Frontier Fiber - 25 Mbps</c:v>
                  </c:pt>
                  <c:pt idx="7">
                    <c:v>Verizon Fiber - 25 Mbps</c:v>
                  </c:pt>
                  <c:pt idx="8">
                    <c:v>TWC - 30 Mbps</c:v>
                  </c:pt>
                </c:lvl>
              </c:multiLvlStrCache>
            </c:multiLvlStrRef>
          </c:cat>
          <c:val>
            <c:numRef>
              <c:f>'Chart 11'!$C$126:$C$134</c:f>
              <c:numCache>
                <c:formatCode>General</c:formatCode>
                <c:ptCount val="9"/>
                <c:pt idx="0">
                  <c:v>1.7829999999999999</c:v>
                </c:pt>
                <c:pt idx="1">
                  <c:v>1.431</c:v>
                </c:pt>
                <c:pt idx="2">
                  <c:v>1.423</c:v>
                </c:pt>
                <c:pt idx="3">
                  <c:v>1.0529999999999999</c:v>
                </c:pt>
                <c:pt idx="4">
                  <c:v>1.2769999999999999</c:v>
                </c:pt>
                <c:pt idx="5">
                  <c:v>1.573</c:v>
                </c:pt>
                <c:pt idx="6">
                  <c:v>1.375</c:v>
                </c:pt>
                <c:pt idx="7">
                  <c:v>1.1439999999999999</c:v>
                </c:pt>
                <c:pt idx="8">
                  <c:v>1.36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1AFF-49D2-A96C-F4FB801A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99544744"/>
        <c:axId val="499545136"/>
      </c:barChart>
      <c:catAx>
        <c:axId val="499544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9545136"/>
        <c:crosses val="autoZero"/>
        <c:auto val="1"/>
        <c:lblAlgn val="ctr"/>
        <c:lblOffset val="100"/>
        <c:noMultiLvlLbl val="0"/>
      </c:catAx>
      <c:valAx>
        <c:axId val="499545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Webpage Load Time (seconds)</a:t>
                </a:r>
              </a:p>
            </c:rich>
          </c:tx>
          <c:layout>
            <c:manualLayout>
              <c:xMode val="edge"/>
              <c:yMode val="edge"/>
              <c:x val="1.5184513226169307E-2"/>
              <c:y val="0.257974513749161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crossAx val="499544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59231449896516E-2"/>
          <c:y val="3.7184804090723708E-2"/>
          <c:w val="0.88377661933130514"/>
          <c:h val="0.924967636017609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780B2"/>
            </a:solidFill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AA45-43F4-8AD4-683387A6D568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AA45-43F4-8AD4-683387A6D568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AA45-43F4-8AD4-683387A6D568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AA45-43F4-8AD4-683387A6D568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AA45-43F4-8AD4-683387A6D568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AA45-43F4-8AD4-683387A6D568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AA45-43F4-8AD4-683387A6D568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AA45-43F4-8AD4-683387A6D568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AA45-43F4-8AD4-683387A6D568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AA45-43F4-8AD4-683387A6D568}"/>
              </c:ext>
            </c:extLst>
          </c:dPt>
          <c:dPt>
            <c:idx val="1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AA45-43F4-8AD4-683387A6D568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7-AA45-43F4-8AD4-683387A6D568}"/>
              </c:ext>
            </c:extLst>
          </c:dPt>
          <c:dPt>
            <c:idx val="12"/>
            <c:invertIfNegative val="0"/>
            <c:bubble3D val="0"/>
            <c:spPr>
              <a:solidFill>
                <a:srgbClr val="9780B2"/>
              </a:solidFill>
              <a:ln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AA45-43F4-8AD4-683387A6D568}"/>
              </c:ext>
            </c:extLst>
          </c:dPt>
          <c:dPt>
            <c:idx val="1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B-AA45-43F4-8AD4-683387A6D568}"/>
              </c:ext>
            </c:extLst>
          </c:dPt>
          <c:dPt>
            <c:idx val="1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AA45-43F4-8AD4-683387A6D568}"/>
              </c:ext>
            </c:extLst>
          </c:dPt>
          <c:dPt>
            <c:idx val="1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F-AA45-43F4-8AD4-683387A6D568}"/>
              </c:ext>
            </c:extLst>
          </c:dPt>
          <c:dPt>
            <c:idx val="1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1-AA45-43F4-8AD4-683387A6D56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200" b="1" i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'Chart 11'!$A$135:$B$143</c:f>
              <c:multiLvlStrCache>
                <c:ptCount val="9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</c:lvl>
                <c:lvl>
                  <c:pt idx="0">
                    <c:v>CenturyLink - 40 Mbps</c:v>
                  </c:pt>
                  <c:pt idx="1">
                    <c:v>AT&amp;T IPBB - 45 Mbps</c:v>
                  </c:pt>
                  <c:pt idx="2">
                    <c:v>Optimum - 50 Mbps</c:v>
                  </c:pt>
                  <c:pt idx="3">
                    <c:v>Comcast - 50 Mbps</c:v>
                  </c:pt>
                  <c:pt idx="4">
                    <c:v>Cox - 50 Mbps</c:v>
                  </c:pt>
                  <c:pt idx="5">
                    <c:v>Mediacom - 50 Mbps</c:v>
                  </c:pt>
                  <c:pt idx="6">
                    <c:v>TWC - 50 Mbps</c:v>
                  </c:pt>
                  <c:pt idx="7">
                    <c:v>Verizon Fiber - 50 Mbps</c:v>
                  </c:pt>
                  <c:pt idx="8">
                    <c:v>Charter - 60 Mbps</c:v>
                  </c:pt>
                </c:lvl>
              </c:multiLvlStrCache>
            </c:multiLvlStrRef>
          </c:cat>
          <c:val>
            <c:numRef>
              <c:f>'Chart 11'!$C$135:$C$143</c:f>
              <c:numCache>
                <c:formatCode>General</c:formatCode>
                <c:ptCount val="9"/>
                <c:pt idx="0">
                  <c:v>1.484</c:v>
                </c:pt>
                <c:pt idx="1">
                  <c:v>1.333</c:v>
                </c:pt>
                <c:pt idx="2">
                  <c:v>0.81599999999999995</c:v>
                </c:pt>
                <c:pt idx="3">
                  <c:v>1.3320000000000001</c:v>
                </c:pt>
                <c:pt idx="4">
                  <c:v>1.3480000000000001</c:v>
                </c:pt>
                <c:pt idx="5">
                  <c:v>1.177</c:v>
                </c:pt>
                <c:pt idx="6">
                  <c:v>1.373</c:v>
                </c:pt>
                <c:pt idx="7">
                  <c:v>1.0549999999999999</c:v>
                </c:pt>
                <c:pt idx="8">
                  <c:v>1.3080000000000001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2-AA45-43F4-8AD4-683387A6D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99545920"/>
        <c:axId val="499546312"/>
      </c:barChart>
      <c:catAx>
        <c:axId val="49954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99546312"/>
        <c:crosses val="autoZero"/>
        <c:auto val="1"/>
        <c:lblAlgn val="ctr"/>
        <c:lblOffset val="100"/>
        <c:noMultiLvlLbl val="0"/>
      </c:catAx>
      <c:valAx>
        <c:axId val="499546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Webpage Load Time (seconds)</a:t>
                </a:r>
              </a:p>
            </c:rich>
          </c:tx>
          <c:layout>
            <c:manualLayout>
              <c:xMode val="edge"/>
              <c:yMode val="edge"/>
              <c:x val="9.2999323668973462E-3"/>
              <c:y val="0.289602116468509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crossAx val="4995459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43729329576036"/>
          <c:y val="4.5152931580763556E-2"/>
          <c:w val="0.87717308639066827"/>
          <c:h val="0.9169995085275695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780B2"/>
            </a:solidFill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18E9-466F-A71E-4B9ED10A2E06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18E9-466F-A71E-4B9ED10A2E06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18E9-466F-A71E-4B9ED10A2E06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18E9-466F-A71E-4B9ED10A2E06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18E9-466F-A71E-4B9ED10A2E06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18E9-466F-A71E-4B9ED10A2E06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18E9-466F-A71E-4B9ED10A2E06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18E9-466F-A71E-4B9ED10A2E06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18E9-466F-A71E-4B9ED10A2E06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18E9-466F-A71E-4B9ED10A2E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'Chart 11'!$A$144:$B$153</c:f>
              <c:multiLvlStrCache>
                <c:ptCount val="10"/>
                <c:lvl>
                  <c:pt idx="0">
                    <c:v> </c:v>
                  </c:pt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6">
                    <c:v> </c:v>
                  </c:pt>
                  <c:pt idx="7">
                    <c:v> </c:v>
                  </c:pt>
                  <c:pt idx="8">
                    <c:v> </c:v>
                  </c:pt>
                  <c:pt idx="9">
                    <c:v> </c:v>
                  </c:pt>
                </c:lvl>
                <c:lvl>
                  <c:pt idx="0">
                    <c:v>Comcast - 75 Mbps</c:v>
                  </c:pt>
                  <c:pt idx="1">
                    <c:v>Verizon Fiber - 75 Mbps</c:v>
                  </c:pt>
                  <c:pt idx="2">
                    <c:v>Charter - 100 Mbps</c:v>
                  </c:pt>
                  <c:pt idx="3">
                    <c:v>Cox - 100 Mbps</c:v>
                  </c:pt>
                  <c:pt idx="4">
                    <c:v>Mediacom - 100 Mbps</c:v>
                  </c:pt>
                  <c:pt idx="5">
                    <c:v>Optimum - 101 Mbps</c:v>
                  </c:pt>
                  <c:pt idx="6">
                    <c:v>Comcast - 105 Mbps</c:v>
                  </c:pt>
                  <c:pt idx="7">
                    <c:v>Comcast - 150 Mbps</c:v>
                  </c:pt>
                  <c:pt idx="8">
                    <c:v>TWC - 300 Mbps</c:v>
                  </c:pt>
                  <c:pt idx="9">
                    <c:v>#REF!</c:v>
                  </c:pt>
                </c:lvl>
              </c:multiLvlStrCache>
            </c:multiLvlStrRef>
          </c:cat>
          <c:val>
            <c:numRef>
              <c:f>'Chart 11'!$C$144:$C$153</c:f>
              <c:numCache>
                <c:formatCode>General</c:formatCode>
                <c:ptCount val="10"/>
                <c:pt idx="0">
                  <c:v>1.266</c:v>
                </c:pt>
                <c:pt idx="1">
                  <c:v>1.0149999999999999</c:v>
                </c:pt>
                <c:pt idx="2">
                  <c:v>1.052</c:v>
                </c:pt>
                <c:pt idx="3">
                  <c:v>1.1639999999999999</c:v>
                </c:pt>
                <c:pt idx="4">
                  <c:v>1.0529999999999999</c:v>
                </c:pt>
                <c:pt idx="5">
                  <c:v>0.78400000000000003</c:v>
                </c:pt>
                <c:pt idx="6">
                  <c:v>1.0389999999999999</c:v>
                </c:pt>
                <c:pt idx="7">
                  <c:v>0.86099999999999999</c:v>
                </c:pt>
                <c:pt idx="8">
                  <c:v>1.159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18E9-466F-A71E-4B9ED10A2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07996632"/>
        <c:axId val="307997024"/>
      </c:barChart>
      <c:catAx>
        <c:axId val="307996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7997024"/>
        <c:crosses val="autoZero"/>
        <c:auto val="1"/>
        <c:lblAlgn val="ctr"/>
        <c:lblOffset val="100"/>
        <c:noMultiLvlLbl val="0"/>
      </c:catAx>
      <c:valAx>
        <c:axId val="307997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Webpage Load Time (seconds)</a:t>
                </a:r>
              </a:p>
            </c:rich>
          </c:tx>
          <c:layout>
            <c:manualLayout>
              <c:xMode val="edge"/>
              <c:yMode val="edge"/>
              <c:x val="1.7843298931707174E-2"/>
              <c:y val="0.261713670253369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crossAx val="3079966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200144"/>
        <c:axId val="389200536"/>
      </c:barChart>
      <c:catAx>
        <c:axId val="38920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9200536"/>
        <c:crosses val="autoZero"/>
        <c:auto val="1"/>
        <c:lblAlgn val="ctr"/>
        <c:lblOffset val="100"/>
        <c:noMultiLvlLbl val="0"/>
      </c:catAx>
      <c:valAx>
        <c:axId val="38920053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389200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26736"/>
        <c:axId val="387727128"/>
      </c:scatterChart>
      <c:valAx>
        <c:axId val="38772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87727128"/>
        <c:crosses val="autoZero"/>
        <c:crossBetween val="midCat"/>
      </c:valAx>
      <c:valAx>
        <c:axId val="38772712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387726736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728304"/>
        <c:axId val="387728696"/>
      </c:scatterChart>
      <c:valAx>
        <c:axId val="387728304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7728696"/>
        <c:crosses val="autoZero"/>
        <c:crossBetween val="midCat"/>
        <c:majorUnit val="20"/>
      </c:valAx>
      <c:valAx>
        <c:axId val="38772869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387728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575582</xdr:colOff>
      <xdr:row>2</xdr:row>
      <xdr:rowOff>110217</xdr:rowOff>
    </xdr:from>
    <xdr:to>
      <xdr:col>21</xdr:col>
      <xdr:colOff>180975</xdr:colOff>
      <xdr:row>27</xdr:row>
      <xdr:rowOff>106135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325210</xdr:colOff>
      <xdr:row>2</xdr:row>
      <xdr:rowOff>146957</xdr:rowOff>
    </xdr:from>
    <xdr:to>
      <xdr:col>35</xdr:col>
      <xdr:colOff>401410</xdr:colOff>
      <xdr:row>27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35</xdr:row>
      <xdr:rowOff>28575</xdr:rowOff>
    </xdr:from>
    <xdr:to>
      <xdr:col>20</xdr:col>
      <xdr:colOff>361950</xdr:colOff>
      <xdr:row>60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514350</xdr:colOff>
      <xdr:row>34</xdr:row>
      <xdr:rowOff>152400</xdr:rowOff>
    </xdr:from>
    <xdr:to>
      <xdr:col>35</xdr:col>
      <xdr:colOff>609600</xdr:colOff>
      <xdr:row>59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62</xdr:row>
      <xdr:rowOff>0</xdr:rowOff>
    </xdr:from>
    <xdr:to>
      <xdr:col>20</xdr:col>
      <xdr:colOff>85725</xdr:colOff>
      <xdr:row>87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62</xdr:row>
      <xdr:rowOff>0</xdr:rowOff>
    </xdr:from>
    <xdr:to>
      <xdr:col>35</xdr:col>
      <xdr:colOff>85725</xdr:colOff>
      <xdr:row>87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8" growShrinkType="overwriteClear" preserveFormatting="0" adjustColumnWidth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09-19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C156"/>
  <sheetViews>
    <sheetView tabSelected="1" topLeftCell="A43" zoomScale="70" zoomScaleNormal="70" zoomScalePageLayoutView="70" workbookViewId="0">
      <selection activeCell="E74" sqref="E74"/>
    </sheetView>
  </sheetViews>
  <sheetFormatPr defaultColWidth="8.85546875" defaultRowHeight="15" x14ac:dyDescent="0.25"/>
  <cols>
    <col min="1" max="1" width="15.28515625" customWidth="1"/>
    <col min="2" max="2" width="1.7109375" customWidth="1"/>
    <col min="3" max="3" width="7.42578125" customWidth="1"/>
    <col min="4" max="4" width="5" customWidth="1"/>
    <col min="5" max="5" width="22.140625" customWidth="1"/>
    <col min="7" max="7" width="12.7109375" customWidth="1"/>
  </cols>
  <sheetData>
    <row r="1" spans="1:29" ht="15.75" x14ac:dyDescent="0.25">
      <c r="A1" s="3" t="s">
        <v>221</v>
      </c>
    </row>
    <row r="2" spans="1:29" ht="21.75" x14ac:dyDescent="0.25">
      <c r="A2" t="s">
        <v>195</v>
      </c>
      <c r="N2" s="19" t="s">
        <v>255</v>
      </c>
      <c r="AC2" s="19" t="s">
        <v>256</v>
      </c>
    </row>
    <row r="3" spans="1:29" x14ac:dyDescent="0.25">
      <c r="C3">
        <v>3</v>
      </c>
    </row>
    <row r="5" spans="1:29" x14ac:dyDescent="0.25">
      <c r="A5">
        <v>100020</v>
      </c>
      <c r="B5" t="s">
        <v>12</v>
      </c>
      <c r="C5">
        <v>8.4250000000000007</v>
      </c>
      <c r="D5">
        <v>25</v>
      </c>
    </row>
    <row r="6" spans="1:29" x14ac:dyDescent="0.25">
      <c r="A6">
        <v>150003</v>
      </c>
      <c r="B6" t="s">
        <v>12</v>
      </c>
      <c r="C6">
        <v>7.8689999999999998</v>
      </c>
      <c r="D6">
        <v>56</v>
      </c>
    </row>
    <row r="7" spans="1:29" x14ac:dyDescent="0.25">
      <c r="A7">
        <v>205015</v>
      </c>
      <c r="B7" t="s">
        <v>12</v>
      </c>
      <c r="C7">
        <v>4.7359999999999998</v>
      </c>
      <c r="D7">
        <v>59</v>
      </c>
    </row>
    <row r="8" spans="1:29" x14ac:dyDescent="0.25">
      <c r="A8">
        <v>300000</v>
      </c>
      <c r="B8" t="s">
        <v>12</v>
      </c>
      <c r="C8">
        <v>3.7909999999999999</v>
      </c>
      <c r="D8">
        <v>57</v>
      </c>
    </row>
    <row r="9" spans="1:29" x14ac:dyDescent="0.25">
      <c r="A9">
        <v>300001</v>
      </c>
      <c r="B9" t="s">
        <v>12</v>
      </c>
      <c r="C9">
        <v>5.3579999999999997</v>
      </c>
      <c r="D9">
        <v>34</v>
      </c>
    </row>
    <row r="10" spans="1:29" x14ac:dyDescent="0.25">
      <c r="A10">
        <v>300003</v>
      </c>
      <c r="B10" t="s">
        <v>12</v>
      </c>
      <c r="C10">
        <v>4.476</v>
      </c>
      <c r="D10">
        <v>28</v>
      </c>
    </row>
    <row r="11" spans="1:29" x14ac:dyDescent="0.25">
      <c r="A11">
        <v>300017</v>
      </c>
      <c r="B11" t="s">
        <v>12</v>
      </c>
      <c r="C11">
        <v>4.4960000000000004</v>
      </c>
      <c r="D11">
        <v>49</v>
      </c>
    </row>
    <row r="12" spans="1:29" x14ac:dyDescent="0.25">
      <c r="A12">
        <v>300020</v>
      </c>
      <c r="B12" t="s">
        <v>12</v>
      </c>
      <c r="C12">
        <v>4.6829999999999998</v>
      </c>
      <c r="D12">
        <v>64</v>
      </c>
    </row>
    <row r="13" spans="1:29" x14ac:dyDescent="0.25">
      <c r="A13">
        <v>500009</v>
      </c>
      <c r="B13" t="s">
        <v>12</v>
      </c>
      <c r="C13">
        <v>5.3230000000000004</v>
      </c>
      <c r="D13">
        <v>42</v>
      </c>
    </row>
    <row r="14" spans="1:29" x14ac:dyDescent="0.25">
      <c r="A14">
        <v>600000</v>
      </c>
      <c r="B14" t="s">
        <v>12</v>
      </c>
      <c r="C14">
        <v>2.3919999999999999</v>
      </c>
      <c r="D14">
        <v>164</v>
      </c>
    </row>
    <row r="15" spans="1:29" x14ac:dyDescent="0.25">
      <c r="A15">
        <v>600001</v>
      </c>
      <c r="B15" t="s">
        <v>12</v>
      </c>
      <c r="C15">
        <v>3.0350000000000001</v>
      </c>
      <c r="D15">
        <v>27</v>
      </c>
    </row>
    <row r="16" spans="1:29" x14ac:dyDescent="0.25">
      <c r="A16">
        <v>600017</v>
      </c>
      <c r="B16" t="s">
        <v>12</v>
      </c>
      <c r="C16">
        <v>2.68</v>
      </c>
      <c r="D16">
        <v>35</v>
      </c>
    </row>
    <row r="17" spans="1:4" x14ac:dyDescent="0.25">
      <c r="A17">
        <v>600020</v>
      </c>
      <c r="B17" t="s">
        <v>12</v>
      </c>
      <c r="C17">
        <v>2.839</v>
      </c>
      <c r="D17">
        <v>52</v>
      </c>
    </row>
    <row r="18" spans="1:4" x14ac:dyDescent="0.25">
      <c r="A18">
        <v>1000003</v>
      </c>
      <c r="B18" t="s">
        <v>12</v>
      </c>
      <c r="C18">
        <v>2.1360000000000001</v>
      </c>
      <c r="D18">
        <v>69</v>
      </c>
    </row>
    <row r="19" spans="1:4" x14ac:dyDescent="0.25">
      <c r="A19">
        <v>1000009</v>
      </c>
      <c r="B19" t="s">
        <v>12</v>
      </c>
      <c r="C19">
        <v>5.2270000000000003</v>
      </c>
      <c r="D19">
        <v>52</v>
      </c>
    </row>
    <row r="20" spans="1:4" x14ac:dyDescent="0.25">
      <c r="A20">
        <v>1200000</v>
      </c>
      <c r="B20" t="s">
        <v>12</v>
      </c>
      <c r="C20">
        <v>1.72</v>
      </c>
      <c r="D20">
        <v>91</v>
      </c>
    </row>
    <row r="21" spans="1:4" x14ac:dyDescent="0.25">
      <c r="A21">
        <v>1200003</v>
      </c>
      <c r="B21" t="s">
        <v>12</v>
      </c>
      <c r="C21">
        <v>1.976</v>
      </c>
      <c r="D21">
        <v>75</v>
      </c>
    </row>
    <row r="22" spans="1:4" x14ac:dyDescent="0.25">
      <c r="A22">
        <v>1200016</v>
      </c>
      <c r="B22" t="s">
        <v>12</v>
      </c>
      <c r="C22">
        <v>5.9459999999999997</v>
      </c>
      <c r="D22">
        <v>44</v>
      </c>
    </row>
    <row r="23" spans="1:4" x14ac:dyDescent="0.25">
      <c r="A23">
        <v>1200017</v>
      </c>
      <c r="B23" t="s">
        <v>12</v>
      </c>
      <c r="C23">
        <v>1.883</v>
      </c>
      <c r="D23">
        <v>92</v>
      </c>
    </row>
    <row r="24" spans="1:4" x14ac:dyDescent="0.25">
      <c r="A24">
        <v>1500007</v>
      </c>
      <c r="B24" t="s">
        <v>12</v>
      </c>
      <c r="C24">
        <v>1.7310000000000001</v>
      </c>
      <c r="D24">
        <v>36</v>
      </c>
    </row>
    <row r="25" spans="1:4" x14ac:dyDescent="0.25">
      <c r="A25">
        <v>1500011</v>
      </c>
      <c r="B25" t="s">
        <v>12</v>
      </c>
      <c r="C25">
        <v>1.4359999999999999</v>
      </c>
      <c r="D25">
        <v>59</v>
      </c>
    </row>
    <row r="26" spans="1:4" x14ac:dyDescent="0.25">
      <c r="A26">
        <v>1500013</v>
      </c>
      <c r="B26" t="s">
        <v>12</v>
      </c>
      <c r="C26">
        <v>1.5549999999999999</v>
      </c>
      <c r="D26">
        <v>184</v>
      </c>
    </row>
    <row r="27" spans="1:4" x14ac:dyDescent="0.25">
      <c r="A27">
        <v>1800000</v>
      </c>
      <c r="B27" t="s">
        <v>12</v>
      </c>
      <c r="C27">
        <v>1.556</v>
      </c>
      <c r="D27">
        <v>156</v>
      </c>
    </row>
    <row r="28" spans="1:4" x14ac:dyDescent="0.25">
      <c r="A28">
        <v>2000003</v>
      </c>
      <c r="B28" t="s">
        <v>12</v>
      </c>
      <c r="C28">
        <v>1.7829999999999999</v>
      </c>
      <c r="D28">
        <v>54</v>
      </c>
    </row>
    <row r="29" spans="1:4" x14ac:dyDescent="0.25">
      <c r="A29">
        <v>2000013</v>
      </c>
      <c r="B29" t="s">
        <v>12</v>
      </c>
      <c r="C29">
        <v>1.431</v>
      </c>
      <c r="D29">
        <v>66</v>
      </c>
    </row>
    <row r="30" spans="1:4" x14ac:dyDescent="0.25">
      <c r="A30">
        <v>2400000</v>
      </c>
      <c r="B30" t="s">
        <v>12</v>
      </c>
      <c r="C30">
        <v>1.423</v>
      </c>
      <c r="D30">
        <v>47</v>
      </c>
    </row>
    <row r="31" spans="1:4" x14ac:dyDescent="0.25">
      <c r="A31">
        <v>2500002</v>
      </c>
      <c r="B31" t="s">
        <v>12</v>
      </c>
      <c r="C31">
        <v>1.0529999999999999</v>
      </c>
      <c r="D31">
        <v>59</v>
      </c>
    </row>
    <row r="32" spans="1:4" x14ac:dyDescent="0.25">
      <c r="A32">
        <v>2500006</v>
      </c>
      <c r="B32" t="s">
        <v>12</v>
      </c>
      <c r="C32">
        <v>1.2769999999999999</v>
      </c>
      <c r="D32">
        <v>159</v>
      </c>
    </row>
    <row r="33" spans="1:29" x14ac:dyDescent="0.25">
      <c r="A33">
        <v>2500007</v>
      </c>
      <c r="B33" t="s">
        <v>12</v>
      </c>
      <c r="C33">
        <v>1.573</v>
      </c>
      <c r="D33">
        <v>35</v>
      </c>
    </row>
    <row r="34" spans="1:29" ht="21.75" x14ac:dyDescent="0.25">
      <c r="A34">
        <v>2500008</v>
      </c>
      <c r="B34" t="s">
        <v>12</v>
      </c>
      <c r="C34">
        <v>1.375</v>
      </c>
      <c r="D34">
        <v>56</v>
      </c>
      <c r="M34" s="19" t="s">
        <v>257</v>
      </c>
      <c r="AC34" s="19" t="s">
        <v>258</v>
      </c>
    </row>
    <row r="35" spans="1:29" x14ac:dyDescent="0.25">
      <c r="A35">
        <v>2500014</v>
      </c>
      <c r="B35" t="s">
        <v>12</v>
      </c>
      <c r="C35">
        <v>1.1439999999999999</v>
      </c>
      <c r="D35">
        <v>72</v>
      </c>
    </row>
    <row r="36" spans="1:29" x14ac:dyDescent="0.25">
      <c r="A36">
        <v>3000013</v>
      </c>
      <c r="B36" t="s">
        <v>12</v>
      </c>
      <c r="C36">
        <v>1.36</v>
      </c>
      <c r="D36">
        <v>94</v>
      </c>
    </row>
    <row r="37" spans="1:29" x14ac:dyDescent="0.25">
      <c r="A37">
        <v>4000003</v>
      </c>
      <c r="B37" t="s">
        <v>12</v>
      </c>
      <c r="C37">
        <v>1.484</v>
      </c>
      <c r="D37">
        <v>65</v>
      </c>
    </row>
    <row r="38" spans="1:29" x14ac:dyDescent="0.25">
      <c r="A38">
        <v>4500000</v>
      </c>
      <c r="B38" t="s">
        <v>12</v>
      </c>
      <c r="C38">
        <v>1.333</v>
      </c>
      <c r="D38">
        <v>58</v>
      </c>
    </row>
    <row r="39" spans="1:29" x14ac:dyDescent="0.25">
      <c r="A39">
        <v>5000002</v>
      </c>
      <c r="B39" t="s">
        <v>12</v>
      </c>
      <c r="C39">
        <v>0.81599999999999995</v>
      </c>
      <c r="D39">
        <v>136</v>
      </c>
    </row>
    <row r="40" spans="1:29" x14ac:dyDescent="0.25">
      <c r="A40">
        <v>5000006</v>
      </c>
      <c r="B40" t="s">
        <v>12</v>
      </c>
      <c r="C40">
        <v>1.3320000000000001</v>
      </c>
      <c r="D40">
        <v>76</v>
      </c>
    </row>
    <row r="41" spans="1:29" x14ac:dyDescent="0.25">
      <c r="A41">
        <v>5000007</v>
      </c>
      <c r="B41" t="s">
        <v>12</v>
      </c>
      <c r="C41">
        <v>1.3480000000000001</v>
      </c>
      <c r="D41">
        <v>185</v>
      </c>
    </row>
    <row r="42" spans="1:29" x14ac:dyDescent="0.25">
      <c r="A42">
        <v>5000011</v>
      </c>
      <c r="B42" t="s">
        <v>12</v>
      </c>
      <c r="C42">
        <v>1.177</v>
      </c>
      <c r="D42">
        <v>100</v>
      </c>
    </row>
    <row r="43" spans="1:29" x14ac:dyDescent="0.25">
      <c r="A43">
        <v>5000013</v>
      </c>
      <c r="B43" t="s">
        <v>12</v>
      </c>
      <c r="C43">
        <v>1.373</v>
      </c>
      <c r="D43">
        <v>173</v>
      </c>
    </row>
    <row r="44" spans="1:29" x14ac:dyDescent="0.25">
      <c r="A44">
        <v>5000014</v>
      </c>
      <c r="B44" t="s">
        <v>12</v>
      </c>
      <c r="C44">
        <v>1.0549999999999999</v>
      </c>
      <c r="D44">
        <v>136</v>
      </c>
    </row>
    <row r="45" spans="1:29" x14ac:dyDescent="0.25">
      <c r="A45">
        <v>6000004</v>
      </c>
      <c r="B45" t="s">
        <v>12</v>
      </c>
      <c r="C45">
        <v>1.3080000000000001</v>
      </c>
      <c r="D45">
        <v>364</v>
      </c>
    </row>
    <row r="46" spans="1:29" x14ac:dyDescent="0.25">
      <c r="A46">
        <v>7500006</v>
      </c>
      <c r="B46" t="s">
        <v>12</v>
      </c>
      <c r="C46">
        <v>1.266</v>
      </c>
      <c r="D46">
        <v>114</v>
      </c>
    </row>
    <row r="47" spans="1:29" x14ac:dyDescent="0.25">
      <c r="A47">
        <v>7500014</v>
      </c>
      <c r="B47" t="s">
        <v>12</v>
      </c>
      <c r="C47">
        <v>1.0149999999999999</v>
      </c>
      <c r="D47">
        <v>150</v>
      </c>
    </row>
    <row r="48" spans="1:29" x14ac:dyDescent="0.25">
      <c r="A48">
        <v>10000004</v>
      </c>
      <c r="B48" t="s">
        <v>12</v>
      </c>
      <c r="C48">
        <v>1.052</v>
      </c>
      <c r="D48">
        <v>30</v>
      </c>
    </row>
    <row r="49" spans="1:28" x14ac:dyDescent="0.25">
      <c r="A49">
        <v>10000007</v>
      </c>
      <c r="B49" t="s">
        <v>12</v>
      </c>
      <c r="C49">
        <v>1.1639999999999999</v>
      </c>
      <c r="D49">
        <v>30</v>
      </c>
    </row>
    <row r="50" spans="1:28" x14ac:dyDescent="0.25">
      <c r="A50">
        <v>10000011</v>
      </c>
      <c r="B50" t="s">
        <v>12</v>
      </c>
      <c r="C50">
        <v>1.0529999999999999</v>
      </c>
      <c r="D50">
        <v>50</v>
      </c>
    </row>
    <row r="51" spans="1:28" x14ac:dyDescent="0.25">
      <c r="A51">
        <v>10100002</v>
      </c>
      <c r="B51" t="s">
        <v>12</v>
      </c>
      <c r="C51">
        <v>0.78400000000000003</v>
      </c>
      <c r="D51">
        <v>81</v>
      </c>
    </row>
    <row r="52" spans="1:28" x14ac:dyDescent="0.25">
      <c r="A52">
        <v>10500006</v>
      </c>
      <c r="B52" t="s">
        <v>12</v>
      </c>
      <c r="C52">
        <v>1.0389999999999999</v>
      </c>
      <c r="D52">
        <v>43</v>
      </c>
    </row>
    <row r="53" spans="1:28" x14ac:dyDescent="0.25">
      <c r="A53">
        <v>15000006</v>
      </c>
      <c r="B53" t="s">
        <v>12</v>
      </c>
      <c r="C53">
        <v>0.86099999999999999</v>
      </c>
      <c r="D53">
        <v>84</v>
      </c>
    </row>
    <row r="54" spans="1:28" x14ac:dyDescent="0.25">
      <c r="A54">
        <v>30000013</v>
      </c>
      <c r="B54" t="s">
        <v>12</v>
      </c>
      <c r="C54">
        <v>1.159</v>
      </c>
      <c r="D54">
        <v>31</v>
      </c>
    </row>
    <row r="62" spans="1:28" ht="21.75" x14ac:dyDescent="0.25">
      <c r="M62" s="19" t="s">
        <v>253</v>
      </c>
      <c r="AB62" s="19" t="s">
        <v>259</v>
      </c>
    </row>
    <row r="100" spans="1:8" x14ac:dyDescent="0.25">
      <c r="A100" t="s">
        <v>195</v>
      </c>
    </row>
    <row r="101" spans="1:8" x14ac:dyDescent="0.25">
      <c r="C101" t="s">
        <v>214</v>
      </c>
    </row>
    <row r="103" spans="1:8" x14ac:dyDescent="0.25">
      <c r="A103" t="str">
        <f t="shared" ref="A103:A134" si="0">VLOOKUP(A5,WebLT11,2,FALSE)</f>
        <v>Frontier DSL - 1 Mbps</v>
      </c>
      <c r="B103" t="s">
        <v>12</v>
      </c>
      <c r="C103">
        <f t="shared" ref="C103:C134" si="1">C5</f>
        <v>8.4250000000000007</v>
      </c>
      <c r="D103">
        <v>25</v>
      </c>
    </row>
    <row r="104" spans="1:8" x14ac:dyDescent="0.25">
      <c r="A104" t="str">
        <f t="shared" si="0"/>
        <v>CenturyLink - 1.5 Mbps</v>
      </c>
      <c r="B104" t="s">
        <v>12</v>
      </c>
      <c r="C104">
        <f t="shared" si="1"/>
        <v>7.8689999999999998</v>
      </c>
      <c r="D104">
        <v>36</v>
      </c>
      <c r="G104">
        <v>300000</v>
      </c>
      <c r="H104" t="s">
        <v>241</v>
      </c>
    </row>
    <row r="105" spans="1:8" x14ac:dyDescent="0.25">
      <c r="A105" t="str">
        <f t="shared" si="0"/>
        <v>Verizon DSL - [1.1-3] Mbps</v>
      </c>
      <c r="B105" t="s">
        <v>12</v>
      </c>
      <c r="C105">
        <f t="shared" si="1"/>
        <v>4.7359999999999998</v>
      </c>
      <c r="D105">
        <v>56</v>
      </c>
      <c r="G105">
        <v>600000</v>
      </c>
      <c r="H105" t="s">
        <v>238</v>
      </c>
    </row>
    <row r="106" spans="1:8" ht="45" x14ac:dyDescent="0.25">
      <c r="A106" t="str">
        <f t="shared" si="0"/>
        <v>AT&amp;T IPBB - 3 Mbps</v>
      </c>
      <c r="B106" t="s">
        <v>12</v>
      </c>
      <c r="C106">
        <f t="shared" si="1"/>
        <v>3.7909999999999999</v>
      </c>
      <c r="D106">
        <v>59</v>
      </c>
      <c r="G106">
        <v>1200000</v>
      </c>
      <c r="H106" s="18" t="s">
        <v>252</v>
      </c>
    </row>
    <row r="107" spans="1:8" ht="45" x14ac:dyDescent="0.25">
      <c r="A107" t="str">
        <f t="shared" si="0"/>
        <v>AT&amp;T-DSL - 3 Mbps</v>
      </c>
      <c r="B107" t="s">
        <v>12</v>
      </c>
      <c r="C107">
        <f t="shared" si="1"/>
        <v>5.3579999999999997</v>
      </c>
      <c r="D107">
        <v>57</v>
      </c>
      <c r="G107">
        <v>1800000</v>
      </c>
      <c r="H107" s="18" t="s">
        <v>254</v>
      </c>
    </row>
    <row r="108" spans="1:8" x14ac:dyDescent="0.25">
      <c r="A108" t="str">
        <f t="shared" si="0"/>
        <v>CenturyLink - 3 Mbps</v>
      </c>
      <c r="B108" t="s">
        <v>12</v>
      </c>
      <c r="C108">
        <f t="shared" si="1"/>
        <v>4.476</v>
      </c>
      <c r="D108">
        <v>34</v>
      </c>
      <c r="G108">
        <v>2400000</v>
      </c>
      <c r="H108" t="s">
        <v>239</v>
      </c>
    </row>
    <row r="109" spans="1:8" x14ac:dyDescent="0.25">
      <c r="A109" t="str">
        <f t="shared" si="0"/>
        <v>Windstream - 3 Mbps</v>
      </c>
      <c r="B109" t="s">
        <v>12</v>
      </c>
      <c r="C109">
        <f t="shared" si="1"/>
        <v>4.4960000000000004</v>
      </c>
      <c r="D109">
        <v>28</v>
      </c>
      <c r="G109">
        <v>4500000</v>
      </c>
      <c r="H109" t="s">
        <v>240</v>
      </c>
    </row>
    <row r="110" spans="1:8" x14ac:dyDescent="0.25">
      <c r="A110" t="str">
        <f t="shared" si="0"/>
        <v>Frontier DSL - 3 Mbps</v>
      </c>
      <c r="B110" t="s">
        <v>12</v>
      </c>
      <c r="C110">
        <f t="shared" si="1"/>
        <v>4.6829999999999998</v>
      </c>
      <c r="D110">
        <v>49</v>
      </c>
      <c r="G110">
        <v>150001</v>
      </c>
      <c r="H110" t="s">
        <v>232</v>
      </c>
    </row>
    <row r="111" spans="1:8" x14ac:dyDescent="0.25">
      <c r="A111" t="str">
        <f t="shared" si="0"/>
        <v>Hughes - 5 Mbps</v>
      </c>
      <c r="B111" t="s">
        <v>12</v>
      </c>
      <c r="C111">
        <f t="shared" si="1"/>
        <v>5.3230000000000004</v>
      </c>
      <c r="D111">
        <v>64</v>
      </c>
      <c r="G111">
        <v>300001</v>
      </c>
      <c r="H111" t="s">
        <v>215</v>
      </c>
    </row>
    <row r="112" spans="1:8" x14ac:dyDescent="0.25">
      <c r="A112" t="str">
        <f t="shared" si="0"/>
        <v>AT&amp;T IPBB - 6 Mbps</v>
      </c>
      <c r="B112" t="s">
        <v>12</v>
      </c>
      <c r="C112">
        <f t="shared" si="1"/>
        <v>2.3919999999999999</v>
      </c>
      <c r="D112">
        <v>42</v>
      </c>
      <c r="G112">
        <v>600001</v>
      </c>
      <c r="H112" t="s">
        <v>223</v>
      </c>
    </row>
    <row r="113" spans="1:8" x14ac:dyDescent="0.25">
      <c r="A113" t="str">
        <f t="shared" si="0"/>
        <v>AT&amp;T-DSL - 6 Mbps</v>
      </c>
      <c r="B113" t="s">
        <v>12</v>
      </c>
      <c r="C113">
        <f t="shared" si="1"/>
        <v>3.0350000000000001</v>
      </c>
      <c r="D113">
        <v>163</v>
      </c>
      <c r="G113">
        <v>2500002</v>
      </c>
      <c r="H113" t="s">
        <v>242</v>
      </c>
    </row>
    <row r="114" spans="1:8" x14ac:dyDescent="0.25">
      <c r="A114" t="str">
        <f t="shared" si="0"/>
        <v>Windstream - 6 Mbps</v>
      </c>
      <c r="B114" t="s">
        <v>12</v>
      </c>
      <c r="C114">
        <f t="shared" si="1"/>
        <v>2.68</v>
      </c>
      <c r="D114">
        <v>28</v>
      </c>
      <c r="G114">
        <v>5000002</v>
      </c>
      <c r="H114" t="s">
        <v>243</v>
      </c>
    </row>
    <row r="115" spans="1:8" x14ac:dyDescent="0.25">
      <c r="A115" t="str">
        <f t="shared" si="0"/>
        <v>Frontier DSL - 6 Mbps</v>
      </c>
      <c r="B115" t="s">
        <v>12</v>
      </c>
      <c r="C115">
        <f t="shared" si="1"/>
        <v>2.839</v>
      </c>
      <c r="D115">
        <v>35</v>
      </c>
      <c r="G115">
        <v>10100002</v>
      </c>
      <c r="H115" t="s">
        <v>244</v>
      </c>
    </row>
    <row r="116" spans="1:8" x14ac:dyDescent="0.25">
      <c r="A116" t="str">
        <f t="shared" si="0"/>
        <v>CenturyLink
10 Mbps</v>
      </c>
      <c r="B116" t="s">
        <v>12</v>
      </c>
      <c r="C116">
        <f t="shared" si="1"/>
        <v>2.1360000000000001</v>
      </c>
      <c r="D116">
        <v>52</v>
      </c>
      <c r="G116">
        <v>150003</v>
      </c>
      <c r="H116" t="s">
        <v>159</v>
      </c>
    </row>
    <row r="117" spans="1:8" x14ac:dyDescent="0.25">
      <c r="A117" t="str">
        <f t="shared" si="0"/>
        <v>Hughes - 10 Mbps</v>
      </c>
      <c r="B117" t="s">
        <v>12</v>
      </c>
      <c r="C117">
        <f t="shared" si="1"/>
        <v>5.2270000000000003</v>
      </c>
      <c r="D117">
        <v>69</v>
      </c>
      <c r="G117">
        <v>300003</v>
      </c>
      <c r="H117" t="s">
        <v>233</v>
      </c>
    </row>
    <row r="118" spans="1:8" ht="45" x14ac:dyDescent="0.25">
      <c r="A118" t="str">
        <f t="shared" si="0"/>
        <v>AT&amp;T IPBB
12 Mbps</v>
      </c>
      <c r="B118" t="s">
        <v>12</v>
      </c>
      <c r="C118">
        <f t="shared" si="1"/>
        <v>1.72</v>
      </c>
      <c r="D118">
        <v>52</v>
      </c>
      <c r="G118">
        <v>1000003</v>
      </c>
      <c r="H118" s="18" t="s">
        <v>251</v>
      </c>
    </row>
    <row r="119" spans="1:8" ht="45" x14ac:dyDescent="0.25">
      <c r="A119" t="str">
        <f t="shared" si="0"/>
        <v>CenturyLink
12 Mbps</v>
      </c>
      <c r="B119" t="s">
        <v>12</v>
      </c>
      <c r="C119">
        <f t="shared" si="1"/>
        <v>1.976</v>
      </c>
      <c r="D119">
        <v>91</v>
      </c>
      <c r="G119">
        <v>1200003</v>
      </c>
      <c r="H119" s="18" t="s">
        <v>245</v>
      </c>
    </row>
    <row r="120" spans="1:8" x14ac:dyDescent="0.25">
      <c r="A120" t="str">
        <f t="shared" si="0"/>
        <v>ViaSat/Exede - 12 Mbps</v>
      </c>
      <c r="B120" t="s">
        <v>12</v>
      </c>
      <c r="C120">
        <f t="shared" si="1"/>
        <v>5.9459999999999997</v>
      </c>
      <c r="D120">
        <v>75</v>
      </c>
      <c r="G120">
        <v>2000003</v>
      </c>
      <c r="H120" t="s">
        <v>206</v>
      </c>
    </row>
    <row r="121" spans="1:8" x14ac:dyDescent="0.25">
      <c r="A121" t="str">
        <f t="shared" si="0"/>
        <v>Windstream
12 Mbps</v>
      </c>
      <c r="B121" t="s">
        <v>12</v>
      </c>
      <c r="C121">
        <f t="shared" si="1"/>
        <v>1.883</v>
      </c>
      <c r="D121">
        <v>44</v>
      </c>
      <c r="G121">
        <v>4000003</v>
      </c>
      <c r="H121" t="s">
        <v>207</v>
      </c>
    </row>
    <row r="122" spans="1:8" x14ac:dyDescent="0.25">
      <c r="A122" t="str">
        <f t="shared" si="0"/>
        <v>Cox - 15 Mbps</v>
      </c>
      <c r="B122" t="s">
        <v>12</v>
      </c>
      <c r="C122">
        <f t="shared" si="1"/>
        <v>1.7310000000000001</v>
      </c>
      <c r="D122">
        <v>92</v>
      </c>
      <c r="G122">
        <v>6000004</v>
      </c>
      <c r="H122" t="s">
        <v>201</v>
      </c>
    </row>
    <row r="123" spans="1:8" x14ac:dyDescent="0.25">
      <c r="A123" t="str">
        <f t="shared" si="0"/>
        <v>Mediacom
15 Mbps</v>
      </c>
      <c r="B123" t="s">
        <v>12</v>
      </c>
      <c r="C123">
        <f t="shared" si="1"/>
        <v>1.4359999999999999</v>
      </c>
      <c r="D123">
        <v>36</v>
      </c>
      <c r="G123">
        <v>10000004</v>
      </c>
      <c r="H123" t="s">
        <v>234</v>
      </c>
    </row>
    <row r="124" spans="1:8" x14ac:dyDescent="0.25">
      <c r="A124" t="str">
        <f t="shared" si="0"/>
        <v>TWC
15 Mbps</v>
      </c>
      <c r="B124" t="s">
        <v>12</v>
      </c>
      <c r="C124">
        <f t="shared" si="1"/>
        <v>1.5549999999999999</v>
      </c>
      <c r="D124">
        <v>59</v>
      </c>
      <c r="G124">
        <v>300006</v>
      </c>
      <c r="H124" t="s">
        <v>249</v>
      </c>
    </row>
    <row r="125" spans="1:8" x14ac:dyDescent="0.25">
      <c r="A125" t="str">
        <f t="shared" si="0"/>
        <v>AT&amp;T IPBB
18 Mbps</v>
      </c>
      <c r="B125" t="s">
        <v>12</v>
      </c>
      <c r="C125">
        <f t="shared" si="1"/>
        <v>1.556</v>
      </c>
      <c r="D125">
        <v>184</v>
      </c>
      <c r="G125">
        <v>2500006</v>
      </c>
      <c r="H125" t="s">
        <v>162</v>
      </c>
    </row>
    <row r="126" spans="1:8" x14ac:dyDescent="0.25">
      <c r="A126" t="str">
        <f t="shared" si="0"/>
        <v>CenturyLink - 20 Mbps</v>
      </c>
      <c r="B126" t="s">
        <v>12</v>
      </c>
      <c r="C126">
        <f t="shared" si="1"/>
        <v>1.7829999999999999</v>
      </c>
      <c r="D126">
        <v>156</v>
      </c>
      <c r="G126">
        <v>5000006</v>
      </c>
      <c r="H126" t="s">
        <v>164</v>
      </c>
    </row>
    <row r="127" spans="1:8" x14ac:dyDescent="0.25">
      <c r="A127" t="str">
        <f t="shared" si="0"/>
        <v>TWC - 20 Mbps</v>
      </c>
      <c r="B127" t="s">
        <v>12</v>
      </c>
      <c r="C127">
        <f t="shared" si="1"/>
        <v>1.431</v>
      </c>
      <c r="D127">
        <v>54</v>
      </c>
      <c r="G127">
        <v>7500006</v>
      </c>
      <c r="H127" t="s">
        <v>217</v>
      </c>
    </row>
    <row r="128" spans="1:8" x14ac:dyDescent="0.25">
      <c r="A128" t="str">
        <f t="shared" si="0"/>
        <v>AT&amp;T IPBB - 24 Mbps</v>
      </c>
      <c r="B128" t="s">
        <v>12</v>
      </c>
      <c r="C128">
        <f t="shared" si="1"/>
        <v>1.423</v>
      </c>
      <c r="D128">
        <v>66</v>
      </c>
      <c r="G128">
        <v>10500006</v>
      </c>
      <c r="H128" t="s">
        <v>203</v>
      </c>
    </row>
    <row r="129" spans="1:8" x14ac:dyDescent="0.25">
      <c r="A129" t="str">
        <f t="shared" si="0"/>
        <v>Optimum - 25 Mbps</v>
      </c>
      <c r="B129" t="s">
        <v>12</v>
      </c>
      <c r="C129">
        <f t="shared" si="1"/>
        <v>1.0529999999999999</v>
      </c>
      <c r="D129">
        <v>47</v>
      </c>
      <c r="G129">
        <v>15000006</v>
      </c>
      <c r="H129" t="s">
        <v>219</v>
      </c>
    </row>
    <row r="130" spans="1:8" x14ac:dyDescent="0.25">
      <c r="A130" t="str">
        <f t="shared" si="0"/>
        <v>Comcast - 25 Mbps</v>
      </c>
      <c r="B130" t="s">
        <v>12</v>
      </c>
      <c r="C130">
        <f t="shared" si="1"/>
        <v>1.2769999999999999</v>
      </c>
      <c r="D130">
        <v>59</v>
      </c>
      <c r="G130">
        <v>75007</v>
      </c>
      <c r="H130" t="s">
        <v>250</v>
      </c>
    </row>
    <row r="131" spans="1:8" x14ac:dyDescent="0.25">
      <c r="A131" t="str">
        <f t="shared" si="0"/>
        <v>Cox - 25 Mbps</v>
      </c>
      <c r="B131" t="s">
        <v>12</v>
      </c>
      <c r="C131">
        <f t="shared" si="1"/>
        <v>1.573</v>
      </c>
      <c r="D131">
        <v>159</v>
      </c>
      <c r="G131">
        <v>1500007</v>
      </c>
      <c r="H131" t="s">
        <v>216</v>
      </c>
    </row>
    <row r="132" spans="1:8" x14ac:dyDescent="0.25">
      <c r="A132" t="str">
        <f t="shared" si="0"/>
        <v>Frontier Fiber - 25 Mbps</v>
      </c>
      <c r="B132" t="s">
        <v>12</v>
      </c>
      <c r="C132">
        <f t="shared" si="1"/>
        <v>1.375</v>
      </c>
      <c r="D132">
        <v>35</v>
      </c>
      <c r="G132">
        <v>2500007</v>
      </c>
      <c r="H132" t="s">
        <v>163</v>
      </c>
    </row>
    <row r="133" spans="1:8" x14ac:dyDescent="0.25">
      <c r="A133" t="str">
        <f t="shared" si="0"/>
        <v>Verizon Fiber - 25 Mbps</v>
      </c>
      <c r="B133" t="s">
        <v>12</v>
      </c>
      <c r="C133">
        <f t="shared" si="1"/>
        <v>1.1439999999999999</v>
      </c>
      <c r="D133">
        <v>56</v>
      </c>
      <c r="G133">
        <v>5000007</v>
      </c>
      <c r="H133" t="s">
        <v>180</v>
      </c>
    </row>
    <row r="134" spans="1:8" x14ac:dyDescent="0.25">
      <c r="A134" t="str">
        <f t="shared" si="0"/>
        <v>TWC - 30 Mbps</v>
      </c>
      <c r="B134" t="s">
        <v>12</v>
      </c>
      <c r="C134">
        <f t="shared" si="1"/>
        <v>1.36</v>
      </c>
      <c r="D134">
        <v>72</v>
      </c>
      <c r="G134">
        <v>10000007</v>
      </c>
      <c r="H134" t="s">
        <v>202</v>
      </c>
    </row>
    <row r="135" spans="1:8" x14ac:dyDescent="0.25">
      <c r="A135" t="str">
        <f t="shared" ref="A135:A152" si="2">VLOOKUP(A37,WebLT11,2,FALSE)</f>
        <v>CenturyLink - 40 Mbps</v>
      </c>
      <c r="B135" t="s">
        <v>12</v>
      </c>
      <c r="C135">
        <f t="shared" ref="C135:C152" si="3">C37</f>
        <v>1.484</v>
      </c>
      <c r="D135">
        <v>94</v>
      </c>
      <c r="G135">
        <v>2500008</v>
      </c>
      <c r="H135" t="s">
        <v>198</v>
      </c>
    </row>
    <row r="136" spans="1:8" x14ac:dyDescent="0.25">
      <c r="A136" t="str">
        <f t="shared" si="2"/>
        <v>AT&amp;T IPBB - 45 Mbps</v>
      </c>
      <c r="B136" t="s">
        <v>12</v>
      </c>
      <c r="C136">
        <f t="shared" si="3"/>
        <v>1.333</v>
      </c>
      <c r="D136">
        <v>65</v>
      </c>
      <c r="G136">
        <v>500009</v>
      </c>
      <c r="H136" t="s">
        <v>235</v>
      </c>
    </row>
    <row r="137" spans="1:8" x14ac:dyDescent="0.25">
      <c r="A137" t="str">
        <f t="shared" si="2"/>
        <v>Optimum - 50 Mbps</v>
      </c>
      <c r="B137" t="s">
        <v>12</v>
      </c>
      <c r="C137">
        <f t="shared" si="3"/>
        <v>0.81599999999999995</v>
      </c>
      <c r="D137">
        <v>58</v>
      </c>
      <c r="G137">
        <v>1000009</v>
      </c>
      <c r="H137" t="s">
        <v>236</v>
      </c>
    </row>
    <row r="138" spans="1:8" ht="45" x14ac:dyDescent="0.25">
      <c r="A138" t="str">
        <f t="shared" si="2"/>
        <v>Comcast - 50 Mbps</v>
      </c>
      <c r="B138" t="s">
        <v>12</v>
      </c>
      <c r="C138">
        <f t="shared" si="3"/>
        <v>1.3320000000000001</v>
      </c>
      <c r="D138">
        <v>136</v>
      </c>
      <c r="G138">
        <v>1500011</v>
      </c>
      <c r="H138" s="18" t="s">
        <v>247</v>
      </c>
    </row>
    <row r="139" spans="1:8" x14ac:dyDescent="0.25">
      <c r="A139" t="str">
        <f t="shared" si="2"/>
        <v>Cox - 50 Mbps</v>
      </c>
      <c r="B139" t="s">
        <v>12</v>
      </c>
      <c r="C139">
        <f t="shared" si="3"/>
        <v>1.3480000000000001</v>
      </c>
      <c r="D139">
        <v>76</v>
      </c>
      <c r="G139">
        <v>5000011</v>
      </c>
      <c r="H139" t="s">
        <v>200</v>
      </c>
    </row>
    <row r="140" spans="1:8" x14ac:dyDescent="0.25">
      <c r="A140" t="str">
        <f t="shared" si="2"/>
        <v>Mediacom - 50 Mbps</v>
      </c>
      <c r="B140" t="s">
        <v>12</v>
      </c>
      <c r="C140">
        <f t="shared" si="3"/>
        <v>1.177</v>
      </c>
      <c r="D140">
        <v>185</v>
      </c>
      <c r="G140">
        <v>10000011</v>
      </c>
      <c r="H140" t="s">
        <v>218</v>
      </c>
    </row>
    <row r="141" spans="1:8" ht="30" x14ac:dyDescent="0.25">
      <c r="A141" t="str">
        <f t="shared" si="2"/>
        <v>TWC - 50 Mbps</v>
      </c>
      <c r="B141" t="s">
        <v>12</v>
      </c>
      <c r="C141">
        <f t="shared" si="3"/>
        <v>1.373</v>
      </c>
      <c r="D141">
        <v>100</v>
      </c>
      <c r="G141">
        <v>1500013</v>
      </c>
      <c r="H141" s="18" t="s">
        <v>248</v>
      </c>
    </row>
    <row r="142" spans="1:8" x14ac:dyDescent="0.25">
      <c r="A142" t="str">
        <f t="shared" si="2"/>
        <v>Verizon Fiber - 50 Mbps</v>
      </c>
      <c r="B142" t="s">
        <v>12</v>
      </c>
      <c r="C142">
        <f t="shared" si="3"/>
        <v>1.0549999999999999</v>
      </c>
      <c r="D142">
        <v>173</v>
      </c>
      <c r="G142">
        <v>2000013</v>
      </c>
      <c r="H142" t="s">
        <v>172</v>
      </c>
    </row>
    <row r="143" spans="1:8" x14ac:dyDescent="0.25">
      <c r="A143" t="str">
        <f t="shared" si="2"/>
        <v>Charter - 60 Mbps</v>
      </c>
      <c r="B143" t="s">
        <v>12</v>
      </c>
      <c r="C143">
        <f t="shared" si="3"/>
        <v>1.3080000000000001</v>
      </c>
      <c r="D143">
        <v>136</v>
      </c>
      <c r="G143">
        <v>3000013</v>
      </c>
      <c r="H143" t="s">
        <v>173</v>
      </c>
    </row>
    <row r="144" spans="1:8" x14ac:dyDescent="0.25">
      <c r="A144" t="str">
        <f t="shared" si="2"/>
        <v>Comcast - 75 Mbps</v>
      </c>
      <c r="B144" t="s">
        <v>12</v>
      </c>
      <c r="C144">
        <f t="shared" si="3"/>
        <v>1.266</v>
      </c>
      <c r="D144">
        <v>364</v>
      </c>
      <c r="G144">
        <v>5000013</v>
      </c>
      <c r="H144" t="s">
        <v>174</v>
      </c>
    </row>
    <row r="145" spans="1:8" x14ac:dyDescent="0.25">
      <c r="A145" t="str">
        <f t="shared" si="2"/>
        <v>Verizon Fiber - 75 Mbps</v>
      </c>
      <c r="B145" t="s">
        <v>12</v>
      </c>
      <c r="C145">
        <f t="shared" si="3"/>
        <v>1.0149999999999999</v>
      </c>
      <c r="D145">
        <v>114</v>
      </c>
      <c r="G145">
        <v>30000013</v>
      </c>
      <c r="H145" t="s">
        <v>220</v>
      </c>
    </row>
    <row r="146" spans="1:8" x14ac:dyDescent="0.25">
      <c r="A146" t="str">
        <f t="shared" si="2"/>
        <v>Charter - 100 Mbps</v>
      </c>
      <c r="B146" t="s">
        <v>12</v>
      </c>
      <c r="C146">
        <f t="shared" si="3"/>
        <v>1.052</v>
      </c>
      <c r="D146">
        <v>150</v>
      </c>
      <c r="G146">
        <v>2500014</v>
      </c>
      <c r="H146" t="s">
        <v>158</v>
      </c>
    </row>
    <row r="147" spans="1:8" x14ac:dyDescent="0.25">
      <c r="A147" t="str">
        <f t="shared" si="2"/>
        <v>Cox - 100 Mbps</v>
      </c>
      <c r="B147" t="s">
        <v>12</v>
      </c>
      <c r="C147">
        <f t="shared" si="3"/>
        <v>1.1639999999999999</v>
      </c>
      <c r="D147">
        <v>30</v>
      </c>
      <c r="G147">
        <v>5000014</v>
      </c>
      <c r="H147" t="s">
        <v>224</v>
      </c>
    </row>
    <row r="148" spans="1:8" x14ac:dyDescent="0.25">
      <c r="A148" t="str">
        <f t="shared" si="2"/>
        <v>Mediacom - 100 Mbps</v>
      </c>
      <c r="B148" t="s">
        <v>12</v>
      </c>
      <c r="C148">
        <f t="shared" si="3"/>
        <v>1.0529999999999999</v>
      </c>
      <c r="D148">
        <v>30</v>
      </c>
      <c r="G148">
        <v>7500014</v>
      </c>
      <c r="H148" t="s">
        <v>225</v>
      </c>
    </row>
    <row r="149" spans="1:8" x14ac:dyDescent="0.25">
      <c r="A149" t="str">
        <f t="shared" si="2"/>
        <v>Optimum - 101 Mbps</v>
      </c>
      <c r="B149" t="s">
        <v>12</v>
      </c>
      <c r="C149">
        <f t="shared" si="3"/>
        <v>0.78400000000000003</v>
      </c>
      <c r="D149">
        <v>50</v>
      </c>
      <c r="G149">
        <v>205015</v>
      </c>
      <c r="H149" t="s">
        <v>226</v>
      </c>
    </row>
    <row r="150" spans="1:8" x14ac:dyDescent="0.25">
      <c r="A150" t="str">
        <f t="shared" si="2"/>
        <v>Comcast - 105 Mbps</v>
      </c>
      <c r="B150" t="s">
        <v>12</v>
      </c>
      <c r="C150">
        <f t="shared" si="3"/>
        <v>1.0389999999999999</v>
      </c>
      <c r="D150">
        <v>81</v>
      </c>
      <c r="G150">
        <v>1200016</v>
      </c>
      <c r="H150" t="s">
        <v>237</v>
      </c>
    </row>
    <row r="151" spans="1:8" x14ac:dyDescent="0.25">
      <c r="A151" t="str">
        <f t="shared" si="2"/>
        <v>Comcast - 150 Mbps</v>
      </c>
      <c r="B151" t="s">
        <v>12</v>
      </c>
      <c r="C151">
        <f t="shared" si="3"/>
        <v>0.86099999999999999</v>
      </c>
      <c r="D151">
        <v>43</v>
      </c>
      <c r="G151">
        <v>300017</v>
      </c>
      <c r="H151" t="s">
        <v>160</v>
      </c>
    </row>
    <row r="152" spans="1:8" x14ac:dyDescent="0.25">
      <c r="A152" t="str">
        <f t="shared" si="2"/>
        <v>TWC - 300 Mbps</v>
      </c>
      <c r="B152" t="s">
        <v>12</v>
      </c>
      <c r="C152">
        <f t="shared" si="3"/>
        <v>1.159</v>
      </c>
      <c r="D152">
        <v>84</v>
      </c>
      <c r="G152">
        <v>600017</v>
      </c>
      <c r="H152" t="s">
        <v>161</v>
      </c>
    </row>
    <row r="153" spans="1:8" ht="45" x14ac:dyDescent="0.25">
      <c r="A153" t="e">
        <f>VLOOKUP(#REF!,WebLT11,2,FALSE)</f>
        <v>#REF!</v>
      </c>
      <c r="B153" t="s">
        <v>12</v>
      </c>
      <c r="C153" t="e">
        <f>#REF!</f>
        <v>#REF!</v>
      </c>
      <c r="D153">
        <v>31</v>
      </c>
      <c r="G153">
        <v>1200017</v>
      </c>
      <c r="H153" s="18" t="s">
        <v>246</v>
      </c>
    </row>
    <row r="154" spans="1:8" x14ac:dyDescent="0.25">
      <c r="G154">
        <v>100020</v>
      </c>
      <c r="H154" t="s">
        <v>231</v>
      </c>
    </row>
    <row r="155" spans="1:8" x14ac:dyDescent="0.25">
      <c r="G155">
        <v>300020</v>
      </c>
      <c r="H155" t="s">
        <v>197</v>
      </c>
    </row>
    <row r="156" spans="1:8" x14ac:dyDescent="0.25">
      <c r="G156">
        <v>600020</v>
      </c>
      <c r="H156" t="s">
        <v>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230</v>
      </c>
      <c r="E1" s="4"/>
      <c r="F1" t="s">
        <v>165</v>
      </c>
      <c r="I1" s="4"/>
      <c r="N1" s="4"/>
    </row>
    <row r="2" spans="1:14" x14ac:dyDescent="0.25">
      <c r="F2" t="s">
        <v>166</v>
      </c>
    </row>
    <row r="4" spans="1:14" x14ac:dyDescent="0.25">
      <c r="A4" s="5" t="s">
        <v>167</v>
      </c>
      <c r="B4" s="5" t="s">
        <v>168</v>
      </c>
      <c r="D4" s="5" t="s">
        <v>169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1">
        <f t="shared" ref="C5:C18" si="1">C26</f>
        <v>2.6412104500000001E-3</v>
      </c>
      <c r="D5">
        <f>C5/SUM($C$5:$C$22)</f>
        <v>3.8022260811238062E-3</v>
      </c>
      <c r="J5" t="s">
        <v>181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1">
        <f t="shared" si="1"/>
        <v>6.1568242299999999E-3</v>
      </c>
      <c r="D6">
        <f t="shared" ref="D6:D16" si="3">C6/SUM($C$5:$C$22)</f>
        <v>8.8632231726180673E-3</v>
      </c>
      <c r="J6" t="s">
        <v>227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1">
        <f t="shared" si="1"/>
        <v>1.8838405039999999E-2</v>
      </c>
      <c r="D7">
        <f t="shared" si="3"/>
        <v>2.7119336503405912E-2</v>
      </c>
      <c r="J7" t="s">
        <v>182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1">
        <f t="shared" si="1"/>
        <v>1.3454235000000001E-4</v>
      </c>
      <c r="D8">
        <f t="shared" si="3"/>
        <v>1.9368408609230195E-4</v>
      </c>
      <c r="J8" t="s">
        <v>183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1">
        <f t="shared" si="1"/>
        <v>1.8157744430000001E-2</v>
      </c>
      <c r="D9">
        <f t="shared" si="3"/>
        <v>2.6139473076114219E-2</v>
      </c>
      <c r="J9" t="s">
        <v>184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1">
        <f t="shared" si="1"/>
        <v>0</v>
      </c>
      <c r="D10">
        <f t="shared" si="3"/>
        <v>0</v>
      </c>
      <c r="G10" t="s">
        <v>17</v>
      </c>
      <c r="H10">
        <v>0.76800000000000002</v>
      </c>
      <c r="I10">
        <v>1.4957542673945069E-2</v>
      </c>
      <c r="J10" t="s">
        <v>228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1">
        <f t="shared" si="1"/>
        <v>1.243187133E-2</v>
      </c>
      <c r="D11">
        <f t="shared" si="3"/>
        <v>1.7896637281630209E-2</v>
      </c>
      <c r="G11" t="s">
        <v>18</v>
      </c>
      <c r="H11">
        <v>1</v>
      </c>
      <c r="I11">
        <v>1.8141842128065161E-2</v>
      </c>
      <c r="J11" t="s">
        <v>185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1">
        <f t="shared" si="1"/>
        <v>2.6733816149999999E-2</v>
      </c>
      <c r="D12">
        <f t="shared" si="3"/>
        <v>3.8485389535505891E-2</v>
      </c>
      <c r="G12" t="s">
        <v>19</v>
      </c>
      <c r="H12">
        <v>1.5</v>
      </c>
      <c r="I12">
        <v>2.5192790919331087E-2</v>
      </c>
      <c r="J12" t="s">
        <v>186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1">
        <f t="shared" si="1"/>
        <v>0.10905981735</v>
      </c>
      <c r="D13">
        <f t="shared" si="3"/>
        <v>0.15700001562948859</v>
      </c>
      <c r="G13" t="s">
        <v>21</v>
      </c>
      <c r="H13">
        <v>3</v>
      </c>
      <c r="I13">
        <v>3.8514860064119236E-2</v>
      </c>
      <c r="J13" t="s">
        <v>187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1">
        <f t="shared" si="1"/>
        <v>2.4055914519999999E-2</v>
      </c>
      <c r="D14">
        <f t="shared" si="3"/>
        <v>3.4630343671867896E-2</v>
      </c>
      <c r="G14" t="s">
        <v>23</v>
      </c>
      <c r="H14">
        <v>5</v>
      </c>
      <c r="I14">
        <v>4.2533142708604116E-2</v>
      </c>
      <c r="J14" t="s">
        <v>188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1">
        <f t="shared" si="1"/>
        <v>2.473593478E-2</v>
      </c>
      <c r="D15">
        <f t="shared" si="3"/>
        <v>3.560928526596336E-2</v>
      </c>
      <c r="G15" t="s">
        <v>24</v>
      </c>
      <c r="H15">
        <v>6</v>
      </c>
      <c r="I15">
        <v>5.2605926696126862E-2</v>
      </c>
      <c r="J15" t="s">
        <v>189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1">
        <f t="shared" si="1"/>
        <v>0.2150689452</v>
      </c>
      <c r="D16">
        <f t="shared" si="3"/>
        <v>0.30960832851438497</v>
      </c>
      <c r="G16" t="s">
        <v>28</v>
      </c>
      <c r="H16">
        <v>10</v>
      </c>
      <c r="I16">
        <v>7.3130577939519978E-2</v>
      </c>
      <c r="J16" t="s">
        <v>190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1">
        <f t="shared" si="1"/>
        <v>2.029151907E-2</v>
      </c>
      <c r="D17">
        <f>C17/SUM($C$5:$C$22)</f>
        <v>2.921120618524551E-2</v>
      </c>
      <c r="G17" t="s">
        <v>29</v>
      </c>
      <c r="H17">
        <v>12</v>
      </c>
      <c r="I17">
        <v>6.0978251451347373E-2</v>
      </c>
      <c r="J17" t="s">
        <v>191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1">
        <f t="shared" si="1"/>
        <v>0.21634190410000001</v>
      </c>
      <c r="D18">
        <f>C18/SUM($C$5:$C$22)</f>
        <v>0.31144085099655927</v>
      </c>
      <c r="G18" t="s">
        <v>30</v>
      </c>
      <c r="H18">
        <v>15</v>
      </c>
      <c r="I18">
        <v>7.1505935360887285E-2</v>
      </c>
      <c r="J18" t="s">
        <v>192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1"/>
      <c r="G19" t="s">
        <v>32</v>
      </c>
      <c r="H19">
        <v>18</v>
      </c>
      <c r="I19">
        <v>5.4739623949397805E-2</v>
      </c>
      <c r="J19" t="s">
        <v>193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1"/>
      <c r="G20" t="s">
        <v>33</v>
      </c>
      <c r="H20">
        <v>20</v>
      </c>
      <c r="I20">
        <v>8.9680270340525101E-2</v>
      </c>
      <c r="J20" t="s">
        <v>204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1"/>
      <c r="G21" t="s">
        <v>34</v>
      </c>
      <c r="H21">
        <v>22</v>
      </c>
      <c r="I21">
        <v>6.6902781388094634E-2</v>
      </c>
      <c r="J21" t="s">
        <v>194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1"/>
      <c r="G22" t="s">
        <v>35</v>
      </c>
      <c r="H22">
        <v>24</v>
      </c>
      <c r="I22">
        <v>2.1997660514686771E-2</v>
      </c>
      <c r="J22" t="s">
        <v>205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1"/>
      <c r="D23">
        <f>SUM(D5:D22)</f>
        <v>1</v>
      </c>
      <c r="G23" t="s">
        <v>36</v>
      </c>
      <c r="H23">
        <v>25</v>
      </c>
      <c r="I23">
        <v>8.6398492331687032E-2</v>
      </c>
      <c r="J23" t="s">
        <v>229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38</v>
      </c>
      <c r="H24">
        <v>30</v>
      </c>
      <c r="I24">
        <v>7.0942725933627951E-2</v>
      </c>
    </row>
    <row r="25" spans="1:14" x14ac:dyDescent="0.25">
      <c r="B25" s="9"/>
      <c r="G25" t="s">
        <v>39</v>
      </c>
      <c r="H25">
        <v>45</v>
      </c>
      <c r="I25">
        <v>7.2567368512260644E-2</v>
      </c>
    </row>
    <row r="26" spans="1:14" x14ac:dyDescent="0.25">
      <c r="A26" s="12" t="str">
        <f>B47&amp;" Mbps"</f>
        <v>1.5 Mbps</v>
      </c>
      <c r="C26" s="13">
        <f>D47</f>
        <v>2.6412104500000001E-3</v>
      </c>
    </row>
    <row r="27" spans="1:14" x14ac:dyDescent="0.25">
      <c r="A27" s="12" t="str">
        <f t="shared" ref="A27:A44" si="5">B48&amp;" Mbps"</f>
        <v>2.05 Mbps</v>
      </c>
      <c r="C27" s="13">
        <f t="shared" ref="C27:C43" si="6">D48</f>
        <v>6.1568242299999999E-3</v>
      </c>
    </row>
    <row r="28" spans="1:14" x14ac:dyDescent="0.25">
      <c r="A28" s="12" t="str">
        <f t="shared" si="5"/>
        <v>3 Mbps</v>
      </c>
      <c r="C28" s="13">
        <f t="shared" si="6"/>
        <v>1.8838405039999999E-2</v>
      </c>
    </row>
    <row r="29" spans="1:14" x14ac:dyDescent="0.25">
      <c r="A29" s="12" t="str">
        <f t="shared" si="5"/>
        <v>5 Mbps</v>
      </c>
      <c r="C29" s="13">
        <f t="shared" si="6"/>
        <v>1.3454235000000001E-4</v>
      </c>
    </row>
    <row r="30" spans="1:14" x14ac:dyDescent="0.25">
      <c r="A30" s="12" t="str">
        <f t="shared" si="5"/>
        <v>6 Mbps</v>
      </c>
      <c r="C30" s="13">
        <f t="shared" si="6"/>
        <v>1.8157744430000001E-2</v>
      </c>
    </row>
    <row r="31" spans="1:14" x14ac:dyDescent="0.25">
      <c r="A31" s="12" t="str">
        <f t="shared" si="5"/>
        <v>7 Mbps</v>
      </c>
      <c r="C31" s="13">
        <f t="shared" si="6"/>
        <v>0</v>
      </c>
    </row>
    <row r="32" spans="1:14" x14ac:dyDescent="0.25">
      <c r="A32" s="12" t="str">
        <f t="shared" si="5"/>
        <v>10 Mbps</v>
      </c>
      <c r="C32" s="13">
        <f t="shared" si="6"/>
        <v>1.243187133E-2</v>
      </c>
    </row>
    <row r="33" spans="1:8" x14ac:dyDescent="0.25">
      <c r="A33" s="12" t="str">
        <f t="shared" si="5"/>
        <v>12 Mbps</v>
      </c>
      <c r="C33" s="13">
        <f t="shared" si="6"/>
        <v>2.6733816149999999E-2</v>
      </c>
    </row>
    <row r="34" spans="1:8" x14ac:dyDescent="0.25">
      <c r="A34" s="12" t="str">
        <f t="shared" si="5"/>
        <v>15 Mbps</v>
      </c>
      <c r="C34" s="13">
        <f t="shared" si="6"/>
        <v>0.10905981735</v>
      </c>
    </row>
    <row r="35" spans="1:8" x14ac:dyDescent="0.25">
      <c r="A35" s="12" t="str">
        <f t="shared" si="5"/>
        <v>18 Mbps</v>
      </c>
      <c r="C35" s="13">
        <f t="shared" si="6"/>
        <v>2.4055914519999999E-2</v>
      </c>
    </row>
    <row r="36" spans="1:8" x14ac:dyDescent="0.25">
      <c r="A36" s="12" t="str">
        <f t="shared" si="5"/>
        <v>20 Mbps</v>
      </c>
      <c r="C36" s="13">
        <f t="shared" si="6"/>
        <v>2.473593478E-2</v>
      </c>
    </row>
    <row r="37" spans="1:8" x14ac:dyDescent="0.25">
      <c r="A37" s="12" t="str">
        <f t="shared" si="5"/>
        <v>25 Mbps</v>
      </c>
      <c r="C37" s="13">
        <f t="shared" si="6"/>
        <v>0.2150689452</v>
      </c>
    </row>
    <row r="38" spans="1:8" x14ac:dyDescent="0.25">
      <c r="A38" s="12" t="str">
        <f t="shared" si="5"/>
        <v>30 Mbps</v>
      </c>
      <c r="C38" s="13">
        <f t="shared" si="6"/>
        <v>2.029151907E-2</v>
      </c>
    </row>
    <row r="39" spans="1:8" x14ac:dyDescent="0.25">
      <c r="A39" s="12" t="str">
        <f t="shared" si="5"/>
        <v>50 Mbps</v>
      </c>
      <c r="C39" s="13">
        <f t="shared" si="6"/>
        <v>0.21634190410000001</v>
      </c>
    </row>
    <row r="40" spans="1:8" x14ac:dyDescent="0.25">
      <c r="A40" s="12" t="str">
        <f t="shared" si="5"/>
        <v>60 Mbps</v>
      </c>
      <c r="C40" s="13">
        <f t="shared" si="6"/>
        <v>0.10127808250000001</v>
      </c>
    </row>
    <row r="41" spans="1:8" x14ac:dyDescent="0.25">
      <c r="A41" s="12" t="str">
        <f t="shared" si="5"/>
        <v>75 Mbps</v>
      </c>
      <c r="C41" s="13">
        <f t="shared" si="6"/>
        <v>0.20407346849999999</v>
      </c>
    </row>
    <row r="42" spans="1:8" x14ac:dyDescent="0.25">
      <c r="A42" s="12" t="str">
        <f t="shared" si="5"/>
        <v xml:space="preserve"> Mbps</v>
      </c>
      <c r="C42" s="13">
        <f t="shared" si="6"/>
        <v>0</v>
      </c>
    </row>
    <row r="43" spans="1:8" x14ac:dyDescent="0.25">
      <c r="A43" s="12" t="str">
        <f t="shared" si="5"/>
        <v xml:space="preserve"> Mbps</v>
      </c>
      <c r="C43" s="13">
        <f t="shared" si="6"/>
        <v>0</v>
      </c>
    </row>
    <row r="44" spans="1:8" x14ac:dyDescent="0.25">
      <c r="A44" s="12" t="str">
        <f t="shared" si="5"/>
        <v xml:space="preserve"> Mbps</v>
      </c>
      <c r="C44" s="13"/>
    </row>
    <row r="45" spans="1:8" x14ac:dyDescent="0.25">
      <c r="A45" s="15" t="s">
        <v>175</v>
      </c>
      <c r="B45" s="15"/>
      <c r="C45" s="15"/>
      <c r="D45" s="15"/>
    </row>
    <row r="46" spans="1:8" x14ac:dyDescent="0.25">
      <c r="A46" s="15"/>
      <c r="B46" s="15"/>
      <c r="C46" s="15" t="s">
        <v>176</v>
      </c>
      <c r="D46" s="15" t="s">
        <v>177</v>
      </c>
    </row>
    <row r="47" spans="1:8" x14ac:dyDescent="0.25">
      <c r="A47" s="15" t="s">
        <v>178</v>
      </c>
      <c r="B47" s="15">
        <v>1.5</v>
      </c>
      <c r="C47" s="15">
        <v>37</v>
      </c>
      <c r="D47" s="16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5"/>
      <c r="B48" s="15">
        <v>2.0499999999999998</v>
      </c>
      <c r="C48" s="15">
        <v>32</v>
      </c>
      <c r="D48" s="16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5"/>
      <c r="B49" s="15">
        <v>3</v>
      </c>
      <c r="C49" s="15">
        <v>130</v>
      </c>
      <c r="D49" s="16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5"/>
      <c r="B50" s="15">
        <v>5</v>
      </c>
      <c r="C50" s="15">
        <v>25</v>
      </c>
      <c r="D50" s="16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5"/>
      <c r="B51" s="15">
        <v>6</v>
      </c>
      <c r="C51" s="15">
        <v>70</v>
      </c>
      <c r="D51" s="16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5"/>
      <c r="B52" s="15">
        <v>7</v>
      </c>
      <c r="C52" s="15">
        <v>38</v>
      </c>
      <c r="D52" s="16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5"/>
      <c r="B53" s="15">
        <v>10</v>
      </c>
      <c r="C53" s="15">
        <v>45</v>
      </c>
      <c r="D53" s="16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5"/>
      <c r="B54" s="15">
        <v>12</v>
      </c>
      <c r="C54" s="15">
        <v>88</v>
      </c>
      <c r="D54" s="16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5"/>
      <c r="B55" s="15">
        <v>15</v>
      </c>
      <c r="C55" s="15">
        <v>245</v>
      </c>
      <c r="D55" s="16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5"/>
      <c r="B56" s="15">
        <v>18</v>
      </c>
      <c r="C56" s="15">
        <v>55</v>
      </c>
      <c r="D56" s="16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5"/>
      <c r="B57" s="15">
        <v>20</v>
      </c>
      <c r="C57" s="15">
        <v>67</v>
      </c>
      <c r="D57" s="16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5"/>
      <c r="B58" s="15">
        <v>25</v>
      </c>
      <c r="C58" s="15">
        <v>213</v>
      </c>
      <c r="D58" s="16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5"/>
      <c r="B59" s="15">
        <v>30</v>
      </c>
      <c r="C59" s="15">
        <v>65</v>
      </c>
      <c r="D59" s="16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5"/>
      <c r="B60" s="15">
        <v>50</v>
      </c>
      <c r="C60" s="15">
        <v>337</v>
      </c>
      <c r="D60" s="16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5"/>
      <c r="B61" s="15">
        <v>60</v>
      </c>
      <c r="C61" s="15">
        <v>276</v>
      </c>
      <c r="D61" s="16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5"/>
      <c r="B62" s="15">
        <v>75</v>
      </c>
      <c r="C62" s="15">
        <v>130</v>
      </c>
      <c r="D62" s="16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5"/>
      <c r="B63" s="15"/>
      <c r="C63" s="15"/>
      <c r="D63" s="17"/>
      <c r="E63">
        <f t="shared" si="7"/>
        <v>0</v>
      </c>
      <c r="H63">
        <f t="shared" si="8"/>
        <v>0</v>
      </c>
    </row>
    <row r="64" spans="1:8" x14ac:dyDescent="0.25">
      <c r="A64" s="15"/>
      <c r="B64" s="15"/>
      <c r="C64" s="15"/>
      <c r="D64" s="17"/>
      <c r="E64">
        <f t="shared" si="7"/>
        <v>0</v>
      </c>
      <c r="H64">
        <f t="shared" si="8"/>
        <v>0</v>
      </c>
    </row>
    <row r="65" spans="1:8" x14ac:dyDescent="0.25">
      <c r="A65" s="15"/>
      <c r="B65" s="15"/>
      <c r="C65" s="15"/>
      <c r="D65" s="17"/>
      <c r="E65">
        <f t="shared" si="7"/>
        <v>0</v>
      </c>
      <c r="H65">
        <f t="shared" si="8"/>
        <v>0</v>
      </c>
    </row>
    <row r="66" spans="1:8" x14ac:dyDescent="0.25">
      <c r="A66" s="15"/>
      <c r="B66" s="15"/>
      <c r="C66" s="15"/>
      <c r="D66" s="17"/>
      <c r="E66">
        <f t="shared" si="7"/>
        <v>0</v>
      </c>
      <c r="H66">
        <f t="shared" si="8"/>
        <v>0</v>
      </c>
    </row>
    <row r="67" spans="1:8" x14ac:dyDescent="0.25">
      <c r="A67" s="15"/>
      <c r="B67" s="15"/>
      <c r="C67" s="15"/>
      <c r="D67" s="17"/>
      <c r="E67">
        <f t="shared" si="7"/>
        <v>0</v>
      </c>
      <c r="H67">
        <f t="shared" si="8"/>
        <v>0</v>
      </c>
    </row>
    <row r="68" spans="1:8" x14ac:dyDescent="0.25">
      <c r="A68" s="15"/>
      <c r="B68" s="15"/>
      <c r="C68" s="15"/>
      <c r="D68" s="17"/>
    </row>
    <row r="69" spans="1:8" x14ac:dyDescent="0.25">
      <c r="A69" s="15"/>
      <c r="B69" s="15"/>
      <c r="C69" s="15">
        <f>SUM(C49:C67)</f>
        <v>1784</v>
      </c>
      <c r="D69" s="15"/>
      <c r="E69" s="15">
        <f>SUM(E49:E67)</f>
        <v>59147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208</v>
      </c>
    </row>
    <row r="2" spans="1:14" x14ac:dyDescent="0.25">
      <c r="E2" s="4">
        <v>1</v>
      </c>
      <c r="F2" t="s">
        <v>165</v>
      </c>
      <c r="I2" s="4"/>
      <c r="N2" s="4"/>
    </row>
    <row r="3" spans="1:14" x14ac:dyDescent="0.25">
      <c r="E3">
        <v>2.5999999999999999E-2</v>
      </c>
      <c r="F3" t="s">
        <v>166</v>
      </c>
    </row>
    <row r="5" spans="1:14" x14ac:dyDescent="0.25">
      <c r="A5" s="5" t="s">
        <v>167</v>
      </c>
      <c r="B5" s="5" t="s">
        <v>168</v>
      </c>
      <c r="C5" s="5" t="s">
        <v>169</v>
      </c>
      <c r="E5" s="6" t="s">
        <v>196</v>
      </c>
    </row>
    <row r="6" spans="1:14" x14ac:dyDescent="0.25">
      <c r="A6" s="14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4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4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4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4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4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4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4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4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4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4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4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4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4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4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4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4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4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4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222</v>
      </c>
    </row>
    <row r="2" spans="1:22" x14ac:dyDescent="0.25">
      <c r="A2" t="s">
        <v>171</v>
      </c>
    </row>
    <row r="3" spans="1:22" x14ac:dyDescent="0.25">
      <c r="C3" t="s">
        <v>170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13</v>
      </c>
      <c r="B4" t="s">
        <v>12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14</v>
      </c>
      <c r="B5" t="s">
        <v>12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15</v>
      </c>
      <c r="B6" t="s">
        <v>12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179</v>
      </c>
      <c r="B7" t="s">
        <v>12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136</v>
      </c>
    </row>
    <row r="2" spans="1:28" x14ac:dyDescent="0.25">
      <c r="A2" t="s">
        <v>137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138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139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44</v>
      </c>
      <c r="B18">
        <v>1.0249999999999999</v>
      </c>
    </row>
    <row r="19" spans="1:2" x14ac:dyDescent="0.25">
      <c r="A19" t="s">
        <v>140</v>
      </c>
      <c r="B19">
        <v>0.81740000000000002</v>
      </c>
    </row>
    <row r="20" spans="1:2" x14ac:dyDescent="0.25">
      <c r="A20" t="s">
        <v>48</v>
      </c>
      <c r="B20">
        <v>0.83640000000000003</v>
      </c>
    </row>
    <row r="21" spans="1:2" x14ac:dyDescent="0.25">
      <c r="A21" t="s">
        <v>49</v>
      </c>
      <c r="B21">
        <v>0.89229999999999998</v>
      </c>
    </row>
    <row r="22" spans="1:2" x14ac:dyDescent="0.25">
      <c r="A22" t="s">
        <v>51</v>
      </c>
      <c r="B22">
        <v>0.80920000000000003</v>
      </c>
    </row>
    <row r="23" spans="1:2" x14ac:dyDescent="0.25">
      <c r="A23" t="s">
        <v>141</v>
      </c>
      <c r="B23">
        <v>0.98719999999999997</v>
      </c>
    </row>
    <row r="24" spans="1:2" x14ac:dyDescent="0.25">
      <c r="A24" t="s">
        <v>52</v>
      </c>
      <c r="B24">
        <v>0.75919999999999999</v>
      </c>
    </row>
    <row r="25" spans="1:2" x14ac:dyDescent="0.25">
      <c r="A25" t="s">
        <v>58</v>
      </c>
      <c r="B25">
        <v>0.83499999999999996</v>
      </c>
    </row>
    <row r="26" spans="1:2" x14ac:dyDescent="0.25">
      <c r="A26" t="s">
        <v>59</v>
      </c>
      <c r="B26">
        <v>0.88890000000000002</v>
      </c>
    </row>
    <row r="27" spans="1:2" x14ac:dyDescent="0.25">
      <c r="A27" t="s">
        <v>61</v>
      </c>
      <c r="B27">
        <v>1.054</v>
      </c>
    </row>
    <row r="28" spans="1:2" x14ac:dyDescent="0.25">
      <c r="A28" t="s">
        <v>62</v>
      </c>
      <c r="B28">
        <v>0.75429999999999997</v>
      </c>
    </row>
    <row r="29" spans="1:2" x14ac:dyDescent="0.25">
      <c r="A29" t="s">
        <v>63</v>
      </c>
      <c r="B29">
        <v>0.8931</v>
      </c>
    </row>
    <row r="30" spans="1:2" x14ac:dyDescent="0.25">
      <c r="A30" t="s">
        <v>142</v>
      </c>
      <c r="B30">
        <v>0.78180000000000005</v>
      </c>
    </row>
    <row r="31" spans="1:2" x14ac:dyDescent="0.25">
      <c r="A31" t="s">
        <v>64</v>
      </c>
      <c r="B31">
        <v>0.89139999999999997</v>
      </c>
    </row>
    <row r="32" spans="1:2" x14ac:dyDescent="0.25">
      <c r="A32" t="s">
        <v>72</v>
      </c>
      <c r="B32">
        <v>0.86629999999999996</v>
      </c>
    </row>
    <row r="33" spans="1:2" x14ac:dyDescent="0.25">
      <c r="A33" t="s">
        <v>73</v>
      </c>
      <c r="B33">
        <v>0.49509999999999998</v>
      </c>
    </row>
    <row r="34" spans="1:2" x14ac:dyDescent="0.25">
      <c r="A34" t="s">
        <v>74</v>
      </c>
      <c r="B34">
        <v>0.87450000000000006</v>
      </c>
    </row>
    <row r="35" spans="1:2" x14ac:dyDescent="0.25">
      <c r="A35" t="s">
        <v>75</v>
      </c>
      <c r="B35">
        <v>0.49080000000000001</v>
      </c>
    </row>
    <row r="36" spans="1:2" x14ac:dyDescent="0.25">
      <c r="A36" t="s">
        <v>76</v>
      </c>
      <c r="B36">
        <v>0.81040000000000001</v>
      </c>
    </row>
    <row r="37" spans="1:2" x14ac:dyDescent="0.25">
      <c r="A37" t="s">
        <v>143</v>
      </c>
      <c r="B37">
        <v>0.74690000000000001</v>
      </c>
    </row>
    <row r="38" spans="1:2" x14ac:dyDescent="0.25">
      <c r="A38" t="s">
        <v>78</v>
      </c>
      <c r="B38">
        <v>2.1501999999999999</v>
      </c>
    </row>
    <row r="39" spans="1:2" x14ac:dyDescent="0.25">
      <c r="A39" t="s">
        <v>79</v>
      </c>
      <c r="B39">
        <v>0.92789999999999995</v>
      </c>
    </row>
    <row r="40" spans="1:2" x14ac:dyDescent="0.25">
      <c r="A40" t="s">
        <v>80</v>
      </c>
      <c r="B40">
        <v>0.33750000000000002</v>
      </c>
    </row>
    <row r="41" spans="1:2" x14ac:dyDescent="0.25">
      <c r="A41" t="s">
        <v>81</v>
      </c>
      <c r="B41">
        <v>0.95760000000000001</v>
      </c>
    </row>
    <row r="42" spans="1:2" x14ac:dyDescent="0.25">
      <c r="A42" t="s">
        <v>82</v>
      </c>
      <c r="B42">
        <v>1.7988999999999999</v>
      </c>
    </row>
    <row r="43" spans="1:2" x14ac:dyDescent="0.25">
      <c r="A43" t="s">
        <v>83</v>
      </c>
      <c r="B43">
        <v>0.91490000000000005</v>
      </c>
    </row>
    <row r="44" spans="1:2" x14ac:dyDescent="0.25">
      <c r="A44" t="s">
        <v>84</v>
      </c>
      <c r="B44">
        <v>1.9931000000000001</v>
      </c>
    </row>
    <row r="45" spans="1:2" x14ac:dyDescent="0.25">
      <c r="A45" t="s">
        <v>85</v>
      </c>
      <c r="B45">
        <v>1.1822999999999999</v>
      </c>
    </row>
    <row r="46" spans="1:2" x14ac:dyDescent="0.25">
      <c r="A46" t="s">
        <v>86</v>
      </c>
      <c r="B46">
        <v>1.6569</v>
      </c>
    </row>
    <row r="47" spans="1:2" x14ac:dyDescent="0.25">
      <c r="A47" t="s">
        <v>87</v>
      </c>
      <c r="B47">
        <v>0.85089999999999999</v>
      </c>
    </row>
    <row r="48" spans="1:2" x14ac:dyDescent="0.25">
      <c r="A48" t="s">
        <v>88</v>
      </c>
      <c r="B48">
        <v>0.78839999999999999</v>
      </c>
    </row>
    <row r="49" spans="1:2" x14ac:dyDescent="0.25">
      <c r="A49" t="s">
        <v>89</v>
      </c>
      <c r="B49">
        <v>1.2896000000000001</v>
      </c>
    </row>
    <row r="50" spans="1:2" x14ac:dyDescent="0.25">
      <c r="A50" t="s">
        <v>90</v>
      </c>
      <c r="B50">
        <v>1.3046</v>
      </c>
    </row>
    <row r="51" spans="1:2" x14ac:dyDescent="0.25">
      <c r="A51" t="s">
        <v>91</v>
      </c>
      <c r="B51">
        <v>1.5077</v>
      </c>
    </row>
    <row r="52" spans="1:2" x14ac:dyDescent="0.25">
      <c r="A52" t="s">
        <v>92</v>
      </c>
      <c r="B52">
        <v>1.1967000000000001</v>
      </c>
    </row>
    <row r="53" spans="1:2" x14ac:dyDescent="0.25">
      <c r="A53" t="s">
        <v>93</v>
      </c>
      <c r="B53">
        <v>1.0003</v>
      </c>
    </row>
    <row r="54" spans="1:2" x14ac:dyDescent="0.25">
      <c r="A54" t="s">
        <v>94</v>
      </c>
      <c r="B54">
        <v>1.4291</v>
      </c>
    </row>
    <row r="55" spans="1:2" x14ac:dyDescent="0.25">
      <c r="A55" t="s">
        <v>95</v>
      </c>
      <c r="B55">
        <v>1.3406</v>
      </c>
    </row>
    <row r="56" spans="1:2" x14ac:dyDescent="0.25">
      <c r="A56" t="s">
        <v>154</v>
      </c>
      <c r="B56">
        <v>1.2972999999999999</v>
      </c>
    </row>
    <row r="57" spans="1:2" x14ac:dyDescent="0.25">
      <c r="A57" t="s">
        <v>96</v>
      </c>
      <c r="B57">
        <v>0.92569999999999997</v>
      </c>
    </row>
    <row r="58" spans="1:2" x14ac:dyDescent="0.25">
      <c r="A58" t="s">
        <v>97</v>
      </c>
      <c r="B58">
        <v>1.0860000000000001</v>
      </c>
    </row>
    <row r="59" spans="1:2" x14ac:dyDescent="0.25">
      <c r="A59" t="s">
        <v>98</v>
      </c>
      <c r="B59">
        <v>0.94540000000000002</v>
      </c>
    </row>
    <row r="60" spans="1:2" x14ac:dyDescent="0.25">
      <c r="A60" t="s">
        <v>99</v>
      </c>
      <c r="B60">
        <v>0.92090000000000005</v>
      </c>
    </row>
    <row r="61" spans="1:2" x14ac:dyDescent="0.25">
      <c r="A61" t="s">
        <v>100</v>
      </c>
      <c r="B61">
        <v>1.2710999999999999</v>
      </c>
    </row>
    <row r="62" spans="1:2" x14ac:dyDescent="0.25">
      <c r="A62" t="s">
        <v>101</v>
      </c>
      <c r="B62">
        <v>0.86429999999999996</v>
      </c>
    </row>
    <row r="63" spans="1:2" x14ac:dyDescent="0.25">
      <c r="A63" t="s">
        <v>102</v>
      </c>
      <c r="B63">
        <v>1.1597999999999999</v>
      </c>
    </row>
    <row r="64" spans="1:2" x14ac:dyDescent="0.25">
      <c r="A64" t="s">
        <v>153</v>
      </c>
      <c r="B64">
        <v>1.1964999999999999</v>
      </c>
    </row>
    <row r="65" spans="1:2" x14ac:dyDescent="0.25">
      <c r="A65" t="s">
        <v>103</v>
      </c>
      <c r="B65">
        <v>0.99660000000000004</v>
      </c>
    </row>
    <row r="66" spans="1:2" x14ac:dyDescent="0.25">
      <c r="A66" t="s">
        <v>104</v>
      </c>
      <c r="B66">
        <v>0.90490000000000004</v>
      </c>
    </row>
    <row r="67" spans="1:2" x14ac:dyDescent="0.25">
      <c r="A67" t="s">
        <v>105</v>
      </c>
      <c r="B67">
        <v>1.1047</v>
      </c>
    </row>
    <row r="68" spans="1:2" x14ac:dyDescent="0.25">
      <c r="A68" t="s">
        <v>106</v>
      </c>
      <c r="B68">
        <v>1.2567999999999999</v>
      </c>
    </row>
    <row r="69" spans="1:2" x14ac:dyDescent="0.25">
      <c r="A69" t="s">
        <v>107</v>
      </c>
      <c r="B69">
        <v>1.0868</v>
      </c>
    </row>
    <row r="70" spans="1:2" x14ac:dyDescent="0.25">
      <c r="A70" t="s">
        <v>108</v>
      </c>
      <c r="B70">
        <v>0.96660000000000001</v>
      </c>
    </row>
    <row r="71" spans="1:2" x14ac:dyDescent="0.25">
      <c r="A71" t="s">
        <v>152</v>
      </c>
      <c r="B71">
        <v>1.1791</v>
      </c>
    </row>
    <row r="72" spans="1:2" x14ac:dyDescent="0.25">
      <c r="A72" t="s">
        <v>109</v>
      </c>
      <c r="B72">
        <v>0.9768</v>
      </c>
    </row>
    <row r="73" spans="1:2" x14ac:dyDescent="0.25">
      <c r="A73" t="s">
        <v>110</v>
      </c>
      <c r="B73">
        <v>1.0478000000000001</v>
      </c>
    </row>
    <row r="74" spans="1:2" x14ac:dyDescent="0.25">
      <c r="A74" t="s">
        <v>111</v>
      </c>
      <c r="B74">
        <v>1.0013000000000001</v>
      </c>
    </row>
    <row r="75" spans="1:2" x14ac:dyDescent="0.25">
      <c r="A75" t="s">
        <v>151</v>
      </c>
      <c r="B75">
        <v>1.1963999999999999</v>
      </c>
    </row>
    <row r="76" spans="1:2" x14ac:dyDescent="0.25">
      <c r="A76" t="s">
        <v>113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144</v>
      </c>
    </row>
    <row r="2" spans="1:22" x14ac:dyDescent="0.25">
      <c r="A2" s="1" t="s">
        <v>145</v>
      </c>
      <c r="B2" t="s">
        <v>114</v>
      </c>
      <c r="C2" t="s">
        <v>115</v>
      </c>
      <c r="D2" t="s">
        <v>116</v>
      </c>
      <c r="E2" t="s">
        <v>16</v>
      </c>
      <c r="F2" t="s">
        <v>117</v>
      </c>
      <c r="G2" t="s">
        <v>17</v>
      </c>
      <c r="H2" t="s">
        <v>118</v>
      </c>
      <c r="I2" t="s">
        <v>18</v>
      </c>
      <c r="J2" t="s">
        <v>19</v>
      </c>
      <c r="K2" t="s">
        <v>20</v>
      </c>
      <c r="L2" t="s">
        <v>119</v>
      </c>
      <c r="M2" t="s">
        <v>21</v>
      </c>
      <c r="N2" t="s">
        <v>22</v>
      </c>
      <c r="O2" t="s">
        <v>23</v>
      </c>
      <c r="P2" t="s">
        <v>24</v>
      </c>
      <c r="Q2" t="s">
        <v>26</v>
      </c>
      <c r="R2" t="s">
        <v>28</v>
      </c>
      <c r="S2" t="s">
        <v>30</v>
      </c>
      <c r="T2" t="s">
        <v>33</v>
      </c>
      <c r="U2" t="s">
        <v>36</v>
      </c>
      <c r="V2" t="s">
        <v>39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149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139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120</v>
      </c>
      <c r="B18">
        <v>1.2793000000000001</v>
      </c>
    </row>
    <row r="19" spans="1:2" x14ac:dyDescent="0.25">
      <c r="A19" t="s">
        <v>121</v>
      </c>
      <c r="B19">
        <v>0.91469999999999996</v>
      </c>
    </row>
    <row r="20" spans="1:2" x14ac:dyDescent="0.25">
      <c r="A20" t="s">
        <v>122</v>
      </c>
      <c r="B20">
        <v>1.2730999999999999</v>
      </c>
    </row>
    <row r="21" spans="1:2" x14ac:dyDescent="0.25">
      <c r="A21" t="s">
        <v>146</v>
      </c>
      <c r="B21">
        <v>1.2337</v>
      </c>
    </row>
    <row r="22" spans="1:2" x14ac:dyDescent="0.25">
      <c r="A22" t="s">
        <v>123</v>
      </c>
      <c r="B22">
        <v>0.88390000000000002</v>
      </c>
    </row>
    <row r="23" spans="1:2" x14ac:dyDescent="0.25">
      <c r="A23" t="s">
        <v>124</v>
      </c>
      <c r="B23">
        <v>0.97040000000000004</v>
      </c>
    </row>
    <row r="24" spans="1:2" x14ac:dyDescent="0.25">
      <c r="A24" t="s">
        <v>125</v>
      </c>
      <c r="B24">
        <v>1.5121</v>
      </c>
    </row>
    <row r="25" spans="1:2" x14ac:dyDescent="0.25">
      <c r="A25" t="s">
        <v>126</v>
      </c>
      <c r="B25">
        <v>1.8759999999999999</v>
      </c>
    </row>
    <row r="26" spans="1:2" x14ac:dyDescent="0.25">
      <c r="A26" t="s">
        <v>127</v>
      </c>
      <c r="B26">
        <v>0.98670000000000002</v>
      </c>
    </row>
    <row r="27" spans="1:2" x14ac:dyDescent="0.25">
      <c r="A27" t="s">
        <v>128</v>
      </c>
      <c r="B27">
        <v>1.0591999999999999</v>
      </c>
    </row>
    <row r="28" spans="1:2" x14ac:dyDescent="0.25">
      <c r="A28" t="s">
        <v>129</v>
      </c>
      <c r="B28">
        <v>0.81769999999999998</v>
      </c>
    </row>
    <row r="29" spans="1:2" x14ac:dyDescent="0.25">
      <c r="A29" t="s">
        <v>130</v>
      </c>
      <c r="B29">
        <v>0.95679999999999998</v>
      </c>
    </row>
    <row r="30" spans="1:2" x14ac:dyDescent="0.25">
      <c r="A30" t="s">
        <v>131</v>
      </c>
      <c r="B30">
        <v>1.0859000000000001</v>
      </c>
    </row>
    <row r="31" spans="1:2" x14ac:dyDescent="0.25">
      <c r="A31" t="s">
        <v>132</v>
      </c>
      <c r="B31">
        <v>0.76949999999999996</v>
      </c>
    </row>
    <row r="32" spans="1:2" x14ac:dyDescent="0.25">
      <c r="A32" t="s">
        <v>147</v>
      </c>
      <c r="B32">
        <v>0.85270000000000001</v>
      </c>
    </row>
    <row r="33" spans="1:2" x14ac:dyDescent="0.25">
      <c r="A33" t="s">
        <v>133</v>
      </c>
      <c r="B33">
        <v>0.78449999999999998</v>
      </c>
    </row>
    <row r="34" spans="1:2" x14ac:dyDescent="0.25">
      <c r="A34" t="s">
        <v>134</v>
      </c>
      <c r="B34">
        <v>0.88600000000000001</v>
      </c>
    </row>
    <row r="35" spans="1:2" x14ac:dyDescent="0.25">
      <c r="A35" t="s">
        <v>135</v>
      </c>
      <c r="B35">
        <v>0.89759999999999995</v>
      </c>
    </row>
    <row r="36" spans="1:2" x14ac:dyDescent="0.25">
      <c r="A36" t="s">
        <v>43</v>
      </c>
      <c r="B36">
        <v>1.0175000000000001</v>
      </c>
    </row>
    <row r="37" spans="1:2" x14ac:dyDescent="0.25">
      <c r="A37" t="s">
        <v>44</v>
      </c>
      <c r="B37">
        <v>0.40150000000000002</v>
      </c>
    </row>
    <row r="38" spans="1:2" x14ac:dyDescent="0.25">
      <c r="A38" t="s">
        <v>45</v>
      </c>
      <c r="B38">
        <v>1.0570999999999999</v>
      </c>
    </row>
    <row r="39" spans="1:2" x14ac:dyDescent="0.25">
      <c r="A39" t="s">
        <v>46</v>
      </c>
      <c r="B39">
        <v>1.2149000000000001</v>
      </c>
    </row>
    <row r="40" spans="1:2" x14ac:dyDescent="0.25">
      <c r="A40" t="s">
        <v>47</v>
      </c>
      <c r="B40">
        <v>1.0379</v>
      </c>
    </row>
    <row r="41" spans="1:2" x14ac:dyDescent="0.25">
      <c r="A41" t="s">
        <v>48</v>
      </c>
      <c r="B41">
        <v>0.95520000000000005</v>
      </c>
    </row>
    <row r="42" spans="1:2" x14ac:dyDescent="0.25">
      <c r="A42" t="s">
        <v>50</v>
      </c>
      <c r="B42">
        <v>0.92730000000000001</v>
      </c>
    </row>
    <row r="43" spans="1:2" x14ac:dyDescent="0.25">
      <c r="A43" t="s">
        <v>53</v>
      </c>
      <c r="B43">
        <v>1.0288999999999999</v>
      </c>
    </row>
    <row r="44" spans="1:2" x14ac:dyDescent="0.25">
      <c r="A44" t="s">
        <v>54</v>
      </c>
      <c r="B44">
        <v>1.9079999999999999</v>
      </c>
    </row>
    <row r="45" spans="1:2" x14ac:dyDescent="0.25">
      <c r="A45" t="s">
        <v>55</v>
      </c>
      <c r="B45">
        <v>1.5063</v>
      </c>
    </row>
    <row r="46" spans="1:2" x14ac:dyDescent="0.25">
      <c r="A46" t="s">
        <v>56</v>
      </c>
      <c r="B46">
        <v>1.1500999999999999</v>
      </c>
    </row>
    <row r="47" spans="1:2" x14ac:dyDescent="0.25">
      <c r="A47" t="s">
        <v>57</v>
      </c>
      <c r="B47">
        <v>0.91900000000000004</v>
      </c>
    </row>
    <row r="48" spans="1:2" x14ac:dyDescent="0.25">
      <c r="A48" t="s">
        <v>58</v>
      </c>
      <c r="B48">
        <v>1.4051</v>
      </c>
    </row>
    <row r="49" spans="1:2" x14ac:dyDescent="0.25">
      <c r="A49" t="s">
        <v>60</v>
      </c>
      <c r="B49">
        <v>1.0506</v>
      </c>
    </row>
    <row r="50" spans="1:2" x14ac:dyDescent="0.25">
      <c r="A50" t="s">
        <v>61</v>
      </c>
      <c r="B50">
        <v>1.2954000000000001</v>
      </c>
    </row>
    <row r="51" spans="1:2" x14ac:dyDescent="0.25">
      <c r="A51" t="s">
        <v>65</v>
      </c>
      <c r="B51">
        <v>1.0385</v>
      </c>
    </row>
    <row r="52" spans="1:2" x14ac:dyDescent="0.25">
      <c r="A52" t="s">
        <v>66</v>
      </c>
      <c r="B52">
        <v>1.4085000000000001</v>
      </c>
    </row>
    <row r="53" spans="1:2" x14ac:dyDescent="0.25">
      <c r="A53" t="s">
        <v>67</v>
      </c>
      <c r="B53">
        <v>1.2262999999999999</v>
      </c>
    </row>
    <row r="54" spans="1:2" x14ac:dyDescent="0.25">
      <c r="A54" t="s">
        <v>68</v>
      </c>
      <c r="B54">
        <v>1.0476000000000001</v>
      </c>
    </row>
    <row r="55" spans="1:2" x14ac:dyDescent="0.25">
      <c r="A55" t="s">
        <v>69</v>
      </c>
      <c r="B55">
        <v>1.0908</v>
      </c>
    </row>
    <row r="56" spans="1:2" x14ac:dyDescent="0.25">
      <c r="A56" t="s">
        <v>70</v>
      </c>
      <c r="B56">
        <v>1.0767</v>
      </c>
    </row>
    <row r="57" spans="1:2" x14ac:dyDescent="0.25">
      <c r="A57" t="s">
        <v>71</v>
      </c>
      <c r="B57">
        <v>0.9839</v>
      </c>
    </row>
    <row r="58" spans="1:2" x14ac:dyDescent="0.25">
      <c r="A58" t="s">
        <v>150</v>
      </c>
      <c r="B58">
        <v>1.0737000000000001</v>
      </c>
    </row>
    <row r="59" spans="1:2" x14ac:dyDescent="0.25">
      <c r="A59" t="s">
        <v>77</v>
      </c>
      <c r="B59">
        <v>1.0113000000000001</v>
      </c>
    </row>
    <row r="60" spans="1:2" x14ac:dyDescent="0.25">
      <c r="A60" t="s">
        <v>112</v>
      </c>
      <c r="B60">
        <v>1.0588</v>
      </c>
    </row>
    <row r="61" spans="1:2" x14ac:dyDescent="0.25">
      <c r="A61" t="s">
        <v>148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155</v>
      </c>
    </row>
    <row r="2" spans="1:3" x14ac:dyDescent="0.25">
      <c r="A2" t="s">
        <v>209</v>
      </c>
    </row>
    <row r="3" spans="1:3" x14ac:dyDescent="0.25">
      <c r="A3" t="s">
        <v>12</v>
      </c>
    </row>
    <row r="4" spans="1:3" x14ac:dyDescent="0.25">
      <c r="A4" t="s">
        <v>210</v>
      </c>
    </row>
    <row r="5" spans="1:3" x14ac:dyDescent="0.25">
      <c r="C5" t="s">
        <v>156</v>
      </c>
    </row>
    <row r="6" spans="1:3" x14ac:dyDescent="0.25">
      <c r="B6" t="s">
        <v>211</v>
      </c>
      <c r="C6" t="s">
        <v>212</v>
      </c>
    </row>
    <row r="7" spans="1:3" x14ac:dyDescent="0.25">
      <c r="A7" t="s">
        <v>12</v>
      </c>
      <c r="B7">
        <v>1.0302</v>
      </c>
      <c r="C7">
        <v>1.0304</v>
      </c>
    </row>
    <row r="8" spans="1:3" x14ac:dyDescent="0.25">
      <c r="A8" t="s">
        <v>210</v>
      </c>
    </row>
    <row r="9" spans="1:3" x14ac:dyDescent="0.25">
      <c r="C9" t="s">
        <v>157</v>
      </c>
    </row>
    <row r="10" spans="1:3" x14ac:dyDescent="0.25">
      <c r="B10" t="s">
        <v>211</v>
      </c>
      <c r="C10" t="s">
        <v>212</v>
      </c>
    </row>
    <row r="11" spans="1:3" x14ac:dyDescent="0.25">
      <c r="A11" t="s">
        <v>12</v>
      </c>
      <c r="B11">
        <v>2922</v>
      </c>
      <c r="C11">
        <v>2920</v>
      </c>
    </row>
    <row r="13" spans="1:3" x14ac:dyDescent="0.25">
      <c r="A13" t="s">
        <v>155</v>
      </c>
    </row>
    <row r="14" spans="1:3" x14ac:dyDescent="0.25">
      <c r="A14" t="s">
        <v>209</v>
      </c>
    </row>
    <row r="15" spans="1:3" x14ac:dyDescent="0.25">
      <c r="A15" t="s">
        <v>12</v>
      </c>
    </row>
    <row r="16" spans="1:3" x14ac:dyDescent="0.25">
      <c r="A16" t="s">
        <v>213</v>
      </c>
    </row>
    <row r="17" spans="1:3" x14ac:dyDescent="0.25">
      <c r="C17" t="s">
        <v>156</v>
      </c>
    </row>
    <row r="18" spans="1:3" x14ac:dyDescent="0.25">
      <c r="B18" t="s">
        <v>211</v>
      </c>
      <c r="C18" t="s">
        <v>212</v>
      </c>
    </row>
    <row r="19" spans="1:3" x14ac:dyDescent="0.25">
      <c r="A19" t="s">
        <v>12</v>
      </c>
      <c r="B19">
        <v>1.0996999999999999</v>
      </c>
      <c r="C19">
        <v>1.1008</v>
      </c>
    </row>
    <row r="20" spans="1:3" x14ac:dyDescent="0.25">
      <c r="A20" t="s">
        <v>213</v>
      </c>
    </row>
    <row r="21" spans="1:3" x14ac:dyDescent="0.25">
      <c r="C21" t="s">
        <v>157</v>
      </c>
    </row>
    <row r="22" spans="1:3" x14ac:dyDescent="0.25">
      <c r="B22" t="s">
        <v>211</v>
      </c>
      <c r="C22" t="s">
        <v>212</v>
      </c>
    </row>
    <row r="23" spans="1:3" x14ac:dyDescent="0.25">
      <c r="A23" t="s">
        <v>12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Chart 11</vt:lpstr>
      <vt:lpstr>Chart 18 Data</vt:lpstr>
      <vt:lpstr>Chart 19 Data</vt:lpstr>
      <vt:lpstr>Chart 20</vt:lpstr>
      <vt:lpstr>Chart 7-2</vt:lpstr>
      <vt:lpstr>Chart 8-2</vt:lpstr>
      <vt:lpstr>Chart 50</vt:lpstr>
      <vt:lpstr>Chart 18</vt:lpstr>
      <vt:lpstr>Chart 19</vt:lpstr>
      <vt:lpstr>'Chart 11'!_201209_11</vt:lpstr>
      <vt:lpstr>'Chart 18 Data'!_201209_18</vt:lpstr>
      <vt:lpstr>'Chart 20'!_201209_19_1</vt:lpstr>
      <vt:lpstr>'Chart 11'!chart11</vt:lpstr>
      <vt:lpstr>'Chart 18 Data'!chart18</vt:lpstr>
      <vt:lpstr>'Chart 20'!chart19</vt:lpstr>
      <vt:lpstr>'Chart 50'!LEGACY</vt:lpstr>
      <vt:lpstr>WebLT11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2016-11-09T16:32:05Z</dcterms:modified>
</cp:coreProperties>
</file>